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Admin\Desktop\D\ACEP\Energy Statistics local workspace\"/>
    </mc:Choice>
  </mc:AlternateContent>
  <xr:revisionPtr revIDLastSave="0" documentId="8_{029CD5CA-93B3-473E-89B7-67A0B390C6A8}"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Table 2.5c" sheetId="19" r:id="rId21"/>
    <sheet name="Table 2.6a" sheetId="32" r:id="rId22"/>
    <sheet name="Table 3.1" sheetId="26" r:id="rId23"/>
    <sheet name="Table 3.2" sheetId="27" r:id="rId24"/>
    <sheet name="Table 3.3" sheetId="29" r:id="rId25"/>
    <sheet name="Table 3.4" sheetId="30" r:id="rId26"/>
    <sheet name="PCE Rates" sheetId="33" state="hidden" r:id="rId27"/>
  </sheets>
  <externalReferences>
    <externalReference r:id="rId28"/>
  </externalReferences>
  <definedNames>
    <definedName name="_xlnm._FilterDatabase" localSheetId="26" hidden="1">'PCE Rates'!$A$2:$I$176</definedName>
    <definedName name="_xlnm._FilterDatabase" localSheetId="12" hidden="1">'Table 2.1a'!$A$2:$J$237</definedName>
    <definedName name="_xlnm._FilterDatabase" localSheetId="14" hidden="1">'Table 2.3a'!$A$2:$L$218</definedName>
    <definedName name="_xlnm._FilterDatabase" localSheetId="16" hidden="1">'Table 2.3c'!$A$4:$N$245</definedName>
    <definedName name="_xlnm._FilterDatabase" localSheetId="17" hidden="1">'Table 2.4a'!$A$2:$O$234</definedName>
    <definedName name="_xlnm._FilterDatabase" localSheetId="20" hidden="1">'Table 2.5c'!$A$2:$I$2</definedName>
    <definedName name="Btu_per_gallon">'[1]Conversion Factors-Assumptions'!$C$47</definedName>
    <definedName name="Btu_per_KWh">'[1]Conversion Factors-Assumptions'!$E$29</definedName>
    <definedName name="Btu_per_Mcf">'[1]Conversion Factors-Assumptions'!$E$28</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nternal_Combustion_Efficiency">'[1]Conversion Factors-Assumptions'!$B$32</definedName>
    <definedName name="MMBtu__per_ShortTon_Coal">'[1]Conversion Factors-Assumptions'!$C$43</definedName>
    <definedName name="MMBtu_per_MWh">'[1]Conversion Factors-Assumptions'!$C$49</definedName>
    <definedName name="Natural_Gas_Efficiency">'[1]Conversion Factors-Assumptions'!$B$23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29" l="1"/>
  <c r="I62" i="29"/>
  <c r="E62" i="29"/>
  <c r="U72" i="27"/>
  <c r="T72" i="27"/>
  <c r="U71" i="27"/>
  <c r="T71" i="27"/>
  <c r="U70" i="27"/>
  <c r="T70" i="27"/>
  <c r="U69" i="27"/>
  <c r="T69" i="27"/>
  <c r="M63" i="27"/>
  <c r="K63" i="27"/>
  <c r="I63" i="27"/>
  <c r="G63" i="27"/>
  <c r="E63" i="27"/>
  <c r="L62" i="26"/>
  <c r="I62" i="26"/>
  <c r="L61" i="26"/>
  <c r="J61" i="26"/>
  <c r="H61" i="26"/>
  <c r="F61" i="26"/>
  <c r="D61" i="26"/>
  <c r="L60" i="26"/>
  <c r="H60" i="26"/>
  <c r="L59" i="26"/>
  <c r="L58" i="26"/>
  <c r="L57" i="26"/>
  <c r="M42" i="32"/>
  <c r="L42" i="32"/>
  <c r="J42" i="32"/>
  <c r="I42" i="32"/>
  <c r="H42" i="32"/>
  <c r="G42" i="32"/>
  <c r="F42" i="32"/>
  <c r="E42" i="32"/>
  <c r="D42" i="32"/>
  <c r="K25" i="32"/>
  <c r="K42" i="32" s="1"/>
  <c r="K21" i="32"/>
  <c r="Q208" i="25"/>
  <c r="P208" i="25"/>
  <c r="O208" i="25"/>
  <c r="Q207" i="25"/>
  <c r="P207" i="25"/>
  <c r="O207" i="25"/>
  <c r="Q206" i="25"/>
  <c r="P206" i="25"/>
  <c r="O206" i="25"/>
  <c r="P77" i="25"/>
  <c r="P76" i="25"/>
  <c r="P75" i="25"/>
  <c r="P74" i="25"/>
  <c r="P73" i="25"/>
  <c r="L43" i="31"/>
  <c r="L42" i="31"/>
  <c r="L41" i="31"/>
  <c r="L40" i="31"/>
  <c r="L39" i="31"/>
  <c r="L38" i="31"/>
  <c r="L37" i="31"/>
  <c r="L36" i="31"/>
  <c r="L35" i="31"/>
  <c r="L34" i="31"/>
  <c r="Q73" i="25" l="1"/>
  <c r="Q75" i="25"/>
  <c r="Q76" i="25"/>
  <c r="S208" i="25"/>
  <c r="T206" i="25"/>
  <c r="R207" i="25"/>
  <c r="Q74" i="25"/>
  <c r="S206" i="25"/>
  <c r="T208" i="25"/>
  <c r="S207" i="25"/>
  <c r="R206" i="25"/>
  <c r="T207" i="25"/>
  <c r="R208"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uthor>
  </authors>
  <commentList>
    <comment ref="H61" authorId="0" shapeId="0" xr:uid="{00000000-0006-0000-1900-000001000000}">
      <text>
        <r>
          <rPr>
            <b/>
            <sz val="8"/>
            <color indexed="81"/>
            <rFont val="Tahoma"/>
            <family val="2"/>
          </rPr>
          <t>ISER:</t>
        </r>
        <r>
          <rPr>
            <sz val="8"/>
            <color indexed="81"/>
            <rFont val="Tahoma"/>
            <family val="2"/>
          </rPr>
          <t xml:space="preserve">
This figure is not a typo. It is unusally high because it records sales by utilities such as Chugach to industrial custormers.</t>
        </r>
      </text>
    </comment>
  </commentList>
</comments>
</file>

<file path=xl/sharedStrings.xml><?xml version="1.0" encoding="utf-8"?>
<sst xmlns="http://schemas.openxmlformats.org/spreadsheetml/2006/main" count="9726" uniqueCount="830">
  <si>
    <t>Table 1.a   Communities Participating in Power Cost Equalization Program, 2012 by AEA Energy Regions</t>
  </si>
  <si>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</si>
  <si>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</si>
  <si>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</si>
  <si>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</si>
  <si>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</si>
  <si>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</si>
  <si>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</si>
  <si>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</si>
  <si>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</si>
  <si>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</si>
  <si>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</si>
  <si>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</si>
  <si>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</si>
  <si>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</si>
  <si>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</si>
  <si>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</si>
  <si>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</si>
  <si>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</si>
  <si>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</si>
  <si>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</si>
  <si>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</si>
  <si>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</si>
  <si>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</si>
  <si>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</si>
  <si>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</si>
  <si>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</si>
  <si>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</si>
  <si>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Table 1.c   Average Consumption per Residential Customer per Month in PCE communities, 2012</t>
  </si>
  <si>
    <t>Summer 2012 (April - September)</t>
  </si>
  <si>
    <t>Min</t>
  </si>
  <si>
    <t>Mean</t>
  </si>
  <si>
    <t>Max</t>
  </si>
  <si>
    <t>Average Percentage of Residential Consumption Eligible for PCE</t>
  </si>
  <si>
    <t>Winter 2012 (October - March)</t>
  </si>
  <si>
    <t>Fossil Fuel Turbines</t>
  </si>
  <si>
    <t>Reciprocating Internal Combustion Engine</t>
  </si>
  <si>
    <t>Hydroelectric</t>
  </si>
  <si>
    <t>Wind</t>
  </si>
  <si>
    <t>Region Total</t>
  </si>
  <si>
    <t>Percent of Statewide Total</t>
  </si>
  <si>
    <t>Table 1.e   Net Generation by Certified Utilities (MWh), 2012 by AEA Energy Regions</t>
  </si>
  <si>
    <t>Table 1.f Net Generation by Fuel Type by Certified Utilities (MWh), 2012 by AEA Energy Regions</t>
  </si>
  <si>
    <t>Oil</t>
  </si>
  <si>
    <t>Gas</t>
  </si>
  <si>
    <t>Coal</t>
  </si>
  <si>
    <t>Hydro</t>
  </si>
  <si>
    <t>Percent of Total</t>
  </si>
  <si>
    <t>Table 1.g   Fuel Use for Power Generation by Certified Utilities, 2012 by AEA Energy Regions</t>
  </si>
  <si>
    <t>(Gallons)</t>
  </si>
  <si>
    <t>(Mcf)</t>
  </si>
  <si>
    <t>(Short Tons)</t>
  </si>
  <si>
    <t>Total (Physical Units)</t>
  </si>
  <si>
    <t>Conversion Factor</t>
  </si>
  <si>
    <t>Total MMBtu</t>
  </si>
  <si>
    <t>Table 1.h   Electricity Sales by Certified Utilities (MWh), 2012 by AEA Energy Regions</t>
  </si>
  <si>
    <t>Residential</t>
  </si>
  <si>
    <t>Commercial</t>
  </si>
  <si>
    <t>Other</t>
  </si>
  <si>
    <t>Table 1.i   Revenue by Certified Utilities ($000), 2012 by AEA Energy Regions</t>
  </si>
  <si>
    <t>Table 1.j Customers by Certified Utilities (Accounts),2012 by AEA Energy Regions</t>
  </si>
  <si>
    <t>% Eligible Active in PCE program</t>
  </si>
  <si>
    <t>Certified Utilities Installed Capacity by Prime Mover by Plant (kW), 2012</t>
  </si>
  <si>
    <t>Utility Name</t>
  </si>
  <si>
    <t>Plant Name</t>
  </si>
  <si>
    <t>Community Name</t>
  </si>
  <si>
    <t>Total Capacity</t>
  </si>
  <si>
    <t>Internal Combustion</t>
  </si>
  <si>
    <t>Wind Turbine</t>
  </si>
  <si>
    <t>Source</t>
  </si>
  <si>
    <t>Notes</t>
  </si>
  <si>
    <t>source</t>
  </si>
  <si>
    <t>Akhiok, City of</t>
  </si>
  <si>
    <t>Akhiok</t>
  </si>
  <si>
    <t>AEA Village Assessment</t>
  </si>
  <si>
    <t>Akiachak Native Community</t>
  </si>
  <si>
    <t>Akiachak</t>
  </si>
  <si>
    <t>Akiak City Council</t>
  </si>
  <si>
    <t>Akiak</t>
  </si>
  <si>
    <t>Akutan, City of</t>
  </si>
  <si>
    <t>Akutan</t>
  </si>
  <si>
    <t>Alaska Electric Light &amp; Power Company</t>
  </si>
  <si>
    <t>Annex Creek</t>
  </si>
  <si>
    <t>Juneau</t>
  </si>
  <si>
    <t>EIA-F860</t>
  </si>
  <si>
    <t>Auke Bay</t>
  </si>
  <si>
    <t>Gold Creek</t>
  </si>
  <si>
    <t>Lake Dorothy</t>
  </si>
  <si>
    <t>Lemon Creek</t>
  </si>
  <si>
    <t>Salmon Creek 1</t>
  </si>
  <si>
    <t>Snettisham</t>
  </si>
  <si>
    <t>Alaska Environmental Power LLC</t>
  </si>
  <si>
    <t>Delta Wind Farm</t>
  </si>
  <si>
    <t>Fairbanks</t>
  </si>
  <si>
    <t>Alaska Power &amp; Telephone Company</t>
  </si>
  <si>
    <t>Allakaket</t>
  </si>
  <si>
    <t>Allakaket, Alatna</t>
  </si>
  <si>
    <t>Bettles</t>
  </si>
  <si>
    <t>Bettles, Evansville</t>
  </si>
  <si>
    <t>Black Bear Lake</t>
  </si>
  <si>
    <t>Craig</t>
  </si>
  <si>
    <t>Chistochina</t>
  </si>
  <si>
    <t>Receives power from Slana via intertie.</t>
  </si>
  <si>
    <t>Coffman Cove</t>
  </si>
  <si>
    <t xml:space="preserve">Part of the Prince of Wales Island grid. Receives power from Craig. </t>
  </si>
  <si>
    <t>Craig, Klawock</t>
  </si>
  <si>
    <t>Part of the Prince of Wales Island grid. Provides to Hollis, Hydaburg, Klawock, Thorne Bay and Kaasan, Coffman Cove.</t>
  </si>
  <si>
    <t>Eagle</t>
  </si>
  <si>
    <t>Eagle, Eagle Village</t>
  </si>
  <si>
    <t>False Island</t>
  </si>
  <si>
    <t>Kasaan, Thorne Bay</t>
  </si>
  <si>
    <t>Goat Lake</t>
  </si>
  <si>
    <t>Covenant Life, Haines, Skagway</t>
  </si>
  <si>
    <t>Part of the Upper Lynn Canal Service Area.</t>
  </si>
  <si>
    <t>Haines</t>
  </si>
  <si>
    <t>Plant is also referred to as Lutak. Part of the Upper Lynn Canal Service Area.</t>
  </si>
  <si>
    <t>Haines, Skagway</t>
  </si>
  <si>
    <t>AEA Hydro Program Manager</t>
  </si>
  <si>
    <t>Healy Lake</t>
  </si>
  <si>
    <t>Hollis</t>
  </si>
  <si>
    <t>Part of the Prince of Wales Island grid. Receives power from Craig.</t>
  </si>
  <si>
    <t>Hydaburg</t>
  </si>
  <si>
    <t>Kasidaya Creek</t>
  </si>
  <si>
    <t>Naukati Bay</t>
  </si>
  <si>
    <t>Northway</t>
  </si>
  <si>
    <t>Northway, Northway Village</t>
  </si>
  <si>
    <t>Skagway</t>
  </si>
  <si>
    <t>Plant also referred as Dewey Lake.
Part of the Upper Lynn Canal Service Area.</t>
  </si>
  <si>
    <t>Slana</t>
  </si>
  <si>
    <t>Slana, Chistochina</t>
  </si>
  <si>
    <t>South Fork</t>
  </si>
  <si>
    <t>Klawock</t>
  </si>
  <si>
    <t>Thorne Bay Plant</t>
  </si>
  <si>
    <t>Tok</t>
  </si>
  <si>
    <t>Tok, Tanacross</t>
  </si>
  <si>
    <t>Provides power to Tanacross, Tetlin and Dot Lake via intertie.</t>
  </si>
  <si>
    <t>Viking</t>
  </si>
  <si>
    <t>Whale Pass</t>
  </si>
  <si>
    <t>Alaska Village Electric Cooperative</t>
  </si>
  <si>
    <t>Alakanuk</t>
  </si>
  <si>
    <t>Ambler</t>
  </si>
  <si>
    <t>Anvik</t>
  </si>
  <si>
    <t>Brevig Mission</t>
  </si>
  <si>
    <t>Chevak</t>
  </si>
  <si>
    <t>AEA Wind Program Manager, AEA Village Assessment</t>
  </si>
  <si>
    <t>Eek</t>
  </si>
  <si>
    <t>Ekwok</t>
  </si>
  <si>
    <t>Elim</t>
  </si>
  <si>
    <t>Emmonak</t>
  </si>
  <si>
    <t>Source for wind data is the Renewable Energy Fund program.</t>
  </si>
  <si>
    <t>Gambell</t>
  </si>
  <si>
    <t>Source for wind data is the AEA Wind Program Manager</t>
  </si>
  <si>
    <t>Goodnews Bay</t>
  </si>
  <si>
    <t>Grayling</t>
  </si>
  <si>
    <t>Holy Cross</t>
  </si>
  <si>
    <t>Hooper Bay</t>
  </si>
  <si>
    <t>Source for wind data is AEA Wind Program Manager</t>
  </si>
  <si>
    <t>Huslia</t>
  </si>
  <si>
    <t>Kaltag</t>
  </si>
  <si>
    <t>Kasigluk</t>
  </si>
  <si>
    <t>Kasigluk, Nunapitchuk</t>
  </si>
  <si>
    <t>Kiana</t>
  </si>
  <si>
    <t>Kivalina</t>
  </si>
  <si>
    <t>Kotlik</t>
  </si>
  <si>
    <t>Koyuk</t>
  </si>
  <si>
    <t>Marshall</t>
  </si>
  <si>
    <t>Mekoryuk</t>
  </si>
  <si>
    <t>Minto</t>
  </si>
  <si>
    <t>Mountain Village</t>
  </si>
  <si>
    <t>New Stuyahok</t>
  </si>
  <si>
    <t>Nightmute</t>
  </si>
  <si>
    <t>Receives power from Toksook Bay via intertie.</t>
  </si>
  <si>
    <t>Noatak</t>
  </si>
  <si>
    <t>Noorvik</t>
  </si>
  <si>
    <t>Nulato</t>
  </si>
  <si>
    <t>Nunapitchuk</t>
  </si>
  <si>
    <t xml:space="preserve">Receives power from Kasigluk. </t>
  </si>
  <si>
    <t>Old Harbor</t>
  </si>
  <si>
    <t>Pilot Station</t>
  </si>
  <si>
    <t>Quinhagak</t>
  </si>
  <si>
    <t>Source for wind data is the Renewable Energy Fund Program.</t>
  </si>
  <si>
    <t>Russian Mission</t>
  </si>
  <si>
    <t>Saint Mary's</t>
  </si>
  <si>
    <t>Andreafsky, Pitkas Point, Saint Mary's</t>
  </si>
  <si>
    <t>Saint Michael</t>
  </si>
  <si>
    <t>Savoonga</t>
  </si>
  <si>
    <t>Scammon Bay</t>
  </si>
  <si>
    <t>Selawik</t>
  </si>
  <si>
    <t>Shageluk</t>
  </si>
  <si>
    <t>Shaktoolik</t>
  </si>
  <si>
    <t>Shishmaref</t>
  </si>
  <si>
    <t>Shungnak</t>
  </si>
  <si>
    <t>Kobuk, Shungnak</t>
  </si>
  <si>
    <t>Shungnak provides power to Kobuk via intertie.
On July 1, 2012, AVEC took over operations in Kobuk.</t>
  </si>
  <si>
    <t>Stebbins</t>
  </si>
  <si>
    <t>Teller</t>
  </si>
  <si>
    <t>Togiak</t>
  </si>
  <si>
    <t>Toksook Bay</t>
  </si>
  <si>
    <t>Nightmute, Toksook Bay, Tununak</t>
  </si>
  <si>
    <t>Source for wind data is the AEA Wind Program Manager.</t>
  </si>
  <si>
    <t>Tununak</t>
  </si>
  <si>
    <t xml:space="preserve">Receives power from Toksook Bay via intertie. </t>
  </si>
  <si>
    <t>Upper Kalskag</t>
  </si>
  <si>
    <t>Kalskag, Lower Kalskag</t>
  </si>
  <si>
    <t>Wales</t>
  </si>
  <si>
    <t>AEA Village Assessment, AEA Wind Program Manager</t>
  </si>
  <si>
    <t>Alutiiq Power Company</t>
  </si>
  <si>
    <t>Karluk</t>
  </si>
  <si>
    <t>Anchorage Municipal Light &amp; Power</t>
  </si>
  <si>
    <t>Anchorage 1</t>
  </si>
  <si>
    <t>Anchorage</t>
  </si>
  <si>
    <t>AWWU Conduit</t>
  </si>
  <si>
    <t>Eklutna Lake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</si>
  <si>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</si>
  <si>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</si>
  <si>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</si>
  <si>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</si>
  <si>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</si>
  <si>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</si>
  <si>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</si>
  <si>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</si>
  <si>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</si>
  <si>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</si>
  <si>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Aurora Energy</t>
  </si>
  <si>
    <t>Banner Wind, LLC</t>
  </si>
  <si>
    <t>Banner Peak Wind Farm</t>
  </si>
  <si>
    <t>Nome</t>
  </si>
  <si>
    <t>AEA Wind Program Manager</t>
  </si>
  <si>
    <t>Barrow Utilities &amp; Electric Cooperative Inc.</t>
  </si>
  <si>
    <t>Barrow</t>
  </si>
  <si>
    <t>Beaver Joint Utilities</t>
  </si>
  <si>
    <t>Beaver</t>
  </si>
  <si>
    <t>Bethel Utilities Corporation</t>
  </si>
  <si>
    <t>Bethel</t>
  </si>
  <si>
    <t>Bethel, Oscarville</t>
  </si>
  <si>
    <t>Provides power to Oscarville and sells power to Napakiak Ircinraq via intertie.</t>
  </si>
  <si>
    <t>Birch Creek Village Electric</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</si>
  <si>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</si>
  <si>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</si>
  <si>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</si>
  <si>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</si>
  <si>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</si>
  <si>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</si>
  <si>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</si>
  <si>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</si>
  <si>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</si>
  <si>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</si>
  <si>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</si>
  <si>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</si>
  <si>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</si>
  <si>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</si>
  <si>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</si>
  <si>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</si>
  <si>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</si>
  <si>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In addition to Anchorage, CEA serves eight communities.</t>
  </si>
  <si>
    <t>Cooper Lake</t>
  </si>
  <si>
    <t>International</t>
  </si>
  <si>
    <t>Circle Electric Utility</t>
  </si>
  <si>
    <t>Circle</t>
  </si>
  <si>
    <t>Clark's Point, City of</t>
  </si>
  <si>
    <t>Clark's Point</t>
  </si>
  <si>
    <t>Copper Valley Elec Assn Inc</t>
  </si>
  <si>
    <t>Glennallen</t>
  </si>
  <si>
    <t>Solomon Gulch</t>
  </si>
  <si>
    <t>Valdez</t>
  </si>
  <si>
    <t>In addition to Valdez, the CVEA service area includes 14 communities.</t>
  </si>
  <si>
    <t>Valdez Cogen</t>
  </si>
  <si>
    <t>Cordova Electric Cooperative</t>
  </si>
  <si>
    <t>Humpback Creek</t>
  </si>
  <si>
    <t>Cordova, Eyak</t>
  </si>
  <si>
    <t>Orca</t>
  </si>
  <si>
    <t>Power Creek</t>
  </si>
  <si>
    <t>Egegik Light &amp; Power Co</t>
  </si>
  <si>
    <t>Egegik</t>
  </si>
  <si>
    <t>Elfin Cove Utility Commission</t>
  </si>
  <si>
    <t>Elfin Cove</t>
  </si>
  <si>
    <t>Enerdyne, LLC</t>
  </si>
  <si>
    <t>McRoberts Creek</t>
  </si>
  <si>
    <t>Palmer, Wasilla</t>
  </si>
  <si>
    <t>False Pass, City of</t>
  </si>
  <si>
    <t>False Pass</t>
  </si>
  <si>
    <t>Fire Island Wind LLC</t>
  </si>
  <si>
    <t>Fire Island</t>
  </si>
  <si>
    <t>Galena, City of</t>
  </si>
  <si>
    <t>Galena</t>
  </si>
  <si>
    <t>G &amp; K Inc</t>
  </si>
  <si>
    <t>Cold Bay</t>
  </si>
  <si>
    <t>Gold Country Energy</t>
  </si>
  <si>
    <t>Central</t>
  </si>
  <si>
    <t>Golden Valley Elec Assn Inc</t>
  </si>
  <si>
    <t>Delta Power</t>
  </si>
  <si>
    <t>In addition to Fairbanks, the GVEA service are includes 25 communities.</t>
  </si>
  <si>
    <t>Eva Creek</t>
  </si>
  <si>
    <t>AEA</t>
  </si>
  <si>
    <t>Healy</t>
  </si>
  <si>
    <t>North Pole</t>
  </si>
  <si>
    <t>Golovin Power Utilities</t>
  </si>
  <si>
    <t>Golovin</t>
  </si>
  <si>
    <t>Gustavus Electric Co</t>
  </si>
  <si>
    <t>Falls Creek</t>
  </si>
  <si>
    <t>Gustavus</t>
  </si>
  <si>
    <t>Gwitchyaa Zhee Utilities Company</t>
  </si>
  <si>
    <t>Fort Yukon</t>
  </si>
  <si>
    <t>Homer Electric Assn Inc</t>
  </si>
  <si>
    <t>Bernice Lake</t>
  </si>
  <si>
    <t>Homer</t>
  </si>
  <si>
    <t>In addition to Homer, HEA serves 24 communities.</t>
  </si>
  <si>
    <t>Bradley Lake</t>
  </si>
  <si>
    <t>In addition to Homer, HEA serves 24 communities. In previous reports, 126 MW of installed capacity were reported based on the values reported to EIA. However, the FERC record is 120 MW and it is unclear why higher values have been reported to EIA over the last few years.</t>
  </si>
  <si>
    <t>Nikiski Co-Generation</t>
  </si>
  <si>
    <t>Seldovia</t>
  </si>
  <si>
    <t>Hughes Power &amp; Light</t>
  </si>
  <si>
    <t>Hughes</t>
  </si>
  <si>
    <t>Igiugig Electric Company</t>
  </si>
  <si>
    <t>Igiugig</t>
  </si>
  <si>
    <t>I-N-N Electric Coop, Inc</t>
  </si>
  <si>
    <t>Newhalen</t>
  </si>
  <si>
    <t>Iliamna, Newhalen, Nondalton</t>
  </si>
  <si>
    <t xml:space="preserve">Power produced at the Tazimina hydroelectric project and the Newhalen plant is shared by Iliamna, Newhalen and Nondalton. </t>
  </si>
  <si>
    <t>Inside Passage Electric</t>
  </si>
  <si>
    <t>10 Mile</t>
  </si>
  <si>
    <t>Angoon</t>
  </si>
  <si>
    <t>Chilkat Valley</t>
  </si>
  <si>
    <t>Provides power to Klukwan via intertie.</t>
  </si>
  <si>
    <t>Hoonah</t>
  </si>
  <si>
    <t>Kake</t>
  </si>
  <si>
    <t>Ipnatchiaq Electric Company</t>
  </si>
  <si>
    <t>Deering</t>
  </si>
  <si>
    <t>Ketchikan Public Utilities</t>
  </si>
  <si>
    <t>Beaver Falls</t>
  </si>
  <si>
    <t>Ketchikan</t>
  </si>
  <si>
    <t>Silvis</t>
  </si>
  <si>
    <t>Swan Lake</t>
  </si>
  <si>
    <t>Ketchikan, Petersburg, Wrangell</t>
  </si>
  <si>
    <t>S W Bailey</t>
  </si>
  <si>
    <t>King Cove, City of</t>
  </si>
  <si>
    <t>King Cove</t>
  </si>
  <si>
    <t>Kobuk Valley Electric Company</t>
  </si>
  <si>
    <t>Kobuk</t>
  </si>
  <si>
    <t>Kodiak Electric Assn Inc</t>
  </si>
  <si>
    <t>The KEA service area also includes: Port Lions, Chiniak, Womens Bay and Woody Island.</t>
  </si>
  <si>
    <t>Nymans Plant</t>
  </si>
  <si>
    <t>Pillar Mountain</t>
  </si>
  <si>
    <t>Port Lions</t>
  </si>
  <si>
    <t>Terror Lake</t>
  </si>
  <si>
    <t>Kokhanok Village Council</t>
  </si>
  <si>
    <t>Kokhanok</t>
  </si>
  <si>
    <t>Source for wind data is Marsh Creek LLC</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</si>
  <si>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</si>
  <si>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</si>
  <si>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</si>
  <si>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</si>
  <si>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</si>
  <si>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</si>
  <si>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</si>
  <si>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</si>
  <si>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</si>
  <si>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</si>
  <si>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AEA Hydro Program Manager, AEA Village Assessment</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</si>
  <si>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</si>
  <si>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</si>
  <si>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</si>
  <si>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</si>
  <si>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</si>
  <si>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</si>
  <si>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</si>
  <si>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</si>
  <si>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</si>
  <si>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</si>
  <si>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</si>
  <si>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</si>
  <si>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</si>
  <si>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</si>
  <si>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</si>
  <si>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</si>
  <si>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</si>
  <si>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</si>
  <si>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</si>
  <si>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King Salmon, Naknek, South Naknek</t>
  </si>
  <si>
    <t>Napakiak Ircinraq</t>
  </si>
  <si>
    <t>Napakiak</t>
  </si>
  <si>
    <t>Purchases power from Bethel Utilities Corporation.</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</si>
  <si>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</si>
  <si>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</si>
  <si>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</si>
  <si>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</si>
  <si>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</si>
  <si>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</si>
  <si>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</si>
  <si>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</si>
  <si>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</si>
  <si>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</si>
  <si>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</si>
  <si>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</si>
  <si>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</si>
  <si>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</si>
  <si>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</si>
  <si>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</si>
  <si>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</si>
  <si>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</si>
  <si>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</si>
  <si>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</si>
  <si>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</si>
  <si>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Sheldon Point</t>
  </si>
  <si>
    <t>Nunam Iqua</t>
  </si>
  <si>
    <t>Nushagak Electric Cooperative</t>
  </si>
  <si>
    <t>Dillingham</t>
  </si>
  <si>
    <t>Aleknagik, Dillingham</t>
  </si>
  <si>
    <t>Ouzinkie, City of</t>
  </si>
  <si>
    <t>Ouzinkie</t>
  </si>
  <si>
    <t>Pedro Bay Village Council</t>
  </si>
  <si>
    <t>Pedro Bay</t>
  </si>
  <si>
    <t>Pelican Utility</t>
  </si>
  <si>
    <t>Pelican</t>
  </si>
  <si>
    <t>Source for hydroelectric data is AEA Hydro Program Manager.</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</si>
  <si>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</si>
  <si>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</si>
  <si>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</si>
  <si>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</si>
  <si>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</si>
  <si>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</si>
  <si>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</si>
  <si>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</si>
  <si>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</si>
  <si>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</si>
  <si>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</si>
  <si>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</si>
  <si>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</si>
  <si>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</si>
  <si>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</si>
  <si>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</si>
  <si>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</si>
  <si>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</si>
  <si>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</si>
  <si>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</si>
  <si>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</si>
  <si>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The City of Seward services the communities of Crown Point, Primrose, Bear Creek and Lowell Point.</t>
  </si>
  <si>
    <t>Sitka, City &amp; Borough of</t>
  </si>
  <si>
    <t>Blue Lake</t>
  </si>
  <si>
    <t>Sitka</t>
  </si>
  <si>
    <t>Green Lake</t>
  </si>
  <si>
    <t>Jarvis Street</t>
  </si>
  <si>
    <t>Southeast Alaska Power Agency</t>
  </si>
  <si>
    <t>Tyee Lake</t>
  </si>
  <si>
    <t>Wrangell, Petersburg, Ketchikan</t>
  </si>
  <si>
    <t>FERC</t>
  </si>
  <si>
    <t>Stevens Village Ira Council</t>
  </si>
  <si>
    <t>Stevens Village</t>
  </si>
  <si>
    <t>Sustainable Energy Company of AK Peninsula</t>
  </si>
  <si>
    <t>Pilot Point, Port Heiden</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</si>
  <si>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</si>
  <si>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</si>
  <si>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</si>
  <si>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</si>
  <si>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</si>
  <si>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</si>
  <si>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</si>
  <si>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</si>
  <si>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</si>
  <si>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</si>
  <si>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</si>
  <si>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</si>
  <si>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</si>
  <si>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</si>
  <si>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</si>
  <si>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</si>
  <si>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</si>
  <si>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</si>
  <si>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</si>
  <si>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</si>
  <si>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</si>
  <si>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</si>
  <si>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</si>
  <si>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</si>
  <si>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</si>
  <si>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</si>
  <si>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</si>
  <si>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</si>
  <si>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Dutch Harbor, Unalaska</t>
  </si>
  <si>
    <t>Unalaska Power Module</t>
  </si>
  <si>
    <t>Venetie Village Electric</t>
  </si>
  <si>
    <t>Venetie</t>
  </si>
  <si>
    <t>White Mountain, City of</t>
  </si>
  <si>
    <t>White Mountain</t>
  </si>
  <si>
    <t>Wrangell, City of</t>
  </si>
  <si>
    <t>Wrangell</t>
  </si>
  <si>
    <t>Yakutat Power Inc</t>
  </si>
  <si>
    <t>Yakutat</t>
  </si>
  <si>
    <t>Statewide Total</t>
  </si>
  <si>
    <t>Certified Utilities Net Generation and Total Disposition (MWh), 2012</t>
  </si>
  <si>
    <t>Net Generation</t>
  </si>
  <si>
    <t>Purchased Power</t>
  </si>
  <si>
    <t>Net Wheeled Power</t>
  </si>
  <si>
    <t>Total Disposition</t>
  </si>
  <si>
    <t>Sales to Consumers</t>
  </si>
  <si>
    <t>Sales for Resale</t>
  </si>
  <si>
    <t>Furnished without Payment</t>
  </si>
  <si>
    <t>Used by Facility</t>
  </si>
  <si>
    <t>Unaccountable / Energy Loss</t>
  </si>
  <si>
    <t>pce</t>
  </si>
  <si>
    <t>eia</t>
  </si>
  <si>
    <t>Independent Power Producer sells power to Golden Valley Electric Association.</t>
  </si>
  <si>
    <t>Dot Lake, Dot Lake Village</t>
  </si>
  <si>
    <t>Haines, Covenant Life</t>
  </si>
  <si>
    <t>Mentasta Lake</t>
  </si>
  <si>
    <t>Northway, Northway Village, Northway Junction</t>
  </si>
  <si>
    <t>Tetlin</t>
  </si>
  <si>
    <t>Thorne Bay, Kasaan</t>
  </si>
  <si>
    <t>Kalskag</t>
  </si>
  <si>
    <t>Lower Kalskag</t>
  </si>
  <si>
    <t>Pitkas Point</t>
  </si>
  <si>
    <t>Saint Mary's, Andreafsky</t>
  </si>
  <si>
    <t>Diomede Joint Utilities</t>
  </si>
  <si>
    <t>Diomede</t>
  </si>
  <si>
    <t>Independent Power Producer sells power to Chugach Electric Association.</t>
  </si>
  <si>
    <t>Klukwan</t>
  </si>
  <si>
    <t>Kipnuk Light Plant</t>
  </si>
  <si>
    <t>Kipnuk</t>
  </si>
  <si>
    <t>Lime Village Electric Utility</t>
  </si>
  <si>
    <t>Lime Village</t>
  </si>
  <si>
    <t>Matanuska Electric Association</t>
  </si>
  <si>
    <t>MEA services 29 communities including Palmer and Wasilla.</t>
  </si>
  <si>
    <t>Naknek, South Naknek, King Salmon</t>
  </si>
  <si>
    <t>Napaskiak Electric Utility</t>
  </si>
  <si>
    <t>Napaskiak</t>
  </si>
  <si>
    <t>Dillingham, Aleknagik</t>
  </si>
  <si>
    <t>Unalaska</t>
  </si>
  <si>
    <t>Ungusraq Power Company</t>
  </si>
  <si>
    <t>Newtok</t>
  </si>
  <si>
    <t>Reciprocating Internal Combustion</t>
  </si>
  <si>
    <t>Total Net Generation</t>
  </si>
  <si>
    <t>Station Service Consumption</t>
  </si>
  <si>
    <t>Gross Generation</t>
  </si>
  <si>
    <t>Communities in the POW service area include: Coffman Cove, Craig, Hollis, Hydaburg, Kasaan, Klawock, Naukati Bay, Thorne Bay, Whales Pass.</t>
  </si>
  <si>
    <t>Thorne Bay</t>
  </si>
  <si>
    <t>The Upper Lynn Canal service area includes:
Haines, Skagway and Covenant Life.</t>
  </si>
  <si>
    <t>Shungnak, Kobuk</t>
  </si>
  <si>
    <t>Provides power to Lower Kalskag.</t>
  </si>
  <si>
    <t>Generation from Eklutna Lake is shared by three Railbelt utilities: AML&amp;P (53.3%); CEA (30%) and MEA (16.7%).</t>
  </si>
  <si>
    <t>In addition to Glennallen, the CVEA service area includes 14 communities.</t>
  </si>
  <si>
    <t>Generation from Bradley Lake is shared by six Railbelt utilities: CEA (30.4%); AML&amp;P (25.9%); HEA (12%); MEA (13.8%); Seaward (1%); GVEA (16.9%)</t>
  </si>
  <si>
    <t>Oil (gallons)</t>
  </si>
  <si>
    <t>Gas (mcf)</t>
  </si>
  <si>
    <t>Coal (short tons)</t>
  </si>
  <si>
    <t>The Upper Lynn Canal service area includes: Haines, Skagway and Covenant Life.</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</si>
  <si>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</si>
  <si>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</si>
  <si>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</si>
  <si>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</si>
  <si>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</si>
  <si>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</si>
  <si>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</si>
  <si>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</si>
  <si>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</si>
  <si>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r>
      <rPr>
        <b/>
        <i/>
        <sz val="11"/>
        <color theme="1"/>
        <rFont val="Calibri"/>
        <family val="2"/>
        <scheme val="minor"/>
      </rPr>
      <t xml:space="preserve">Fuel Types: </t>
    </r>
    <r>
      <rPr>
        <i/>
        <sz val="11"/>
        <color theme="1"/>
        <rFont val="Calibri"/>
        <family val="2"/>
        <scheme val="minor"/>
      </rPr>
      <t>DFO=Distillate Fuel Oil, RFO=Residual Fuel Oil, JF=Jet Fuel, NG=Natural Gas, SUB=Sub-bituminous Coal, WC=Waste Coal, WAT=Water at a Conventional Hydroelectric Turbine, WND=Wind, OTH=Other</t>
    </r>
  </si>
  <si>
    <r>
      <rPr>
        <b/>
        <i/>
        <sz val="11"/>
        <color theme="1"/>
        <rFont val="Calibri"/>
        <family val="2"/>
        <scheme val="minor"/>
      </rPr>
      <t>Prime Movers:</t>
    </r>
    <r>
      <rPr>
        <i/>
        <sz val="11"/>
        <color theme="1"/>
        <rFont val="Calibri"/>
        <family val="2"/>
        <scheme val="minor"/>
      </rPr>
      <t xml:space="preserve"> IC=Internal Combustion Engine, GT=Gas Turbine, ST=Steam Turbine, CA=Combined Cycle, steam part, CT=Combined Cycle=turbine part, HY=Hydroelectric Turbine, WT=Wind Turbine </t>
    </r>
  </si>
  <si>
    <t>DFO</t>
  </si>
  <si>
    <t>IC</t>
  </si>
  <si>
    <t>WAT</t>
  </si>
  <si>
    <t>HY</t>
  </si>
  <si>
    <t>GT</t>
  </si>
  <si>
    <t>WND</t>
  </si>
  <si>
    <t>WT</t>
  </si>
  <si>
    <t>NG</t>
  </si>
  <si>
    <t>CA</t>
  </si>
  <si>
    <t>CT</t>
  </si>
  <si>
    <t>OTH</t>
  </si>
  <si>
    <t>SUB</t>
  </si>
  <si>
    <t>ST</t>
  </si>
  <si>
    <t>JF</t>
  </si>
  <si>
    <t>RFO</t>
  </si>
  <si>
    <t>WC</t>
  </si>
  <si>
    <t>Net Generation MMBtu</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</si>
  <si>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</si>
  <si>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</si>
  <si>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</si>
  <si>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</si>
  <si>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</si>
  <si>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</si>
  <si>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</si>
  <si>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</si>
  <si>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</si>
  <si>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</si>
  <si>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</si>
  <si>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</si>
  <si>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</si>
  <si>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</si>
  <si>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</si>
  <si>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</si>
  <si>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</si>
  <si>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</si>
  <si>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</si>
  <si>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</si>
  <si>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</si>
  <si>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kWh Use Per Customer</t>
  </si>
  <si>
    <t>Residential Revenue Per Customer</t>
  </si>
  <si>
    <t>Commercial kWh Use Per Customer</t>
  </si>
  <si>
    <t>Commercial Revenue Per Customer</t>
  </si>
  <si>
    <t>Other kWh Use Per Customer</t>
  </si>
  <si>
    <t>Other Revenue Per Customer</t>
  </si>
  <si>
    <t>Certified Utilities Revenue, Sales and Customers by Customer Type, 2012</t>
  </si>
  <si>
    <t>Residential Rate ($/kWh)</t>
  </si>
  <si>
    <t>PCE Residential Reimbursement Rate ($/kWh)</t>
  </si>
  <si>
    <t>Residential Rate after PCE ($/kWh)</t>
  </si>
  <si>
    <t>Percent of Residential Rate Covered by PCE Reimbursement</t>
  </si>
  <si>
    <t>PCE Community</t>
  </si>
  <si>
    <t>The CEA service area includes: Beluga, Cooper Landing, Girdwood, Hope, Moose Pass, Point Possession, Sunrise and Tyonek.</t>
  </si>
  <si>
    <t>In addition to Valdez, the CVEA service areas includes 14 communities.</t>
  </si>
  <si>
    <t>In addition to Homer, the HEA service area includes 24 communities.</t>
  </si>
  <si>
    <t>AVEC began providing service to Kobuk in July 2012.</t>
  </si>
  <si>
    <t>In addition to Kodiak, the KEA service area includes: Port Lions, Chiniak, Womens Bay, Kodiak Station and Woody Island.</t>
  </si>
  <si>
    <t>The Seward service area includes Crown Point, Primrose, Bear Creek and Lowell Point.</t>
  </si>
  <si>
    <t>YES</t>
  </si>
  <si>
    <t>NO</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</si>
  <si>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</si>
  <si>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</si>
  <si>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</si>
  <si>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</si>
  <si>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</si>
  <si>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</si>
  <si>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</si>
  <si>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</si>
  <si>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</si>
  <si>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</si>
  <si>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</si>
  <si>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</si>
  <si>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</si>
  <si>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</si>
  <si>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</si>
  <si>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</si>
  <si>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</si>
  <si>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</si>
  <si>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</si>
  <si>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</si>
  <si>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</si>
  <si>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</si>
  <si>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</si>
  <si>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</si>
  <si>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</si>
  <si>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</si>
  <si>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</si>
  <si>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</si>
  <si>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</si>
  <si>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</si>
  <si>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</si>
  <si>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</si>
  <si>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</si>
  <si>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</si>
  <si>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NOTE: Industrial sales, revenue and rates are included under the commercial category unitl 2009; in 2010 they're included under the 'other' category.</t>
  </si>
  <si>
    <t>Commercial and Industrial</t>
  </si>
  <si>
    <t>Population</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</si>
  <si>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</si>
  <si>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</si>
  <si>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</si>
  <si>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</si>
  <si>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</si>
  <si>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</si>
  <si>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</si>
  <si>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NOTE: Industrial sales, revenue and rates are included under the commercial category unitl 2009; in 2010 they're included under the 'other' category. Averages are weigthed.</t>
  </si>
  <si>
    <t>*If 'Other' category is blank, but 'Commercial' category is available, the 'Commercial' category includes both Commercial and Industrial sectors.</t>
  </si>
  <si>
    <t>Commercial*</t>
  </si>
  <si>
    <t>Sales per Customer (kWh)</t>
  </si>
  <si>
    <t>Revenue per Customer</t>
  </si>
  <si>
    <t>Rate per kWh (cents)</t>
  </si>
  <si>
    <t>Available in the internet at:</t>
  </si>
  <si>
    <t>http://www.iser.uaa.alaska.edu/publications.php</t>
  </si>
  <si>
    <t>Created by:</t>
  </si>
  <si>
    <t>Institute for Social and Economic Research, University of Alaska Anchorage</t>
  </si>
  <si>
    <t>Created for:</t>
  </si>
  <si>
    <t>The Alaska Energy Authority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</si>
  <si>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</si>
  <si>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</si>
  <si>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</si>
  <si>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</si>
  <si>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</si>
  <si>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</si>
  <si>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</si>
  <si>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</si>
  <si>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</si>
  <si>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AEA - Village Assessment preliminary dataset.</t>
  </si>
  <si>
    <t>Content:</t>
  </si>
  <si>
    <t>Summary Tables</t>
  </si>
  <si>
    <t>Figures</t>
  </si>
  <si>
    <t>Detailed Tables</t>
  </si>
  <si>
    <t>Installed Capacity</t>
  </si>
  <si>
    <t>Net Generation and Disposition</t>
  </si>
  <si>
    <t>Revenue, Customers and Prices</t>
  </si>
  <si>
    <t>Industrial and Military Self Generators</t>
  </si>
  <si>
    <t>April 2015</t>
  </si>
  <si>
    <t>Power Cost Equalization Program Data , Calendar Year 2012</t>
  </si>
  <si>
    <t>Alaska Energy Statistics CY 2012 - FINAL</t>
  </si>
  <si>
    <t>Table 1.a   Communities Participating in Power Cost Equalization Program, 2012</t>
  </si>
  <si>
    <t>Table 1.b   Communities and Rates ($/kWh), 2012</t>
  </si>
  <si>
    <t>Table 1.d   Installed Capacity by Certified Utilities (kW), 2012</t>
  </si>
  <si>
    <t>Table 1.e   Net Generation by Certified Utilities (MWh), 2012</t>
  </si>
  <si>
    <t>Table 1.f   Net Generation by Fuel Type by Certified Utilities (MWh), 2012</t>
  </si>
  <si>
    <t>Table 1.g   Fuel Use for Power Generation by Certified Utilities, 2012</t>
  </si>
  <si>
    <t>Table 1.h   Electricity Sales by Certified Utilities (MWh), 2012</t>
  </si>
  <si>
    <t>Table 1.i   Revenue by Certified Utilities ($000), 2012</t>
  </si>
  <si>
    <t>Table 1.j   Customers by Certified Utilities (Accounts), 2012</t>
  </si>
  <si>
    <t>Table 2.1a  Installed Capacity by Prime Mover by Plant by Certified Utilities (kW), 2012</t>
  </si>
  <si>
    <t>Table 2.2a  Net Generation and Total Disposition by Certified Utilities (MWh), 2012</t>
  </si>
  <si>
    <t>Table 2.3a  Net Generation by Prime Mover by Certified Utilities (MWh), 2012</t>
  </si>
  <si>
    <t>Table 2.3b  Net Generation by Fuel Type by Certified Utilities (MWh), 2012</t>
  </si>
  <si>
    <t>Table 2.3c  Net Generation, Fuel Use, Fuel Cost and Efficiency by Certified Utilities,  2012</t>
  </si>
  <si>
    <t>Table 2.4a  Net Generation, Fuel Type, Emissions, Efficiency by Certified Utilities, 2012</t>
  </si>
  <si>
    <t>Table 2.5a   Revenue, Sales and Customers by Customer Type by Certified Utilities ($000, MWh, Accounts), 2012</t>
  </si>
  <si>
    <t>Table 2.5b  Average Annual Energy Use and Rates by Customer Type by Certified Utilities, (kWh/Customer, $/Customer, $/kWh), 2012</t>
  </si>
  <si>
    <t>Table 2.5c  Average Residential Rates and PCE Payments ($/kWh), 2012</t>
  </si>
  <si>
    <t>Historical Tables</t>
  </si>
  <si>
    <t>Net Generation, MWh</t>
  </si>
  <si>
    <t>Number of Generators</t>
  </si>
  <si>
    <t>Turbine</t>
  </si>
  <si>
    <t>Reciprocating IC Engine</t>
  </si>
  <si>
    <t>Category</t>
  </si>
  <si>
    <t>Facility Name</t>
  </si>
  <si>
    <t>Diesel</t>
  </si>
  <si>
    <t>Natural Gas</t>
  </si>
  <si>
    <t>Diesel (Gal)</t>
  </si>
  <si>
    <t>Natural Gas (Mcf)</t>
  </si>
  <si>
    <t>Data Year</t>
  </si>
  <si>
    <t>Oil &amp; Gas</t>
  </si>
  <si>
    <t>Alyeska Pipeline Service Company</t>
  </si>
  <si>
    <t>AIRTOOLS</t>
  </si>
  <si>
    <t>BP Exploration (Alaska) Inc.</t>
  </si>
  <si>
    <t>ConocoPhillips Alaska, Inc.</t>
  </si>
  <si>
    <t>Cook Inlet Energy, LLC</t>
  </si>
  <si>
    <t>Eni US Operating Co. Inc.</t>
  </si>
  <si>
    <t>Flint Hills Resources Alaska, LLC</t>
  </si>
  <si>
    <t>Halliburton Energy Services, Inc.</t>
  </si>
  <si>
    <t>Hilcorp Alaska, LLC (formerly Marathon Alaska Production LLC )</t>
  </si>
  <si>
    <t>Petro Star, Inc.</t>
  </si>
  <si>
    <t>Pioneer Natural Resources Alaska, Inc.</t>
  </si>
  <si>
    <t>Savant Alaska LLC</t>
  </si>
  <si>
    <t>XTO Energy, Inc.</t>
  </si>
  <si>
    <t>Tesoro Alaska Co</t>
  </si>
  <si>
    <t>EIA</t>
  </si>
  <si>
    <t>TDX North Slope Generating Inc.</t>
  </si>
  <si>
    <t>Military</t>
  </si>
  <si>
    <t>Doyon Utilities - Fort Greely</t>
  </si>
  <si>
    <t>Doyon Utilities - JBER</t>
  </si>
  <si>
    <t>Doyon Utilities - Fort Wainwright</t>
  </si>
  <si>
    <t>Missile Defense Agency - Fort Greely</t>
  </si>
  <si>
    <t>U S Air Force-Eielson AFB</t>
  </si>
  <si>
    <t>US Air Force - Clear Air Force Station</t>
  </si>
  <si>
    <t>US Air Force - Eareckson Air Station Shemya Island</t>
  </si>
  <si>
    <t xml:space="preserve">US Air Force - Elmendorf AFB </t>
  </si>
  <si>
    <t>US Air Force - HAARP Research Site</t>
  </si>
  <si>
    <t>US Army - Fort Wainwright</t>
  </si>
  <si>
    <t>Seafood</t>
  </si>
  <si>
    <t>Alyeska Seafoods Inc.</t>
  </si>
  <si>
    <t>Icicle Seafoods, Inc.</t>
  </si>
  <si>
    <t>Peter Pan Seafoods</t>
  </si>
  <si>
    <t>Trident Seafoods</t>
  </si>
  <si>
    <t>Unisea Inc</t>
  </si>
  <si>
    <t>Westward Seafoods Inc.</t>
  </si>
  <si>
    <t>Mining</t>
  </si>
  <si>
    <t>Hecla Greens Creek Mining Company (HGCMC)</t>
  </si>
  <si>
    <t>3 of 7</t>
  </si>
  <si>
    <t>Nixon Fork Mine, McGrath</t>
  </si>
  <si>
    <t>Red Dog Mine</t>
  </si>
  <si>
    <t>Providence Alaska Medical Center</t>
  </si>
  <si>
    <t>University of Alaska Fairbanks</t>
  </si>
  <si>
    <t>TOTAL</t>
  </si>
  <si>
    <t>CO2 Emissions (Metric Tons)</t>
  </si>
  <si>
    <t>NOTES</t>
  </si>
  <si>
    <t>The non-utility electric generation table is a summary of available data from public sources that includes only the largest producers. It does not represent a comprehensive list of non-utility self generators or total energy used by these sectors.</t>
  </si>
  <si>
    <t>DATA SOURCES</t>
  </si>
  <si>
    <t>U.S. Energy Information Administration. Electric data files 2012, forms 860 and 923.</t>
  </si>
  <si>
    <t>Alaska Department of Environmental Conservation, Division of Air Quality. Selected data from AIRTOOLS database.</t>
  </si>
  <si>
    <t>Note: The Alaska Departement of Environmental Conservation permits facilities that fall below the EPA Air Emission Reporting Requirements (http://www.epa.gov/ttn/chief/aerr/) . The emmission inventory data is stored in the AIRTOOLS database does not contain specific data on fuel use and electricity generation. However, it records related data such as design capacity, thruput amounts and materials of emmiting units that allows fuel use and electricitity net generation to be estimated. The data presented in this table are derived estimates by the authors.</t>
  </si>
  <si>
    <t>The AIRTOOLS database contains information on all stationary facilities that are required to register for an emissions permit, under Title V of the 1990 federal Clean Air Act. This Act is administered by the U.S. Environmental Protection Agency (EPA), which has responsibility for protecting and improving the nation’s air quality and stratospheric ozone layer. This responsibility is administered in Alaska via DEC. The AIRTOOLS database provided an additional list of facilities not required to report to either the DOE or the RCA, mostly industry generators. Facilities requiring an air emissions permit meet at least one of the following criteria: 1) a potential to emit greater than 100 tons per year of a regulated air contaminant and/or greater than 25 tpy HAP's; 2) a combustion source with a rated capacity greater than 100 MMBtu/hour; or 3) a combustion source with emission control equipment with a rated capacity greater than 50 MMBtu/hour. DEC collects data for larger facilities (Type A) every year, and data for smaller facilities (Type B) every three years. The latest data year available is 2011.</t>
  </si>
  <si>
    <t>U.S. Environmental Protection Agency, Air Emissions Reporting Requirements (AERR)</t>
  </si>
  <si>
    <t>http://www.epa.gov/ttn/chief/aerr/final_published_aerr.pdf</t>
  </si>
  <si>
    <t>Definition for a Type A or B facility category dependens upon the facility's annual potential to emit a primary pollutant.</t>
  </si>
  <si>
    <t>Non-Utility Installed Capacity, Fuel Used and Net Generation (kW, Physical Units, MWh)</t>
  </si>
  <si>
    <t xml:space="preserve">Alaska Energy Data Gateway, developed by the Institute of Social and Economic Research, University of Alaska Anchorage, is supported by the U.S. Department of Energy (DOE), Office of Science, Basic Energy Sciences (BES), under EPSCoR Award # DE-SC0004903 (database and web application development), and by Alaska Energy Authority (Renewable Energy Fund data management and reporting). Database and web hosting is provided by Arctic Region Supercomputing Center, University of Alaska Fairbanks.
</t>
  </si>
  <si>
    <t>Alaska Energy Data Gateway (AEDG)</t>
  </si>
  <si>
    <t>Data from the sources below was retrieved through the AEDG:</t>
  </si>
  <si>
    <t>Figure A.     PCE Eligible Communities</t>
  </si>
  <si>
    <t>Figure B.     Residential Electricity Rates in Power Cost Equalization Communities</t>
  </si>
  <si>
    <t>Figure C.     Installed Capacity by Prime Mover by Certified Utilities (kW), 201</t>
  </si>
  <si>
    <t>Total kW</t>
  </si>
  <si>
    <t>Source: U.S. Energy Information Administration, Alaska Energy Authority Village Assessment Preliminary Dataset and authors’ calculations. Values are rounded to the nearest 10.</t>
  </si>
  <si>
    <t>Figure D.     Installed Capacity by Prime Mover by Certified Utilities (kW), 1962-2012</t>
  </si>
  <si>
    <t>Source: U.S. Energy Information Administration, Alaska Energy Authority Village Assessment Preliminary Dataset and authors’ calculations.</t>
  </si>
  <si>
    <t>Figure E.     Net Generation by Fuel Type by Certified Utilities (MWh), 2012</t>
  </si>
  <si>
    <t>Figure F.     Net Generation by Fuel Type by Certified Utilities (GWh), 1971-2012</t>
  </si>
  <si>
    <t>Sales</t>
  </si>
  <si>
    <t>Revenue</t>
  </si>
  <si>
    <t>Customers</t>
  </si>
  <si>
    <t>Figure G.    Distribution of Fuel Used for Power Generation by Certified Utilities (MMBtu), 2012</t>
  </si>
  <si>
    <t>Figure H.    Fuel Oil Used for Electricity Generation by Certified Utilities, by Energy Regions (%), 2012</t>
  </si>
  <si>
    <t>Figure I.      Distribution of Sales, Revenue and Customer by Customer Type by Certified Utilities (%), 2012</t>
  </si>
  <si>
    <t>Figure J.     Wind Net Generation in Alaska, 2008-2012</t>
  </si>
  <si>
    <r>
      <rPr>
        <b/>
        <i/>
        <sz val="10"/>
        <color theme="1"/>
        <rFont val="Calibri"/>
        <family val="2"/>
        <scheme val="minor"/>
      </rPr>
      <t>Note:</t>
    </r>
    <r>
      <rPr>
        <i/>
        <sz val="10"/>
        <color theme="1"/>
        <rFont val="Calibri"/>
        <family val="2"/>
        <scheme val="minor"/>
      </rPr>
      <t xml:space="preserve">  This information cannot be updated annually because of data availability.</t>
    </r>
  </si>
  <si>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</si>
  <si>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</si>
  <si>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</si>
  <si>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Installed Capacity by Prime Mover by Certified Utilities in Alaska (kW, %), 1960-2012</t>
  </si>
  <si>
    <t>Net Generation by Fuel Type by Certified Utilities in Alaska (GWh), 1962-2012</t>
  </si>
  <si>
    <t>Sales, Revenue, and Customers by Customer Type by Certified Utilities in Alaska (MWh, $000, Accounts), 1962-2012</t>
  </si>
  <si>
    <t>Average Annual Energy Use and Rates by Customer Type by Certified Utilities in Alaska (kWh/Customer, $/Customer, $/kWh), 1962-2012</t>
  </si>
  <si>
    <t>Source: Alaska Energy Authority.</t>
  </si>
  <si>
    <t>Source: Power Cost Equalization Program, Alaska Energy Authority; and authors' calculations.</t>
  </si>
  <si>
    <t>Source: U.S. Energy Information Administration; Power Cost Equalization, Alaska Energy Authority; and authors' calculations.</t>
  </si>
  <si>
    <t>Some utilities, both in urban and rural Alaska, serve multiple communities.</t>
  </si>
  <si>
    <t xml:space="preserve">All averages are weighted. Total number of communities do not match the total in Table 1.a because one community participated in the PCE program but did not reported residential rate data. </t>
  </si>
  <si>
    <t xml:space="preserve">Note: All averages are weighted. </t>
  </si>
  <si>
    <t>AEA, SEPA</t>
  </si>
  <si>
    <t>aea, sepa</t>
  </si>
  <si>
    <t>3)Values for 2009 and forward are based on data from EIA and PCE. Data not consistent with prior years due to changes in methodology.</t>
  </si>
  <si>
    <t>Installed Capacity by Prime Mover by Certified Utilities in Alaska (kW, %), 1962-2012</t>
  </si>
  <si>
    <t>Certified Utilities Net Generation by Fuel Type (MWh), 2012</t>
  </si>
  <si>
    <t>http://www.akenergyauthority.org/Publications</t>
  </si>
  <si>
    <t>Effective</t>
  </si>
  <si>
    <t>PCE</t>
  </si>
  <si>
    <t>Table 1.d   Installed Capacity of Certified Utilities (kW), 2012 by AEA Energy Regions</t>
  </si>
  <si>
    <t>Table 1.c   Community Average Consumption per Residential Customer per Month in PCE Communities, 2012</t>
  </si>
  <si>
    <t>Certified Utilities Net Generation, Fuel Use, Fuel Cost and Efficiency</t>
  </si>
  <si>
    <t>Table 1.b PCE Communities and Rates ($/kWh), 2012</t>
  </si>
  <si>
    <t>Certified Utilities Net Generation by Prime Mover (MWh), 2012</t>
  </si>
  <si>
    <t>Certified Utilities Net Generation, Fuel Type, Emissions, Efficiency by Certified Utilities, 2012</t>
  </si>
  <si>
    <t>Certified Utilities Revenue, Sales and Customers by Customer Type ($000, MWh, Accounts), 2012</t>
  </si>
  <si>
    <t>Certified Utilities Average Annual Energy Use and Rates by Customer Type (kWh/Customer, $/Customer, $/kWh), 2012</t>
  </si>
  <si>
    <t>Certified Utilities Rates and PCE Reimbursements ($/kWh), 2012</t>
  </si>
  <si>
    <t>Installed Capacity, kW</t>
  </si>
  <si>
    <t>Non-Utility Electric Generation by Fuel Type (kW, MWh, Gal, Mcf, Short Ton), 2012</t>
  </si>
  <si>
    <t>Coal (Short Ton)</t>
  </si>
  <si>
    <t>Community Average of kWh per Customer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</si>
</sst>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s>
  <fonts count="8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name val="Times New Roman"/>
      <family val="2"/>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0"/>
      <name val="Calibri"/>
      <family val="2"/>
      <scheme val="minor"/>
    </font>
    <font>
      <b/>
      <sz val="12"/>
      <name val="Calibri"/>
      <family val="2"/>
      <scheme val="minor"/>
    </font>
    <font>
      <b/>
      <sz val="10"/>
      <name val="Arial"/>
      <family val="2"/>
    </font>
    <font>
      <i/>
      <sz val="9"/>
      <color theme="1"/>
      <name val="Calibri"/>
      <family val="2"/>
      <scheme val="minor"/>
    </font>
    <font>
      <sz val="10"/>
      <color rgb="FFFF0000"/>
      <name val="Calibri"/>
      <family val="2"/>
      <scheme val="minor"/>
    </font>
    <font>
      <b/>
      <sz val="8"/>
      <color indexed="81"/>
      <name val="Tahoma"/>
      <family val="2"/>
    </font>
    <font>
      <sz val="8"/>
      <color indexed="81"/>
      <name val="Tahoma"/>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sz val="12"/>
      <name val="Calibri"/>
      <family val="2"/>
      <scheme val="minor"/>
    </font>
  </fonts>
  <fills count="62">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rgb="FFFFFF66"/>
        <bgColor indexed="64"/>
      </patternFill>
    </fill>
    <fill>
      <patternFill patternType="solid">
        <fgColor theme="6" tint="0.59999389629810485"/>
        <bgColor indexed="64"/>
      </patternFill>
    </fill>
    <fill>
      <patternFill patternType="solid">
        <fgColor theme="5" tint="0.59999389629810485"/>
        <bgColor indexed="64"/>
      </patternFill>
    </fill>
  </fills>
  <borders count="60">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theme="0"/>
      </bottom>
      <diagonal/>
    </border>
    <border>
      <left/>
      <right style="medium">
        <color theme="0"/>
      </right>
      <top/>
      <bottom/>
      <diagonal/>
    </border>
    <border>
      <left style="medium">
        <color theme="0"/>
      </left>
      <right/>
      <top/>
      <bottom/>
      <diagonal/>
    </border>
    <border>
      <left style="thin">
        <color theme="0"/>
      </left>
      <right/>
      <top/>
      <bottom/>
      <diagonal/>
    </border>
    <border>
      <left/>
      <right/>
      <top/>
      <bottom style="hair">
        <color theme="6"/>
      </bottom>
      <diagonal/>
    </border>
    <border>
      <left/>
      <right/>
      <top style="hair">
        <color theme="6"/>
      </top>
      <bottom style="hair">
        <color theme="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bottom style="dashed">
        <color theme="0" tint="-0.499984740745262"/>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style="dashed">
        <color theme="0" tint="-0.24994659260841701"/>
      </top>
      <bottom style="medium">
        <color theme="3"/>
      </bottom>
      <diagonal/>
    </border>
    <border>
      <left/>
      <right/>
      <top style="dashed">
        <color theme="0" tint="-0.499984740745262"/>
      </top>
      <bottom style="medium">
        <color theme="3"/>
      </bottom>
      <diagonal/>
    </border>
    <border>
      <left/>
      <right/>
      <top/>
      <bottom style="medium">
        <color theme="3"/>
      </bottom>
      <diagonal/>
    </border>
    <border>
      <left/>
      <right/>
      <top/>
      <bottom style="hair">
        <color theme="0"/>
      </bottom>
      <diagonal/>
    </border>
    <border>
      <left/>
      <right/>
      <top style="hair">
        <color theme="6"/>
      </top>
      <bottom/>
      <diagonal/>
    </border>
    <border>
      <left/>
      <right/>
      <top style="hair">
        <color theme="6"/>
      </top>
      <bottom style="medium">
        <color theme="3"/>
      </bottom>
      <diagonal/>
    </border>
    <border>
      <left/>
      <right/>
      <top style="medium">
        <color theme="3"/>
      </top>
      <bottom/>
      <diagonal/>
    </border>
    <border>
      <left/>
      <right/>
      <top style="medium">
        <color theme="3"/>
      </top>
      <bottom style="hair">
        <color theme="6"/>
      </bottom>
      <diagonal/>
    </border>
    <border>
      <left style="thin">
        <color theme="3"/>
      </left>
      <right/>
      <top/>
      <bottom style="hair">
        <color theme="6"/>
      </bottom>
      <diagonal/>
    </border>
    <border>
      <left/>
      <right style="thin">
        <color theme="3"/>
      </right>
      <top/>
      <bottom style="hair">
        <color theme="6"/>
      </bottom>
      <diagonal/>
    </border>
    <border>
      <left style="thin">
        <color theme="3"/>
      </left>
      <right/>
      <top style="hair">
        <color theme="6"/>
      </top>
      <bottom style="hair">
        <color theme="6"/>
      </bottom>
      <diagonal/>
    </border>
    <border>
      <left/>
      <right style="thin">
        <color theme="3"/>
      </right>
      <top style="hair">
        <color theme="6"/>
      </top>
      <bottom style="hair">
        <color theme="6"/>
      </bottom>
      <diagonal/>
    </border>
    <border>
      <left style="thin">
        <color theme="3"/>
      </left>
      <right/>
      <top style="hair">
        <color theme="6"/>
      </top>
      <bottom style="medium">
        <color theme="3"/>
      </bottom>
      <diagonal/>
    </border>
    <border>
      <left/>
      <right style="thin">
        <color theme="3"/>
      </right>
      <top style="hair">
        <color theme="6"/>
      </top>
      <bottom style="medium">
        <color theme="3"/>
      </bottom>
      <diagonal/>
    </border>
    <border>
      <left style="thin">
        <color theme="3"/>
      </left>
      <right/>
      <top style="medium">
        <color theme="3"/>
      </top>
      <bottom style="hair">
        <color theme="6"/>
      </bottom>
      <diagonal/>
    </border>
    <border>
      <left/>
      <right style="thin">
        <color theme="3"/>
      </right>
      <top style="medium">
        <color theme="3"/>
      </top>
      <bottom style="hair">
        <color theme="6"/>
      </bottom>
      <diagonal/>
    </border>
    <border>
      <left style="thin">
        <color theme="3"/>
      </left>
      <right/>
      <top style="hair">
        <color theme="6"/>
      </top>
      <bottom/>
      <diagonal/>
    </border>
    <border>
      <left/>
      <right style="thin">
        <color theme="3"/>
      </right>
      <top style="hair">
        <color theme="6"/>
      </top>
      <bottom/>
      <diagonal/>
    </border>
  </borders>
  <cellStyleXfs count="688">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1" fillId="0" borderId="0"/>
    <xf numFmtId="43" fontId="21" fillId="0" borderId="0" applyFont="0" applyFill="0" applyBorder="0" applyAlignment="0" applyProtection="0"/>
    <xf numFmtId="0" fontId="26" fillId="0" borderId="0"/>
    <xf numFmtId="0" fontId="30"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1" fillId="34" borderId="0" applyNumberFormat="0" applyBorder="0" applyAlignment="0" applyProtection="0"/>
    <xf numFmtId="0" fontId="5" fillId="11" borderId="0" applyNumberFormat="0" applyBorder="0" applyAlignment="0" applyProtection="0"/>
    <xf numFmtId="0" fontId="26" fillId="11" borderId="0" applyNumberFormat="0" applyBorder="0" applyAlignment="0" applyProtection="0"/>
    <xf numFmtId="0" fontId="31" fillId="34" borderId="0" applyNumberFormat="0" applyBorder="0" applyAlignment="0" applyProtection="0"/>
    <xf numFmtId="0" fontId="32" fillId="11" borderId="0" applyNumberFormat="0" applyBorder="0" applyAlignment="0" applyProtection="0"/>
    <xf numFmtId="0" fontId="31"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1" fillId="35" borderId="0" applyNumberFormat="0" applyBorder="0" applyAlignment="0" applyProtection="0"/>
    <xf numFmtId="0" fontId="5" fillId="15" borderId="0" applyNumberFormat="0" applyBorder="0" applyAlignment="0" applyProtection="0"/>
    <xf numFmtId="0" fontId="26" fillId="15" borderId="0" applyNumberFormat="0" applyBorder="0" applyAlignment="0" applyProtection="0"/>
    <xf numFmtId="0" fontId="31" fillId="35" borderId="0" applyNumberFormat="0" applyBorder="0" applyAlignment="0" applyProtection="0"/>
    <xf numFmtId="0" fontId="32" fillId="15" borderId="0" applyNumberFormat="0" applyBorder="0" applyAlignment="0" applyProtection="0"/>
    <xf numFmtId="0" fontId="31"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1" fillId="36" borderId="0" applyNumberFormat="0" applyBorder="0" applyAlignment="0" applyProtection="0"/>
    <xf numFmtId="0" fontId="5" fillId="19" borderId="0" applyNumberFormat="0" applyBorder="0" applyAlignment="0" applyProtection="0"/>
    <xf numFmtId="0" fontId="26" fillId="19" borderId="0" applyNumberFormat="0" applyBorder="0" applyAlignment="0" applyProtection="0"/>
    <xf numFmtId="0" fontId="31" fillId="36" borderId="0" applyNumberFormat="0" applyBorder="0" applyAlignment="0" applyProtection="0"/>
    <xf numFmtId="0" fontId="32" fillId="19" borderId="0" applyNumberFormat="0" applyBorder="0" applyAlignment="0" applyProtection="0"/>
    <xf numFmtId="0" fontId="31"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1" fillId="37" borderId="0" applyNumberFormat="0" applyBorder="0" applyAlignment="0" applyProtection="0"/>
    <xf numFmtId="0" fontId="5" fillId="23" borderId="0" applyNumberFormat="0" applyBorder="0" applyAlignment="0" applyProtection="0"/>
    <xf numFmtId="0" fontId="26" fillId="23" borderId="0" applyNumberFormat="0" applyBorder="0" applyAlignment="0" applyProtection="0"/>
    <xf numFmtId="0" fontId="31" fillId="37" borderId="0" applyNumberFormat="0" applyBorder="0" applyAlignment="0" applyProtection="0"/>
    <xf numFmtId="0" fontId="32" fillId="23" borderId="0" applyNumberFormat="0" applyBorder="0" applyAlignment="0" applyProtection="0"/>
    <xf numFmtId="0" fontId="31"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1" fillId="38" borderId="0" applyNumberFormat="0" applyBorder="0" applyAlignment="0" applyProtection="0"/>
    <xf numFmtId="0" fontId="5" fillId="27" borderId="0" applyNumberFormat="0" applyBorder="0" applyAlignment="0" applyProtection="0"/>
    <xf numFmtId="0" fontId="26" fillId="27" borderId="0" applyNumberFormat="0" applyBorder="0" applyAlignment="0" applyProtection="0"/>
    <xf numFmtId="0" fontId="31" fillId="38" borderId="0" applyNumberFormat="0" applyBorder="0" applyAlignment="0" applyProtection="0"/>
    <xf numFmtId="0" fontId="32" fillId="27" borderId="0" applyNumberFormat="0" applyBorder="0" applyAlignment="0" applyProtection="0"/>
    <xf numFmtId="0" fontId="31"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1" fillId="39" borderId="0" applyNumberFormat="0" applyBorder="0" applyAlignment="0" applyProtection="0"/>
    <xf numFmtId="0" fontId="5" fillId="31" borderId="0" applyNumberFormat="0" applyBorder="0" applyAlignment="0" applyProtection="0"/>
    <xf numFmtId="0" fontId="26" fillId="31" borderId="0" applyNumberFormat="0" applyBorder="0" applyAlignment="0" applyProtection="0"/>
    <xf numFmtId="0" fontId="31" fillId="39" borderId="0" applyNumberFormat="0" applyBorder="0" applyAlignment="0" applyProtection="0"/>
    <xf numFmtId="0" fontId="32" fillId="31" borderId="0" applyNumberFormat="0" applyBorder="0" applyAlignment="0" applyProtection="0"/>
    <xf numFmtId="0" fontId="31"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1" fillId="40" borderId="0" applyNumberFormat="0" applyBorder="0" applyAlignment="0" applyProtection="0"/>
    <xf numFmtId="0" fontId="5" fillId="12" borderId="0" applyNumberFormat="0" applyBorder="0" applyAlignment="0" applyProtection="0"/>
    <xf numFmtId="0" fontId="26" fillId="12" borderId="0" applyNumberFormat="0" applyBorder="0" applyAlignment="0" applyProtection="0"/>
    <xf numFmtId="0" fontId="31" fillId="40" borderId="0" applyNumberFormat="0" applyBorder="0" applyAlignment="0" applyProtection="0"/>
    <xf numFmtId="0" fontId="32" fillId="12" borderId="0" applyNumberFormat="0" applyBorder="0" applyAlignment="0" applyProtection="0"/>
    <xf numFmtId="0" fontId="31"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1" fillId="41" borderId="0" applyNumberFormat="0" applyBorder="0" applyAlignment="0" applyProtection="0"/>
    <xf numFmtId="0" fontId="5" fillId="16" borderId="0" applyNumberFormat="0" applyBorder="0" applyAlignment="0" applyProtection="0"/>
    <xf numFmtId="0" fontId="26" fillId="16" borderId="0" applyNumberFormat="0" applyBorder="0" applyAlignment="0" applyProtection="0"/>
    <xf numFmtId="0" fontId="31" fillId="41" borderId="0" applyNumberFormat="0" applyBorder="0" applyAlignment="0" applyProtection="0"/>
    <xf numFmtId="0" fontId="32" fillId="16" borderId="0" applyNumberFormat="0" applyBorder="0" applyAlignment="0" applyProtection="0"/>
    <xf numFmtId="0" fontId="31"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31" fillId="42" borderId="0" applyNumberFormat="0" applyBorder="0" applyAlignment="0" applyProtection="0"/>
    <xf numFmtId="0" fontId="5" fillId="20" borderId="0" applyNumberFormat="0" applyBorder="0" applyAlignment="0" applyProtection="0"/>
    <xf numFmtId="0" fontId="26" fillId="20" borderId="0" applyNumberFormat="0" applyBorder="0" applyAlignment="0" applyProtection="0"/>
    <xf numFmtId="0" fontId="31" fillId="42" borderId="0" applyNumberFormat="0" applyBorder="0" applyAlignment="0" applyProtection="0"/>
    <xf numFmtId="0" fontId="32" fillId="20" borderId="0" applyNumberFormat="0" applyBorder="0" applyAlignment="0" applyProtection="0"/>
    <xf numFmtId="0" fontId="31"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31" fillId="37" borderId="0" applyNumberFormat="0" applyBorder="0" applyAlignment="0" applyProtection="0"/>
    <xf numFmtId="0" fontId="5" fillId="24" borderId="0" applyNumberFormat="0" applyBorder="0" applyAlignment="0" applyProtection="0"/>
    <xf numFmtId="0" fontId="26" fillId="24" borderId="0" applyNumberFormat="0" applyBorder="0" applyAlignment="0" applyProtection="0"/>
    <xf numFmtId="0" fontId="31" fillId="37" borderId="0" applyNumberFormat="0" applyBorder="0" applyAlignment="0" applyProtection="0"/>
    <xf numFmtId="0" fontId="32" fillId="24" borderId="0" applyNumberFormat="0" applyBorder="0" applyAlignment="0" applyProtection="0"/>
    <xf numFmtId="0" fontId="31"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31" fillId="40" borderId="0" applyNumberFormat="0" applyBorder="0" applyAlignment="0" applyProtection="0"/>
    <xf numFmtId="0" fontId="5" fillId="28" borderId="0" applyNumberFormat="0" applyBorder="0" applyAlignment="0" applyProtection="0"/>
    <xf numFmtId="0" fontId="26" fillId="28" borderId="0" applyNumberFormat="0" applyBorder="0" applyAlignment="0" applyProtection="0"/>
    <xf numFmtId="0" fontId="31" fillId="40" borderId="0" applyNumberFormat="0" applyBorder="0" applyAlignment="0" applyProtection="0"/>
    <xf numFmtId="0" fontId="32" fillId="28" borderId="0" applyNumberFormat="0" applyBorder="0" applyAlignment="0" applyProtection="0"/>
    <xf numFmtId="0" fontId="31"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31" fillId="43" borderId="0" applyNumberFormat="0" applyBorder="0" applyAlignment="0" applyProtection="0"/>
    <xf numFmtId="0" fontId="5" fillId="32" borderId="0" applyNumberFormat="0" applyBorder="0" applyAlignment="0" applyProtection="0"/>
    <xf numFmtId="0" fontId="26" fillId="32" borderId="0" applyNumberFormat="0" applyBorder="0" applyAlignment="0" applyProtection="0"/>
    <xf numFmtId="0" fontId="31" fillId="43" borderId="0" applyNumberFormat="0" applyBorder="0" applyAlignment="0" applyProtection="0"/>
    <xf numFmtId="0" fontId="32" fillId="32" borderId="0" applyNumberFormat="0" applyBorder="0" applyAlignment="0" applyProtection="0"/>
    <xf numFmtId="0" fontId="31" fillId="43" borderId="0" applyNumberFormat="0" applyBorder="0" applyAlignment="0" applyProtection="0"/>
    <xf numFmtId="0" fontId="3" fillId="13" borderId="0" applyNumberFormat="0" applyBorder="0" applyAlignment="0" applyProtection="0"/>
    <xf numFmtId="0" fontId="33" fillId="13" borderId="0" applyNumberFormat="0" applyBorder="0" applyAlignment="0" applyProtection="0"/>
    <xf numFmtId="0" fontId="34" fillId="44" borderId="0" applyNumberFormat="0" applyBorder="0" applyAlignment="0" applyProtection="0"/>
    <xf numFmtId="0" fontId="3" fillId="17" borderId="0" applyNumberFormat="0" applyBorder="0" applyAlignment="0" applyProtection="0"/>
    <xf numFmtId="0" fontId="33" fillId="17" borderId="0" applyNumberFormat="0" applyBorder="0" applyAlignment="0" applyProtection="0"/>
    <xf numFmtId="0" fontId="34" fillId="41" borderId="0" applyNumberFormat="0" applyBorder="0" applyAlignment="0" applyProtection="0"/>
    <xf numFmtId="0" fontId="3" fillId="21" borderId="0" applyNumberFormat="0" applyBorder="0" applyAlignment="0" applyProtection="0"/>
    <xf numFmtId="0" fontId="33" fillId="21" borderId="0" applyNumberFormat="0" applyBorder="0" applyAlignment="0" applyProtection="0"/>
    <xf numFmtId="0" fontId="34" fillId="42" borderId="0" applyNumberFormat="0" applyBorder="0" applyAlignment="0" applyProtection="0"/>
    <xf numFmtId="0" fontId="3" fillId="25" borderId="0" applyNumberFormat="0" applyBorder="0" applyAlignment="0" applyProtection="0"/>
    <xf numFmtId="0" fontId="33" fillId="25" borderId="0" applyNumberFormat="0" applyBorder="0" applyAlignment="0" applyProtection="0"/>
    <xf numFmtId="0" fontId="34" fillId="45" borderId="0" applyNumberFormat="0" applyBorder="0" applyAlignment="0" applyProtection="0"/>
    <xf numFmtId="0" fontId="3" fillId="29" borderId="0" applyNumberFormat="0" applyBorder="0" applyAlignment="0" applyProtection="0"/>
    <xf numFmtId="0" fontId="33" fillId="29" borderId="0" applyNumberFormat="0" applyBorder="0" applyAlignment="0" applyProtection="0"/>
    <xf numFmtId="0" fontId="34" fillId="46" borderId="0" applyNumberFormat="0" applyBorder="0" applyAlignment="0" applyProtection="0"/>
    <xf numFmtId="0" fontId="3" fillId="33" borderId="0" applyNumberFormat="0" applyBorder="0" applyAlignment="0" applyProtection="0"/>
    <xf numFmtId="0" fontId="33" fillId="33" borderId="0" applyNumberFormat="0" applyBorder="0" applyAlignment="0" applyProtection="0"/>
    <xf numFmtId="0" fontId="34" fillId="47" borderId="0" applyNumberFormat="0" applyBorder="0" applyAlignment="0" applyProtection="0"/>
    <xf numFmtId="0" fontId="3" fillId="10" borderId="0" applyNumberFormat="0" applyBorder="0" applyAlignment="0" applyProtection="0"/>
    <xf numFmtId="0" fontId="33" fillId="10" borderId="0" applyNumberFormat="0" applyBorder="0" applyAlignment="0" applyProtection="0"/>
    <xf numFmtId="0" fontId="34" fillId="48" borderId="0" applyNumberFormat="0" applyBorder="0" applyAlignment="0" applyProtection="0"/>
    <xf numFmtId="0" fontId="3" fillId="14" borderId="0" applyNumberFormat="0" applyBorder="0" applyAlignment="0" applyProtection="0"/>
    <xf numFmtId="0" fontId="33" fillId="14" borderId="0" applyNumberFormat="0" applyBorder="0" applyAlignment="0" applyProtection="0"/>
    <xf numFmtId="0" fontId="34" fillId="49" borderId="0" applyNumberFormat="0" applyBorder="0" applyAlignment="0" applyProtection="0"/>
    <xf numFmtId="0" fontId="3" fillId="18" borderId="0" applyNumberFormat="0" applyBorder="0" applyAlignment="0" applyProtection="0"/>
    <xf numFmtId="0" fontId="33" fillId="18" borderId="0" applyNumberFormat="0" applyBorder="0" applyAlignment="0" applyProtection="0"/>
    <xf numFmtId="0" fontId="34" fillId="50" borderId="0" applyNumberFormat="0" applyBorder="0" applyAlignment="0" applyProtection="0"/>
    <xf numFmtId="0" fontId="3" fillId="22" borderId="0" applyNumberFormat="0" applyBorder="0" applyAlignment="0" applyProtection="0"/>
    <xf numFmtId="0" fontId="33" fillId="22" borderId="0" applyNumberFormat="0" applyBorder="0" applyAlignment="0" applyProtection="0"/>
    <xf numFmtId="0" fontId="34" fillId="45" borderId="0" applyNumberFormat="0" applyBorder="0" applyAlignment="0" applyProtection="0"/>
    <xf numFmtId="0" fontId="3" fillId="26" borderId="0" applyNumberFormat="0" applyBorder="0" applyAlignment="0" applyProtection="0"/>
    <xf numFmtId="0" fontId="33" fillId="26" borderId="0" applyNumberFormat="0" applyBorder="0" applyAlignment="0" applyProtection="0"/>
    <xf numFmtId="0" fontId="34" fillId="46" borderId="0" applyNumberFormat="0" applyBorder="0" applyAlignment="0" applyProtection="0"/>
    <xf numFmtId="0" fontId="3" fillId="30" borderId="0" applyNumberFormat="0" applyBorder="0" applyAlignment="0" applyProtection="0"/>
    <xf numFmtId="0" fontId="33" fillId="30" borderId="0" applyNumberFormat="0" applyBorder="0" applyAlignment="0" applyProtection="0"/>
    <xf numFmtId="0" fontId="34" fillId="51" borderId="0" applyNumberFormat="0" applyBorder="0" applyAlignment="0" applyProtection="0"/>
    <xf numFmtId="0" fontId="11" fillId="4" borderId="0" applyNumberFormat="0" applyBorder="0" applyAlignment="0" applyProtection="0"/>
    <xf numFmtId="0" fontId="35" fillId="4" borderId="0" applyNumberFormat="0" applyBorder="0" applyAlignment="0" applyProtection="0"/>
    <xf numFmtId="0" fontId="36" fillId="35" borderId="0" applyNumberFormat="0" applyBorder="0" applyAlignment="0" applyProtection="0"/>
    <xf numFmtId="0" fontId="15" fillId="7" borderId="9" applyNumberFormat="0" applyAlignment="0" applyProtection="0"/>
    <xf numFmtId="0" fontId="37" fillId="7" borderId="9" applyNumberFormat="0" applyAlignment="0" applyProtection="0"/>
    <xf numFmtId="0" fontId="38" fillId="52" borderId="22" applyNumberFormat="0" applyAlignment="0" applyProtection="0"/>
    <xf numFmtId="0" fontId="38" fillId="52" borderId="22" applyNumberFormat="0" applyAlignment="0" applyProtection="0"/>
    <xf numFmtId="0" fontId="1" fillId="8" borderId="12" applyNumberFormat="0" applyAlignment="0" applyProtection="0"/>
    <xf numFmtId="0" fontId="24" fillId="8" borderId="12" applyNumberFormat="0" applyAlignment="0" applyProtection="0"/>
    <xf numFmtId="0" fontId="39" fillId="53" borderId="23" applyNumberFormat="0" applyAlignment="0" applyProtection="0"/>
    <xf numFmtId="41" fontId="3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31" fillId="0" borderId="0" applyFont="0" applyFill="0" applyBorder="0" applyAlignment="0" applyProtection="0"/>
    <xf numFmtId="43" fontId="5"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3" fontId="40" fillId="0" borderId="0"/>
    <xf numFmtId="44"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44" fontId="31" fillId="0" borderId="0" applyFont="0" applyFill="0" applyBorder="0" applyAlignment="0" applyProtection="0"/>
    <xf numFmtId="44" fontId="4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40" fillId="0" borderId="0" applyFont="0" applyFill="0" applyBorder="0" applyAlignment="0" applyProtection="0"/>
    <xf numFmtId="166" fontId="40" fillId="0" borderId="0"/>
    <xf numFmtId="14" fontId="40" fillId="0" borderId="0"/>
    <xf numFmtId="0" fontId="18"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2" fontId="40" fillId="0" borderId="0"/>
    <xf numFmtId="0" fontId="10" fillId="3" borderId="0" applyNumberFormat="0" applyBorder="0" applyAlignment="0" applyProtection="0"/>
    <xf numFmtId="0" fontId="43" fillId="3" borderId="0" applyNumberFormat="0" applyBorder="0" applyAlignment="0" applyProtection="0"/>
    <xf numFmtId="0" fontId="44" fillId="36" borderId="0" applyNumberFormat="0" applyBorder="0" applyAlignment="0" applyProtection="0"/>
    <xf numFmtId="0" fontId="7" fillId="0" borderId="6" applyNumberFormat="0" applyFill="0" applyAlignment="0" applyProtection="0"/>
    <xf numFmtId="0" fontId="45" fillId="0" borderId="6" applyNumberFormat="0" applyFill="0" applyAlignment="0" applyProtection="0"/>
    <xf numFmtId="0" fontId="46" fillId="0" borderId="24" applyNumberFormat="0" applyFill="0" applyAlignment="0" applyProtection="0"/>
    <xf numFmtId="0" fontId="47" fillId="0" borderId="0"/>
    <xf numFmtId="0" fontId="8" fillId="0" borderId="7" applyNumberFormat="0" applyFill="0" applyAlignment="0" applyProtection="0"/>
    <xf numFmtId="0" fontId="48" fillId="0" borderId="7" applyNumberFormat="0" applyFill="0" applyAlignment="0" applyProtection="0"/>
    <xf numFmtId="0" fontId="49" fillId="0" borderId="25" applyNumberFormat="0" applyFill="0" applyAlignment="0" applyProtection="0"/>
    <xf numFmtId="0" fontId="50" fillId="0" borderId="0"/>
    <xf numFmtId="0" fontId="9" fillId="0" borderId="8" applyNumberFormat="0" applyFill="0" applyAlignment="0" applyProtection="0"/>
    <xf numFmtId="0" fontId="51" fillId="0" borderId="8" applyNumberFormat="0" applyFill="0" applyAlignment="0" applyProtection="0"/>
    <xf numFmtId="0" fontId="52" fillId="0" borderId="26" applyNumberFormat="0" applyFill="0" applyAlignment="0" applyProtection="0"/>
    <xf numFmtId="0" fontId="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55" fillId="0" borderId="0" applyNumberFormat="0" applyFill="0" applyBorder="0" applyAlignment="0" applyProtection="0"/>
    <xf numFmtId="0" fontId="56" fillId="0" borderId="0" applyNumberFormat="0" applyFill="0" applyBorder="0" applyAlignment="0" applyProtection="0">
      <alignment vertical="top"/>
      <protection locked="0"/>
    </xf>
    <xf numFmtId="0" fontId="13" fillId="6" borderId="9" applyNumberFormat="0" applyAlignment="0" applyProtection="0"/>
    <xf numFmtId="0" fontId="57" fillId="6" borderId="9" applyNumberFormat="0" applyAlignment="0" applyProtection="0"/>
    <xf numFmtId="0" fontId="58" fillId="39" borderId="22" applyNumberFormat="0" applyAlignment="0" applyProtection="0"/>
    <xf numFmtId="0" fontId="58" fillId="39" borderId="22" applyNumberFormat="0" applyAlignment="0" applyProtection="0"/>
    <xf numFmtId="0" fontId="16" fillId="0" borderId="11" applyNumberFormat="0" applyFill="0" applyAlignment="0" applyProtection="0"/>
    <xf numFmtId="0" fontId="59" fillId="0" borderId="11" applyNumberFormat="0" applyFill="0" applyAlignment="0" applyProtection="0"/>
    <xf numFmtId="0" fontId="60" fillId="0" borderId="27" applyNumberFormat="0" applyFill="0" applyAlignment="0" applyProtection="0"/>
    <xf numFmtId="0" fontId="12" fillId="5" borderId="0" applyNumberFormat="0" applyBorder="0" applyAlignment="0" applyProtection="0"/>
    <xf numFmtId="0" fontId="61" fillId="5" borderId="0" applyNumberFormat="0" applyBorder="0" applyAlignment="0" applyProtection="0"/>
    <xf numFmtId="0" fontId="62"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applyNumberFormat="0" applyFill="0" applyBorder="0" applyAlignment="0" applyProtection="0"/>
    <xf numFmtId="0" fontId="32" fillId="0" borderId="0"/>
    <xf numFmtId="0" fontId="40" fillId="0" borderId="0"/>
    <xf numFmtId="0" fontId="63" fillId="0" borderId="0"/>
    <xf numFmtId="0" fontId="63" fillId="0" borderId="0"/>
    <xf numFmtId="0" fontId="5" fillId="0" borderId="0"/>
    <xf numFmtId="0" fontId="5" fillId="0" borderId="0"/>
    <xf numFmtId="0" fontId="5" fillId="0" borderId="0"/>
    <xf numFmtId="0" fontId="40" fillId="0" borderId="0"/>
    <xf numFmtId="0" fontId="5" fillId="0" borderId="0"/>
    <xf numFmtId="0" fontId="5" fillId="0" borderId="0"/>
    <xf numFmtId="0" fontId="40" fillId="0" borderId="0"/>
    <xf numFmtId="0" fontId="40"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63" fillId="0" borderId="0"/>
    <xf numFmtId="0" fontId="32" fillId="0" borderId="0"/>
    <xf numFmtId="0" fontId="63" fillId="0" borderId="0"/>
    <xf numFmtId="0" fontId="40" fillId="0" borderId="0"/>
    <xf numFmtId="0" fontId="63" fillId="0" borderId="0"/>
    <xf numFmtId="0" fontId="63" fillId="0" borderId="0"/>
    <xf numFmtId="0" fontId="40" fillId="0" borderId="0"/>
    <xf numFmtId="0" fontId="40" fillId="0" borderId="0"/>
    <xf numFmtId="0" fontId="40" fillId="0" borderId="0"/>
    <xf numFmtId="0" fontId="40" fillId="0" borderId="0"/>
    <xf numFmtId="0" fontId="63" fillId="0" borderId="0"/>
    <xf numFmtId="0" fontId="21" fillId="0" borderId="0"/>
    <xf numFmtId="0" fontId="5" fillId="0" borderId="0"/>
    <xf numFmtId="0" fontId="5" fillId="0" borderId="0"/>
    <xf numFmtId="0" fontId="5" fillId="0" borderId="0"/>
    <xf numFmtId="0" fontId="5" fillId="0" borderId="0"/>
    <xf numFmtId="0" fontId="5" fillId="0" borderId="0"/>
    <xf numFmtId="0" fontId="40" fillId="0" borderId="0"/>
    <xf numFmtId="0" fontId="5" fillId="0" borderId="0"/>
    <xf numFmtId="0" fontId="5" fillId="0" borderId="0"/>
    <xf numFmtId="0" fontId="5" fillId="0" borderId="0"/>
    <xf numFmtId="0" fontId="5"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xf numFmtId="0" fontId="5" fillId="0" borderId="0"/>
    <xf numFmtId="0" fontId="40" fillId="0" borderId="0"/>
    <xf numFmtId="0" fontId="5" fillId="0" borderId="0"/>
    <xf numFmtId="0" fontId="5" fillId="0" borderId="0"/>
    <xf numFmtId="0" fontId="40" fillId="0" borderId="0"/>
    <xf numFmtId="0" fontId="5" fillId="0" borderId="0"/>
    <xf numFmtId="0" fontId="5" fillId="0" borderId="0"/>
    <xf numFmtId="0" fontId="40" fillId="0" borderId="0"/>
    <xf numFmtId="0" fontId="5" fillId="0" borderId="0"/>
    <xf numFmtId="0" fontId="5" fillId="0" borderId="0"/>
    <xf numFmtId="0" fontId="5" fillId="0" borderId="0"/>
    <xf numFmtId="0" fontId="5" fillId="0" borderId="0"/>
    <xf numFmtId="0" fontId="5" fillId="0" borderId="0"/>
    <xf numFmtId="0" fontId="5" fillId="0" borderId="0"/>
    <xf numFmtId="0" fontId="40" fillId="0" borderId="0"/>
    <xf numFmtId="0" fontId="5" fillId="0" borderId="0"/>
    <xf numFmtId="0" fontId="5" fillId="0" borderId="0"/>
    <xf numFmtId="0" fontId="40" fillId="0" borderId="0"/>
    <xf numFmtId="0" fontId="5" fillId="0" borderId="0"/>
    <xf numFmtId="0" fontId="5" fillId="0" borderId="0"/>
    <xf numFmtId="0" fontId="40" fillId="0" borderId="0" applyNumberFormat="0" applyFill="0" applyBorder="0" applyAlignment="0" applyProtection="0"/>
    <xf numFmtId="0" fontId="5" fillId="0" borderId="0"/>
    <xf numFmtId="0" fontId="5" fillId="0" borderId="0"/>
    <xf numFmtId="0" fontId="40" fillId="0" borderId="0"/>
    <xf numFmtId="0" fontId="5" fillId="0" borderId="0"/>
    <xf numFmtId="0" fontId="5" fillId="0" borderId="0"/>
    <xf numFmtId="0" fontId="5" fillId="0" borderId="0"/>
    <xf numFmtId="0" fontId="5" fillId="0" borderId="0"/>
    <xf numFmtId="0" fontId="40"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31" fillId="55" borderId="28" applyNumberFormat="0" applyFont="0" applyAlignment="0" applyProtection="0"/>
    <xf numFmtId="0" fontId="31" fillId="55" borderId="28" applyNumberFormat="0" applyFont="0" applyAlignment="0" applyProtection="0"/>
    <xf numFmtId="0" fontId="5" fillId="9" borderId="13" applyNumberFormat="0" applyFont="0" applyAlignment="0" applyProtection="0"/>
    <xf numFmtId="0" fontId="26" fillId="9" borderId="13" applyNumberFormat="0" applyFont="0" applyAlignment="0" applyProtection="0"/>
    <xf numFmtId="0" fontId="63" fillId="55" borderId="28" applyNumberFormat="0" applyFont="0" applyAlignment="0" applyProtection="0"/>
    <xf numFmtId="0" fontId="63" fillId="55" borderId="28" applyNumberFormat="0" applyFont="0" applyAlignment="0" applyProtection="0"/>
    <xf numFmtId="0" fontId="32" fillId="9" borderId="13" applyNumberFormat="0" applyFont="0" applyAlignment="0" applyProtection="0"/>
    <xf numFmtId="0" fontId="31" fillId="55" borderId="28" applyNumberFormat="0" applyFont="0" applyAlignment="0" applyProtection="0"/>
    <xf numFmtId="0" fontId="31" fillId="55" borderId="28" applyNumberFormat="0" applyFont="0" applyAlignment="0" applyProtection="0"/>
    <xf numFmtId="0" fontId="14" fillId="7" borderId="10" applyNumberFormat="0" applyAlignment="0" applyProtection="0"/>
    <xf numFmtId="0" fontId="64" fillId="7" borderId="10" applyNumberFormat="0" applyAlignment="0" applyProtection="0"/>
    <xf numFmtId="0" fontId="65" fillId="52" borderId="29" applyNumberFormat="0" applyAlignment="0" applyProtection="0"/>
    <xf numFmtId="0" fontId="65" fillId="52" borderId="29" applyNumberFormat="0" applyAlignment="0" applyProtection="0"/>
    <xf numFmtId="9" fontId="40" fillId="0" borderId="0" applyFill="0" applyBorder="0" applyAlignment="0" applyProtection="0"/>
    <xf numFmtId="9" fontId="40" fillId="0" borderId="0" applyFill="0" applyBorder="0" applyAlignment="0" applyProtection="0"/>
    <xf numFmtId="9" fontId="40" fillId="0" borderId="0" applyFill="0" applyBorder="0" applyAlignment="0" applyProtection="0"/>
    <xf numFmtId="9" fontId="31"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40" fillId="0" borderId="30" applyFont="0" applyAlignment="0">
      <alignment vertical="top"/>
    </xf>
    <xf numFmtId="49" fontId="40" fillId="0" borderId="30" applyFont="0" applyAlignment="0">
      <alignment vertical="top"/>
    </xf>
    <xf numFmtId="0" fontId="66" fillId="0" borderId="0" applyNumberFormat="0" applyFill="0" applyBorder="0" applyAlignment="0" applyProtection="0"/>
    <xf numFmtId="0" fontId="6" fillId="0" borderId="0" applyNumberFormat="0" applyFill="0" applyBorder="0" applyAlignment="0" applyProtection="0"/>
    <xf numFmtId="0" fontId="66" fillId="0" borderId="0" applyNumberFormat="0" applyFill="0" applyBorder="0" applyAlignment="0" applyProtection="0"/>
    <xf numFmtId="0" fontId="2" fillId="0" borderId="14" applyNumberFormat="0" applyFill="0" applyAlignment="0" applyProtection="0"/>
    <xf numFmtId="0" fontId="67" fillId="0" borderId="14" applyNumberFormat="0" applyFill="0" applyAlignment="0" applyProtection="0"/>
    <xf numFmtId="0" fontId="68" fillId="0" borderId="31" applyNumberFormat="0" applyFill="0" applyAlignment="0" applyProtection="0"/>
    <xf numFmtId="0" fontId="68" fillId="0" borderId="31" applyNumberFormat="0" applyFill="0" applyAlignment="0" applyProtection="0"/>
    <xf numFmtId="0" fontId="40" fillId="0" borderId="32"/>
    <xf numFmtId="0" fontId="17"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cellStyleXfs>
  <cellXfs count="326">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1" fontId="4" fillId="0" borderId="1" xfId="0" applyNumberFormat="1" applyFont="1" applyBorder="1"/>
    <xf numFmtId="0" fontId="4" fillId="0" borderId="2" xfId="0" applyFont="1" applyBorder="1"/>
    <xf numFmtId="1" fontId="4" fillId="0" borderId="2" xfId="0" applyNumberFormat="1" applyFont="1" applyBorder="1"/>
    <xf numFmtId="0" fontId="4" fillId="0" borderId="3" xfId="0" applyFont="1" applyBorder="1"/>
    <xf numFmtId="1" fontId="4" fillId="0" borderId="3" xfId="0" applyNumberFormat="1"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2" xfId="0" applyNumberFormat="1" applyBorder="1"/>
    <xf numFmtId="3" fontId="0" fillId="0" borderId="3"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0" fontId="25" fillId="2" borderId="39" xfId="605" applyFont="1" applyFill="1" applyBorder="1" applyAlignment="1">
      <alignment horizontal="center" wrapText="1"/>
    </xf>
    <xf numFmtId="1" fontId="22" fillId="0" borderId="35" xfId="600" applyNumberFormat="1" applyFont="1" applyBorder="1" applyAlignment="1">
      <alignment horizontal="center"/>
    </xf>
    <xf numFmtId="3" fontId="71" fillId="0" borderId="0" xfId="605" applyNumberFormat="1" applyFont="1" applyAlignment="1">
      <alignment horizontal="center"/>
    </xf>
    <xf numFmtId="0" fontId="27" fillId="0" borderId="0" xfId="605" applyFont="1"/>
    <xf numFmtId="3" fontId="22" fillId="0" borderId="53" xfId="45" applyNumberFormat="1" applyFont="1" applyBorder="1"/>
    <xf numFmtId="3" fontId="27" fillId="0" borderId="52" xfId="47" applyNumberFormat="1" applyFont="1" applyBorder="1" applyAlignment="1">
      <alignment horizontal="right" wrapText="1"/>
    </xf>
    <xf numFmtId="3" fontId="22" fillId="0" borderId="51" xfId="46" applyNumberFormat="1" applyFont="1" applyFill="1" applyBorder="1"/>
    <xf numFmtId="0" fontId="72" fillId="0" borderId="0" xfId="0" applyFont="1"/>
    <xf numFmtId="3" fontId="22" fillId="0" borderId="53" xfId="46" applyNumberFormat="1" applyFont="1" applyFill="1" applyBorder="1" applyAlignment="1">
      <alignment horizontal="center" vertical="center"/>
    </xf>
    <xf numFmtId="3" fontId="29" fillId="2" borderId="0" xfId="46" applyNumberFormat="1" applyFont="1" applyFill="1"/>
    <xf numFmtId="3" fontId="27" fillId="0" borderId="53" xfId="45" applyNumberFormat="1" applyFont="1" applyBorder="1"/>
    <xf numFmtId="0" fontId="76" fillId="0" borderId="0" xfId="0" quotePrefix="1" applyFont="1" applyAlignment="1">
      <alignment horizontal="center" vertical="center"/>
    </xf>
    <xf numFmtId="0" fontId="27" fillId="0" borderId="36" xfId="605" applyFont="1" applyBorder="1" applyAlignment="1">
      <alignment horizontal="right"/>
    </xf>
    <xf numFmtId="0" fontId="71" fillId="0" borderId="0" xfId="605" applyFont="1" applyAlignment="1">
      <alignment horizontal="left"/>
    </xf>
    <xf numFmtId="0" fontId="1" fillId="2" borderId="15" xfId="0" applyFont="1" applyFill="1" applyBorder="1" applyAlignment="1">
      <alignment wrapText="1"/>
    </xf>
    <xf numFmtId="3" fontId="27" fillId="0" borderId="35" xfId="390" applyNumberFormat="1" applyFont="1" applyBorder="1" applyAlignment="1">
      <alignment horizontal="center"/>
    </xf>
    <xf numFmtId="0" fontId="0" fillId="0" borderId="0" xfId="0" applyAlignment="1">
      <alignment wrapText="1"/>
    </xf>
    <xf numFmtId="0" fontId="72" fillId="0" borderId="0" xfId="0" applyFont="1" applyAlignment="1">
      <alignment horizontal="left"/>
    </xf>
    <xf numFmtId="3" fontId="22" fillId="0" borderId="52" xfId="45" applyNumberFormat="1" applyFont="1" applyBorder="1"/>
    <xf numFmtId="0" fontId="22" fillId="0" borderId="50" xfId="45" applyFont="1" applyBorder="1"/>
    <xf numFmtId="0" fontId="22" fillId="0" borderId="47" xfId="45" applyFont="1" applyBorder="1"/>
    <xf numFmtId="3" fontId="22" fillId="0" borderId="50" xfId="45" applyNumberFormat="1" applyFont="1" applyBorder="1"/>
    <xf numFmtId="3" fontId="22" fillId="0" borderId="47" xfId="46" applyNumberFormat="1" applyFont="1" applyFill="1" applyBorder="1"/>
    <xf numFmtId="167" fontId="27" fillId="0" borderId="34" xfId="605" applyNumberFormat="1" applyFont="1" applyBorder="1" applyAlignment="1">
      <alignment horizontal="center"/>
    </xf>
    <xf numFmtId="0" fontId="27" fillId="0" borderId="33" xfId="605" applyFont="1" applyBorder="1" applyAlignment="1">
      <alignment horizontal="center"/>
    </xf>
    <xf numFmtId="3" fontId="27" fillId="0" borderId="34" xfId="605" applyNumberFormat="1" applyFont="1" applyBorder="1" applyAlignment="1">
      <alignment horizontal="center"/>
    </xf>
    <xf numFmtId="0" fontId="27" fillId="0" borderId="0" xfId="605" applyFont="1" applyAlignment="1">
      <alignment horizontal="center" wrapText="1"/>
    </xf>
    <xf numFmtId="3" fontId="27" fillId="0" borderId="52" xfId="45" applyNumberFormat="1" applyFont="1" applyBorder="1"/>
    <xf numFmtId="3" fontId="22" fillId="0" borderId="40" xfId="0" applyNumberFormat="1" applyFont="1" applyBorder="1"/>
    <xf numFmtId="0" fontId="27" fillId="0" borderId="34" xfId="605" applyFont="1" applyBorder="1" applyAlignment="1">
      <alignment horizontal="center"/>
    </xf>
    <xf numFmtId="0" fontId="22" fillId="0" borderId="0" xfId="45" applyFont="1"/>
    <xf numFmtId="3" fontId="22" fillId="0" borderId="53" xfId="46" applyNumberFormat="1" applyFont="1" applyFill="1" applyBorder="1" applyAlignment="1">
      <alignment horizontal="right"/>
    </xf>
    <xf numFmtId="0" fontId="25" fillId="2" borderId="0" xfId="45" applyFont="1" applyFill="1"/>
    <xf numFmtId="0" fontId="0" fillId="0" borderId="0" xfId="0" applyAlignment="1">
      <alignment horizontal="left"/>
    </xf>
    <xf numFmtId="168" fontId="22" fillId="0" borderId="40" xfId="600" applyNumberFormat="1" applyFont="1" applyBorder="1" applyAlignment="1">
      <alignment horizontal="center"/>
    </xf>
    <xf numFmtId="0" fontId="27" fillId="0" borderId="35" xfId="605" applyFont="1" applyBorder="1" applyAlignment="1">
      <alignment horizontal="center"/>
    </xf>
    <xf numFmtId="168" fontId="78" fillId="0" borderId="33" xfId="495" applyNumberFormat="1" applyFont="1" applyBorder="1" applyAlignment="1">
      <alignment horizontal="center"/>
    </xf>
    <xf numFmtId="3" fontId="27" fillId="0" borderId="33" xfId="390" applyNumberFormat="1" applyFont="1" applyBorder="1" applyAlignment="1">
      <alignment horizontal="center"/>
    </xf>
    <xf numFmtId="3" fontId="25" fillId="2" borderId="0" xfId="45" applyNumberFormat="1" applyFont="1" applyFill="1"/>
    <xf numFmtId="3" fontId="22" fillId="0" borderId="50" xfId="46" applyNumberFormat="1" applyFont="1" applyFill="1" applyBorder="1"/>
    <xf numFmtId="3" fontId="22" fillId="0" borderId="47" xfId="45" applyNumberFormat="1" applyFont="1" applyBorder="1"/>
    <xf numFmtId="3" fontId="22" fillId="0" borderId="46" xfId="45" applyNumberFormat="1" applyFont="1" applyBorder="1"/>
    <xf numFmtId="168" fontId="22" fillId="0" borderId="43" xfId="600" applyNumberFormat="1" applyFont="1" applyBorder="1" applyAlignment="1">
      <alignment horizontal="center"/>
    </xf>
    <xf numFmtId="3" fontId="27" fillId="0" borderId="33" xfId="605" applyNumberFormat="1" applyFont="1" applyBorder="1" applyAlignment="1">
      <alignment horizontal="right"/>
    </xf>
    <xf numFmtId="3" fontId="22" fillId="0" borderId="57" xfId="45" applyNumberFormat="1" applyFont="1" applyBorder="1"/>
    <xf numFmtId="0" fontId="22" fillId="0" borderId="56" xfId="45" applyFont="1" applyBorder="1"/>
    <xf numFmtId="3" fontId="27" fillId="0" borderId="56" xfId="47" applyNumberFormat="1" applyFont="1" applyBorder="1" applyAlignment="1">
      <alignment horizontal="right" wrapText="1"/>
    </xf>
    <xf numFmtId="3" fontId="27" fillId="0" borderId="53" xfId="47" applyNumberFormat="1" applyFont="1" applyBorder="1" applyAlignment="1">
      <alignment horizontal="right" wrapText="1"/>
    </xf>
    <xf numFmtId="3" fontId="22" fillId="0" borderId="59" xfId="45" applyNumberFormat="1" applyFont="1" applyBorder="1"/>
    <xf numFmtId="0" fontId="22" fillId="0" borderId="58" xfId="45" applyFont="1" applyBorder="1"/>
    <xf numFmtId="0" fontId="22" fillId="0" borderId="54" xfId="45" applyFont="1" applyBorder="1"/>
    <xf numFmtId="3" fontId="22" fillId="0" borderId="57" xfId="46" applyNumberFormat="1" applyFont="1" applyFill="1" applyBorder="1" applyAlignment="1">
      <alignment horizontal="right"/>
    </xf>
    <xf numFmtId="3" fontId="22" fillId="0" borderId="55" xfId="45" applyNumberFormat="1" applyFont="1" applyBorder="1"/>
    <xf numFmtId="3" fontId="22" fillId="0" borderId="56" xfId="45" applyNumberFormat="1" applyFont="1" applyBorder="1"/>
    <xf numFmtId="3" fontId="22" fillId="0" borderId="52" xfId="46" applyNumberFormat="1" applyFont="1" applyFill="1" applyBorder="1"/>
    <xf numFmtId="0" fontId="22" fillId="0" borderId="49" xfId="45" applyFont="1" applyBorder="1" applyAlignment="1">
      <alignment horizontal="left"/>
    </xf>
    <xf numFmtId="0" fontId="22" fillId="2" borderId="0" xfId="45" applyFont="1" applyFill="1"/>
    <xf numFmtId="3" fontId="22" fillId="0" borderId="20" xfId="45" applyNumberFormat="1" applyFont="1" applyBorder="1"/>
    <xf numFmtId="0" fontId="22" fillId="0" borderId="46" xfId="45" applyFont="1" applyBorder="1"/>
    <xf numFmtId="0" fontId="1" fillId="2" borderId="19" xfId="45" applyFont="1" applyFill="1" applyBorder="1"/>
    <xf numFmtId="0" fontId="1" fillId="2" borderId="17" xfId="45" applyFont="1" applyFill="1" applyBorder="1"/>
    <xf numFmtId="0" fontId="85" fillId="58" borderId="0" xfId="0" applyFont="1" applyFill="1" applyAlignment="1">
      <alignment horizontal="left"/>
    </xf>
    <xf numFmtId="0" fontId="83" fillId="58" borderId="0" xfId="0" applyFont="1" applyFill="1" applyAlignment="1">
      <alignment horizontal="left"/>
    </xf>
    <xf numFmtId="0" fontId="83" fillId="58" borderId="0" xfId="0" applyFont="1" applyFill="1"/>
    <xf numFmtId="0" fontId="26" fillId="58" borderId="0" xfId="0" applyFont="1" applyFill="1"/>
    <xf numFmtId="0" fontId="84" fillId="58" borderId="0" xfId="0" applyFont="1" applyFill="1" applyAlignment="1">
      <alignment horizontal="left"/>
    </xf>
    <xf numFmtId="0" fontId="83" fillId="57" borderId="0" xfId="0" applyFont="1" applyFill="1" applyAlignment="1">
      <alignment horizontal="left"/>
    </xf>
    <xf numFmtId="49" fontId="83" fillId="57" borderId="0" xfId="0" applyNumberFormat="1" applyFont="1" applyFill="1" applyAlignment="1">
      <alignment horizontal="left"/>
    </xf>
    <xf numFmtId="0" fontId="67" fillId="57" borderId="0" xfId="0" applyFont="1" applyFill="1"/>
    <xf numFmtId="49" fontId="26" fillId="57" borderId="0" xfId="0" applyNumberFormat="1" applyFont="1" applyFill="1"/>
    <xf numFmtId="0" fontId="26" fillId="57" borderId="0" xfId="0" applyFont="1" applyFill="1"/>
    <xf numFmtId="0" fontId="33" fillId="2" borderId="0" xfId="0" applyFont="1" applyFill="1"/>
    <xf numFmtId="0" fontId="24" fillId="2" borderId="0" xfId="0" applyFont="1" applyFill="1"/>
    <xf numFmtId="4" fontId="83" fillId="56" borderId="0" xfId="0" applyNumberFormat="1" applyFont="1" applyFill="1" applyAlignment="1">
      <alignment horizontal="left"/>
    </xf>
    <xf numFmtId="0" fontId="83" fillId="56" borderId="0" xfId="0" applyFont="1" applyFill="1" applyAlignment="1">
      <alignment horizontal="left"/>
    </xf>
    <xf numFmtId="0" fontId="26" fillId="56" borderId="0" xfId="0" applyFont="1" applyFill="1"/>
    <xf numFmtId="0" fontId="84" fillId="56" borderId="0" xfId="0" applyFont="1" applyFill="1" applyAlignment="1">
      <alignment horizontal="left"/>
    </xf>
    <xf numFmtId="0" fontId="0" fillId="56" borderId="0" xfId="0" applyFill="1"/>
    <xf numFmtId="0" fontId="26" fillId="56" borderId="0" xfId="0" applyFont="1" applyFill="1" applyAlignment="1">
      <alignment vertical="top" wrapText="1"/>
    </xf>
    <xf numFmtId="0" fontId="82" fillId="0" borderId="0" xfId="48" applyFont="1" applyAlignment="1" applyProtection="1"/>
    <xf numFmtId="49" fontId="26" fillId="0" borderId="0" xfId="0" applyNumberFormat="1" applyFont="1"/>
    <xf numFmtId="0" fontId="30" fillId="0" borderId="0" xfId="48" applyAlignment="1" applyProtection="1">
      <alignment horizontal="left"/>
    </xf>
    <xf numFmtId="0" fontId="81" fillId="0" borderId="0" xfId="0" applyFont="1" applyAlignment="1">
      <alignment horizontal="left"/>
    </xf>
    <xf numFmtId="0" fontId="26" fillId="0" borderId="0" xfId="0" applyFont="1"/>
    <xf numFmtId="4" fontId="27" fillId="0" borderId="35" xfId="605" applyNumberFormat="1" applyFont="1" applyBorder="1" applyAlignment="1">
      <alignment horizontal="center" wrapText="1"/>
    </xf>
    <xf numFmtId="5" fontId="27" fillId="0" borderId="35" xfId="2" applyNumberFormat="1" applyFont="1" applyBorder="1" applyAlignment="1">
      <alignment horizontal="center" wrapText="1"/>
    </xf>
    <xf numFmtId="3" fontId="27" fillId="0" borderId="35" xfId="605" applyNumberFormat="1" applyFont="1" applyBorder="1" applyAlignment="1">
      <alignment horizontal="center" wrapText="1"/>
    </xf>
    <xf numFmtId="0" fontId="22" fillId="0" borderId="35" xfId="600" applyFont="1" applyBorder="1" applyAlignment="1">
      <alignment horizontal="center"/>
    </xf>
    <xf numFmtId="4" fontId="27" fillId="0" borderId="44" xfId="605" applyNumberFormat="1" applyFont="1" applyBorder="1" applyAlignment="1">
      <alignment horizontal="center" wrapText="1"/>
    </xf>
    <xf numFmtId="5" fontId="27" fillId="0" borderId="44" xfId="2" applyNumberFormat="1" applyFont="1" applyBorder="1" applyAlignment="1">
      <alignment horizontal="center" wrapText="1"/>
    </xf>
    <xf numFmtId="3" fontId="27" fillId="0" borderId="44" xfId="605" applyNumberFormat="1" applyFont="1" applyBorder="1" applyAlignment="1">
      <alignment horizontal="center" wrapText="1"/>
    </xf>
    <xf numFmtId="0" fontId="22" fillId="0" borderId="44" xfId="600" applyFont="1" applyBorder="1" applyAlignment="1">
      <alignment horizontal="center"/>
    </xf>
    <xf numFmtId="0" fontId="27" fillId="0" borderId="0" xfId="605" applyFont="1" applyAlignment="1">
      <alignment horizontal="right"/>
    </xf>
    <xf numFmtId="3" fontId="22" fillId="0" borderId="43" xfId="600" applyNumberFormat="1" applyFont="1" applyBorder="1" applyAlignment="1">
      <alignment horizontal="center"/>
    </xf>
    <xf numFmtId="3" fontId="27" fillId="0" borderId="43" xfId="605" applyNumberFormat="1" applyFont="1" applyBorder="1" applyAlignment="1">
      <alignment horizontal="center"/>
    </xf>
    <xf numFmtId="3" fontId="22" fillId="0" borderId="40" xfId="600" applyNumberFormat="1" applyFont="1" applyBorder="1" applyAlignment="1">
      <alignment horizontal="center"/>
    </xf>
    <xf numFmtId="3" fontId="27" fillId="0" borderId="40" xfId="605" applyNumberFormat="1" applyFont="1" applyBorder="1" applyAlignment="1">
      <alignment horizontal="center"/>
    </xf>
    <xf numFmtId="3" fontId="25" fillId="2" borderId="39" xfId="605" applyNumberFormat="1" applyFont="1" applyFill="1" applyBorder="1" applyAlignment="1">
      <alignment horizontal="center" wrapText="1"/>
    </xf>
    <xf numFmtId="0" fontId="25" fillId="0" borderId="0" xfId="605" applyFont="1" applyAlignment="1">
      <alignment horizontal="center" wrapText="1"/>
    </xf>
    <xf numFmtId="0" fontId="3" fillId="0" borderId="0" xfId="0" applyFont="1"/>
    <xf numFmtId="168" fontId="25" fillId="2" borderId="0" xfId="605" applyNumberFormat="1" applyFont="1" applyFill="1" applyAlignment="1">
      <alignment horizontal="center" wrapText="1"/>
    </xf>
    <xf numFmtId="168" fontId="27" fillId="0" borderId="36" xfId="495" applyNumberFormat="1" applyFont="1" applyBorder="1" applyAlignment="1">
      <alignment horizontal="center"/>
    </xf>
    <xf numFmtId="168" fontId="27" fillId="0" borderId="36" xfId="390" applyNumberFormat="1" applyFont="1" applyBorder="1" applyAlignment="1">
      <alignment horizontal="center"/>
    </xf>
    <xf numFmtId="3" fontId="27" fillId="0" borderId="36" xfId="390" applyNumberFormat="1" applyFont="1" applyBorder="1" applyAlignment="1">
      <alignment horizontal="center"/>
    </xf>
    <xf numFmtId="0" fontId="25" fillId="2" borderId="0" xfId="605" applyFont="1" applyFill="1" applyAlignment="1">
      <alignment horizontal="center" vertical="center" wrapText="1"/>
    </xf>
    <xf numFmtId="3" fontId="27" fillId="0" borderId="36" xfId="605" applyNumberFormat="1" applyFont="1" applyBorder="1" applyAlignment="1">
      <alignment horizontal="center"/>
    </xf>
    <xf numFmtId="170" fontId="27" fillId="0" borderId="43" xfId="605" applyNumberFormat="1" applyFont="1" applyBorder="1" applyAlignment="1">
      <alignment horizontal="right"/>
    </xf>
    <xf numFmtId="3" fontId="27" fillId="0" borderId="43" xfId="0" applyNumberFormat="1" applyFont="1" applyBorder="1"/>
    <xf numFmtId="3" fontId="22" fillId="0" borderId="43" xfId="0" applyNumberFormat="1" applyFont="1" applyBorder="1"/>
    <xf numFmtId="9" fontId="27" fillId="0" borderId="43" xfId="605" applyNumberFormat="1" applyFont="1" applyBorder="1" applyAlignment="1">
      <alignment horizontal="right"/>
    </xf>
    <xf numFmtId="3" fontId="27" fillId="0" borderId="43" xfId="605" applyNumberFormat="1" applyFont="1" applyBorder="1" applyAlignment="1">
      <alignment horizontal="right"/>
    </xf>
    <xf numFmtId="0" fontId="27" fillId="0" borderId="43" xfId="605" applyFont="1" applyBorder="1" applyAlignment="1">
      <alignment horizontal="center"/>
    </xf>
    <xf numFmtId="10" fontId="27" fillId="0" borderId="42" xfId="605" applyNumberFormat="1" applyFont="1" applyBorder="1" applyAlignment="1">
      <alignment horizontal="center"/>
    </xf>
    <xf numFmtId="4" fontId="27" fillId="0" borderId="42" xfId="605" applyNumberFormat="1" applyFont="1" applyBorder="1" applyAlignment="1">
      <alignment horizontal="center"/>
    </xf>
    <xf numFmtId="9" fontId="27" fillId="0" borderId="42" xfId="605" applyNumberFormat="1" applyFont="1" applyBorder="1" applyAlignment="1">
      <alignment horizontal="center"/>
    </xf>
    <xf numFmtId="3" fontId="22" fillId="0" borderId="42" xfId="0" applyNumberFormat="1" applyFont="1" applyBorder="1" applyAlignment="1">
      <alignment horizontal="center"/>
    </xf>
    <xf numFmtId="3" fontId="27" fillId="0" borderId="42" xfId="605" applyNumberFormat="1" applyFont="1" applyBorder="1" applyAlignment="1">
      <alignment horizontal="center"/>
    </xf>
    <xf numFmtId="0" fontId="22" fillId="0" borderId="42" xfId="0" applyFont="1" applyBorder="1" applyAlignment="1">
      <alignment horizontal="center"/>
    </xf>
    <xf numFmtId="0" fontId="22" fillId="0" borderId="42" xfId="575" applyFont="1" applyBorder="1" applyAlignment="1">
      <alignment horizontal="center"/>
    </xf>
    <xf numFmtId="9" fontId="0" fillId="0" borderId="0" xfId="0" applyNumberFormat="1"/>
    <xf numFmtId="10" fontId="27" fillId="0" borderId="41" xfId="605" applyNumberFormat="1" applyFont="1" applyBorder="1" applyAlignment="1">
      <alignment horizontal="center"/>
    </xf>
    <xf numFmtId="4" fontId="27" fillId="0" borderId="41" xfId="605" applyNumberFormat="1" applyFont="1" applyBorder="1" applyAlignment="1">
      <alignment horizontal="center"/>
    </xf>
    <xf numFmtId="9" fontId="27" fillId="0" borderId="41" xfId="605" applyNumberFormat="1" applyFont="1" applyBorder="1" applyAlignment="1">
      <alignment horizontal="center"/>
    </xf>
    <xf numFmtId="3" fontId="22" fillId="0" borderId="41" xfId="0" applyNumberFormat="1" applyFont="1" applyBorder="1" applyAlignment="1">
      <alignment horizontal="center"/>
    </xf>
    <xf numFmtId="3" fontId="27" fillId="0" borderId="41" xfId="605" applyNumberFormat="1" applyFont="1" applyBorder="1" applyAlignment="1">
      <alignment horizontal="center"/>
    </xf>
    <xf numFmtId="0" fontId="22" fillId="0" borderId="41" xfId="0" applyFont="1" applyBorder="1" applyAlignment="1">
      <alignment horizontal="center"/>
    </xf>
    <xf numFmtId="0" fontId="22" fillId="0" borderId="41" xfId="575" applyFont="1" applyBorder="1" applyAlignment="1">
      <alignment horizontal="center"/>
    </xf>
    <xf numFmtId="170" fontId="0" fillId="0" borderId="0" xfId="0" applyNumberFormat="1"/>
    <xf numFmtId="170" fontId="75" fillId="0" borderId="0" xfId="605" applyNumberFormat="1" applyFont="1" applyAlignment="1">
      <alignment horizontal="left"/>
    </xf>
    <xf numFmtId="170" fontId="4" fillId="0" borderId="0" xfId="0" applyNumberFormat="1" applyFont="1"/>
    <xf numFmtId="170" fontId="3" fillId="0" borderId="0" xfId="0" applyNumberFormat="1" applyFont="1"/>
    <xf numFmtId="170" fontId="27" fillId="0" borderId="40" xfId="605" applyNumberFormat="1" applyFont="1" applyBorder="1" applyAlignment="1">
      <alignment horizontal="right"/>
    </xf>
    <xf numFmtId="170" fontId="27" fillId="0" borderId="33" xfId="605" applyNumberFormat="1" applyFont="1" applyBorder="1" applyAlignment="1">
      <alignment horizontal="right"/>
    </xf>
    <xf numFmtId="170" fontId="27" fillId="0" borderId="36" xfId="605" applyNumberFormat="1" applyFont="1" applyBorder="1" applyAlignment="1">
      <alignment horizontal="right"/>
    </xf>
    <xf numFmtId="170" fontId="25" fillId="2" borderId="0" xfId="605" applyNumberFormat="1" applyFont="1" applyFill="1" applyAlignment="1">
      <alignment horizontal="center" wrapText="1"/>
    </xf>
    <xf numFmtId="170" fontId="71" fillId="0" borderId="0" xfId="605" applyNumberFormat="1" applyFont="1"/>
    <xf numFmtId="3" fontId="27" fillId="0" borderId="40" xfId="0" applyNumberFormat="1" applyFont="1" applyBorder="1"/>
    <xf numFmtId="3" fontId="27" fillId="0" borderId="40" xfId="605" applyNumberFormat="1" applyFont="1" applyBorder="1" applyAlignment="1">
      <alignment horizontal="right"/>
    </xf>
    <xf numFmtId="0" fontId="27" fillId="0" borderId="40" xfId="605" applyFont="1" applyBorder="1" applyAlignment="1">
      <alignment horizontal="center"/>
    </xf>
    <xf numFmtId="3" fontId="25" fillId="2" borderId="19" xfId="605" applyNumberFormat="1" applyFont="1" applyFill="1" applyBorder="1" applyAlignment="1">
      <alignment horizontal="center" wrapText="1"/>
    </xf>
    <xf numFmtId="0" fontId="25" fillId="2" borderId="0" xfId="605" applyFont="1" applyFill="1" applyAlignment="1">
      <alignment horizontal="center" wrapText="1"/>
    </xf>
    <xf numFmtId="0" fontId="27" fillId="0" borderId="36" xfId="605" applyFont="1" applyBorder="1" applyAlignment="1">
      <alignment horizontal="center"/>
    </xf>
    <xf numFmtId="169" fontId="22" fillId="0" borderId="35" xfId="600" applyNumberFormat="1" applyFont="1" applyBorder="1" applyAlignment="1">
      <alignment horizontal="center"/>
    </xf>
    <xf numFmtId="169" fontId="27" fillId="0" borderId="35" xfId="605" applyNumberFormat="1" applyFont="1" applyBorder="1" applyAlignment="1">
      <alignment horizontal="center"/>
    </xf>
    <xf numFmtId="168" fontId="27" fillId="0" borderId="34" xfId="495" applyNumberFormat="1" applyFont="1" applyBorder="1" applyAlignment="1">
      <alignment horizontal="center"/>
    </xf>
    <xf numFmtId="168" fontId="22" fillId="0" borderId="33" xfId="600" applyNumberFormat="1" applyFont="1" applyBorder="1" applyAlignment="1">
      <alignment horizontal="center"/>
    </xf>
    <xf numFmtId="168" fontId="27" fillId="0" borderId="33" xfId="605" applyNumberFormat="1" applyFont="1" applyBorder="1" applyAlignment="1">
      <alignment horizontal="center"/>
    </xf>
    <xf numFmtId="3" fontId="27" fillId="0" borderId="33" xfId="605" applyNumberFormat="1" applyFont="1" applyBorder="1" applyAlignment="1">
      <alignment horizontal="center"/>
    </xf>
    <xf numFmtId="0" fontId="71" fillId="0" borderId="0" xfId="605" applyFont="1"/>
    <xf numFmtId="3" fontId="71" fillId="0" borderId="0" xfId="605" applyNumberFormat="1" applyFont="1"/>
    <xf numFmtId="0" fontId="22" fillId="0" borderId="0" xfId="0" applyFont="1"/>
    <xf numFmtId="0" fontId="67" fillId="0" borderId="0" xfId="0" applyFont="1"/>
    <xf numFmtId="0" fontId="22" fillId="0" borderId="35" xfId="575" applyFont="1" applyBorder="1" applyAlignment="1">
      <alignment horizontal="center"/>
    </xf>
    <xf numFmtId="3" fontId="22" fillId="0" borderId="35" xfId="575" applyNumberFormat="1" applyFont="1" applyBorder="1" applyAlignment="1">
      <alignment horizontal="center"/>
    </xf>
    <xf numFmtId="9" fontId="27" fillId="0" borderId="35" xfId="605" applyNumberFormat="1" applyFont="1" applyBorder="1" applyAlignment="1">
      <alignment horizontal="center"/>
    </xf>
    <xf numFmtId="3" fontId="27" fillId="0" borderId="35" xfId="390" applyNumberFormat="1" applyFont="1" applyFill="1" applyBorder="1" applyAlignment="1">
      <alignment horizontal="center"/>
    </xf>
    <xf numFmtId="3" fontId="27" fillId="0" borderId="35" xfId="605" applyNumberFormat="1" applyFont="1" applyBorder="1" applyAlignment="1">
      <alignment horizontal="center"/>
    </xf>
    <xf numFmtId="9" fontId="27" fillId="0" borderId="34" xfId="605" applyNumberFormat="1" applyFont="1" applyBorder="1" applyAlignment="1">
      <alignment horizontal="center"/>
    </xf>
    <xf numFmtId="0" fontId="27" fillId="0" borderId="0" xfId="605" applyFont="1" applyAlignment="1">
      <alignment horizontal="center"/>
    </xf>
    <xf numFmtId="0" fontId="75" fillId="0" borderId="0" xfId="605" applyFont="1" applyAlignment="1">
      <alignment horizontal="left"/>
    </xf>
    <xf numFmtId="3" fontId="29" fillId="0" borderId="0" xfId="575" applyNumberFormat="1" applyFont="1" applyAlignment="1">
      <alignment horizontal="right"/>
    </xf>
    <xf numFmtId="0" fontId="27" fillId="0" borderId="0" xfId="0" applyFont="1"/>
    <xf numFmtId="9" fontId="3" fillId="0" borderId="0" xfId="3" applyFont="1"/>
    <xf numFmtId="3" fontId="22" fillId="0" borderId="33" xfId="575" applyNumberFormat="1" applyFont="1" applyBorder="1" applyAlignment="1">
      <alignment horizontal="right"/>
    </xf>
    <xf numFmtId="9" fontId="27" fillId="0" borderId="33" xfId="605" applyNumberFormat="1" applyFont="1" applyBorder="1" applyAlignment="1">
      <alignment horizontal="right"/>
    </xf>
    <xf numFmtId="0" fontId="71" fillId="0" borderId="0" xfId="605" applyFont="1" applyAlignment="1">
      <alignment horizontal="center"/>
    </xf>
    <xf numFmtId="9" fontId="1" fillId="2" borderId="0" xfId="3" applyFont="1" applyFill="1" applyAlignment="1">
      <alignment wrapText="1"/>
    </xf>
    <xf numFmtId="3" fontId="25" fillId="2" borderId="45" xfId="45" applyNumberFormat="1" applyFont="1" applyFill="1" applyBorder="1"/>
    <xf numFmtId="3" fontId="22" fillId="0" borderId="51" xfId="45" applyNumberFormat="1" applyFont="1" applyBorder="1"/>
    <xf numFmtId="10" fontId="27" fillId="0" borderId="0" xfId="605" applyNumberFormat="1" applyFont="1" applyAlignment="1">
      <alignment horizontal="right"/>
    </xf>
    <xf numFmtId="0" fontId="22" fillId="0" borderId="49" xfId="45" applyFont="1" applyBorder="1"/>
    <xf numFmtId="3" fontId="22" fillId="0" borderId="33" xfId="600" applyNumberFormat="1" applyFont="1" applyBorder="1" applyAlignment="1">
      <alignment horizontal="center"/>
    </xf>
    <xf numFmtId="9" fontId="27" fillId="0" borderId="36" xfId="605" applyNumberFormat="1" applyFont="1" applyBorder="1" applyAlignment="1">
      <alignment horizontal="right"/>
    </xf>
    <xf numFmtId="3" fontId="29" fillId="0" borderId="0" xfId="605" applyNumberFormat="1" applyFont="1" applyAlignment="1">
      <alignment horizontal="center"/>
    </xf>
    <xf numFmtId="0" fontId="77" fillId="0" borderId="0" xfId="0" applyFont="1"/>
    <xf numFmtId="9" fontId="27" fillId="0" borderId="40" xfId="605" applyNumberFormat="1" applyFont="1" applyBorder="1" applyAlignment="1">
      <alignment horizontal="right"/>
    </xf>
    <xf numFmtId="168" fontId="22" fillId="0" borderId="35" xfId="600" applyNumberFormat="1" applyFont="1" applyBorder="1" applyAlignment="1">
      <alignment horizontal="center"/>
    </xf>
    <xf numFmtId="168" fontId="27" fillId="0" borderId="35" xfId="495" applyNumberFormat="1" applyFont="1" applyBorder="1" applyAlignment="1">
      <alignment horizontal="center"/>
    </xf>
    <xf numFmtId="0" fontId="22" fillId="0" borderId="52" xfId="45" applyFont="1" applyBorder="1"/>
    <xf numFmtId="3" fontId="22" fillId="0" borderId="55" xfId="46" applyNumberFormat="1" applyFont="1" applyFill="1" applyBorder="1"/>
    <xf numFmtId="3" fontId="25" fillId="2" borderId="0" xfId="605" applyNumberFormat="1" applyFont="1" applyFill="1" applyAlignment="1">
      <alignment horizontal="center" wrapText="1"/>
    </xf>
    <xf numFmtId="3" fontId="29" fillId="2" borderId="0" xfId="45" applyNumberFormat="1" applyFont="1" applyFill="1"/>
    <xf numFmtId="3" fontId="22" fillId="0" borderId="49" xfId="45" applyNumberFormat="1" applyFont="1" applyBorder="1"/>
    <xf numFmtId="3" fontId="78" fillId="0" borderId="33" xfId="390" applyNumberFormat="1" applyFont="1" applyBorder="1" applyAlignment="1">
      <alignment horizontal="center"/>
    </xf>
    <xf numFmtId="0" fontId="22" fillId="0" borderId="52" xfId="45" applyFont="1" applyBorder="1" applyAlignment="1">
      <alignment horizontal="right"/>
    </xf>
    <xf numFmtId="3" fontId="27" fillId="0" borderId="33" xfId="575" applyNumberFormat="1" applyFont="1" applyBorder="1" applyAlignment="1">
      <alignment horizontal="right"/>
    </xf>
    <xf numFmtId="3" fontId="22" fillId="0" borderId="35" xfId="600" applyNumberFormat="1" applyFont="1" applyBorder="1" applyAlignment="1">
      <alignment horizontal="center"/>
    </xf>
    <xf numFmtId="168" fontId="27" fillId="0" borderId="33" xfId="390" applyNumberFormat="1" applyFont="1" applyBorder="1" applyAlignment="1">
      <alignment horizontal="center"/>
    </xf>
    <xf numFmtId="10" fontId="27" fillId="0" borderId="35" xfId="605" applyNumberFormat="1" applyFont="1" applyBorder="1" applyAlignment="1">
      <alignment horizontal="center"/>
    </xf>
    <xf numFmtId="2" fontId="1" fillId="2" borderId="0" xfId="0" applyNumberFormat="1" applyFont="1" applyFill="1" applyAlignment="1">
      <alignment wrapText="1"/>
    </xf>
    <xf numFmtId="9" fontId="27" fillId="0" borderId="0" xfId="605" applyNumberFormat="1" applyFont="1"/>
    <xf numFmtId="168" fontId="27" fillId="0" borderId="33" xfId="495" applyNumberFormat="1" applyFont="1" applyBorder="1" applyAlignment="1">
      <alignment horizontal="center"/>
    </xf>
    <xf numFmtId="0" fontId="75" fillId="0" borderId="0" xfId="605" applyFont="1"/>
    <xf numFmtId="168" fontId="71" fillId="0" borderId="0" xfId="605" applyNumberFormat="1" applyFont="1"/>
    <xf numFmtId="3" fontId="22" fillId="0" borderId="56" xfId="46" applyNumberFormat="1" applyFont="1" applyFill="1" applyBorder="1"/>
    <xf numFmtId="3" fontId="22" fillId="0" borderId="54" xfId="45" applyNumberFormat="1" applyFont="1" applyBorder="1"/>
    <xf numFmtId="3" fontId="22" fillId="0" borderId="54" xfId="46" applyNumberFormat="1" applyFont="1" applyFill="1" applyBorder="1"/>
    <xf numFmtId="0" fontId="1" fillId="2" borderId="18" xfId="45" applyFont="1" applyFill="1" applyBorder="1"/>
    <xf numFmtId="9" fontId="27" fillId="0" borderId="0" xfId="3" applyFont="1" applyBorder="1" applyAlignment="1">
      <alignment horizontal="center"/>
    </xf>
    <xf numFmtId="3" fontId="29" fillId="0" borderId="33" xfId="390" applyNumberFormat="1" applyFont="1" applyBorder="1" applyAlignment="1">
      <alignment horizontal="center"/>
    </xf>
    <xf numFmtId="3" fontId="27" fillId="0" borderId="34" xfId="390" applyNumberFormat="1" applyFont="1" applyBorder="1" applyAlignment="1">
      <alignment horizontal="center"/>
    </xf>
    <xf numFmtId="0" fontId="76" fillId="0" borderId="0" xfId="0" quotePrefix="1" applyFont="1"/>
    <xf numFmtId="3" fontId="3" fillId="0" borderId="0" xfId="0" applyNumberFormat="1" applyFont="1"/>
    <xf numFmtId="3" fontId="27" fillId="0" borderId="36" xfId="605" applyNumberFormat="1" applyFont="1" applyBorder="1" applyAlignment="1">
      <alignment horizontal="right"/>
    </xf>
    <xf numFmtId="0" fontId="27" fillId="0" borderId="33" xfId="605" applyFont="1" applyBorder="1" applyAlignment="1">
      <alignment horizontal="right"/>
    </xf>
    <xf numFmtId="4" fontId="22" fillId="0" borderId="35" xfId="575" applyNumberFormat="1" applyFont="1" applyBorder="1" applyAlignment="1">
      <alignment horizontal="center"/>
    </xf>
    <xf numFmtId="3" fontId="22" fillId="0" borderId="53" xfId="46" applyNumberFormat="1" applyFont="1" applyFill="1" applyBorder="1"/>
    <xf numFmtId="168" fontId="29" fillId="0" borderId="33" xfId="390" applyNumberFormat="1" applyFont="1" applyBorder="1" applyAlignment="1">
      <alignment horizontal="center"/>
    </xf>
    <xf numFmtId="0" fontId="22" fillId="0" borderId="56" xfId="45" applyFont="1" applyBorder="1" applyAlignment="1">
      <alignment horizontal="right"/>
    </xf>
    <xf numFmtId="3" fontId="22" fillId="0" borderId="58" xfId="45" applyNumberFormat="1" applyFont="1" applyBorder="1"/>
    <xf numFmtId="3" fontId="22" fillId="0" borderId="55" xfId="46" applyNumberFormat="1" applyFont="1" applyFill="1" applyBorder="1" applyAlignment="1">
      <alignment horizontal="center" vertical="center"/>
    </xf>
    <xf numFmtId="3" fontId="1" fillId="2" borderId="0" xfId="0" applyNumberFormat="1" applyFont="1" applyFill="1" applyAlignment="1">
      <alignment wrapText="1"/>
    </xf>
    <xf numFmtId="3" fontId="27" fillId="0" borderId="0" xfId="605" applyNumberFormat="1" applyFont="1" applyAlignment="1">
      <alignment horizontal="center"/>
    </xf>
    <xf numFmtId="0" fontId="29" fillId="0" borderId="0" xfId="605" applyFont="1" applyAlignment="1">
      <alignment horizontal="center"/>
    </xf>
    <xf numFmtId="0" fontId="76" fillId="0" borderId="0" xfId="0" quotePrefix="1" applyFont="1" applyAlignment="1">
      <alignment horizontal="center"/>
    </xf>
    <xf numFmtId="0" fontId="2" fillId="0" borderId="0" xfId="0" applyFont="1" applyAlignment="1">
      <alignment wrapText="1"/>
    </xf>
    <xf numFmtId="0" fontId="1" fillId="2" borderId="15" xfId="0" applyFont="1" applyFill="1" applyBorder="1"/>
    <xf numFmtId="165" fontId="0" fillId="0" borderId="0" xfId="1" applyNumberFormat="1" applyFont="1"/>
    <xf numFmtId="0" fontId="27" fillId="0" borderId="0" xfId="605" applyFont="1" applyAlignment="1">
      <alignment horizontal="left"/>
    </xf>
    <xf numFmtId="0" fontId="20" fillId="0" borderId="0" xfId="0" applyFont="1"/>
    <xf numFmtId="4" fontId="1" fillId="2" borderId="0" xfId="0" applyNumberFormat="1" applyFont="1" applyFill="1"/>
    <xf numFmtId="4" fontId="0" fillId="0" borderId="0" xfId="0" applyNumberFormat="1"/>
    <xf numFmtId="167" fontId="27" fillId="0" borderId="35" xfId="605" applyNumberFormat="1" applyFont="1" applyBorder="1" applyAlignment="1">
      <alignment horizontal="center"/>
    </xf>
    <xf numFmtId="0" fontId="1" fillId="2" borderId="0" xfId="45" applyFont="1" applyFill="1"/>
    <xf numFmtId="0" fontId="23" fillId="0" borderId="0" xfId="45" applyFont="1"/>
    <xf numFmtId="0" fontId="21" fillId="0" borderId="0" xfId="45"/>
    <xf numFmtId="0" fontId="22" fillId="0" borderId="20" xfId="45" applyFont="1" applyBorder="1"/>
    <xf numFmtId="3" fontId="22" fillId="0" borderId="20" xfId="46" applyNumberFormat="1" applyFont="1" applyFill="1" applyBorder="1"/>
    <xf numFmtId="0" fontId="21" fillId="0" borderId="0" xfId="45" applyAlignment="1">
      <alignment horizontal="left"/>
    </xf>
    <xf numFmtId="3" fontId="21" fillId="0" borderId="0" xfId="45" applyNumberFormat="1"/>
    <xf numFmtId="0" fontId="22" fillId="0" borderId="21" xfId="45" applyFont="1" applyBorder="1"/>
    <xf numFmtId="3" fontId="22" fillId="0" borderId="21" xfId="46" applyNumberFormat="1" applyFont="1" applyFill="1" applyBorder="1"/>
    <xf numFmtId="3" fontId="22" fillId="0" borderId="21" xfId="45" applyNumberFormat="1" applyFont="1" applyBorder="1"/>
    <xf numFmtId="0" fontId="27" fillId="0" borderId="21" xfId="45" applyFont="1" applyBorder="1"/>
    <xf numFmtId="3" fontId="27" fillId="0" borderId="21" xfId="45" applyNumberFormat="1" applyFont="1" applyBorder="1"/>
    <xf numFmtId="0" fontId="27" fillId="0" borderId="0" xfId="45" applyFont="1"/>
    <xf numFmtId="0" fontId="28" fillId="0" borderId="0" xfId="45" applyFont="1"/>
    <xf numFmtId="0" fontId="22" fillId="0" borderId="21" xfId="45" applyFont="1" applyBorder="1" applyAlignment="1">
      <alignment horizontal="left"/>
    </xf>
    <xf numFmtId="0" fontId="30" fillId="0" borderId="0" xfId="48" applyAlignment="1" applyProtection="1"/>
    <xf numFmtId="0" fontId="4" fillId="0" borderId="0" xfId="0" applyFont="1"/>
    <xf numFmtId="0" fontId="72" fillId="0" borderId="0" xfId="45" applyFont="1"/>
    <xf numFmtId="0" fontId="26" fillId="59" borderId="0" xfId="0" applyFont="1" applyFill="1"/>
    <xf numFmtId="0" fontId="83" fillId="59" borderId="0" xfId="0" applyFont="1" applyFill="1" applyAlignment="1">
      <alignment horizontal="left"/>
    </xf>
    <xf numFmtId="0" fontId="84" fillId="59" borderId="0" xfId="0" applyFont="1" applyFill="1" applyAlignment="1">
      <alignment horizontal="left"/>
    </xf>
    <xf numFmtId="0" fontId="33" fillId="0" borderId="0" xfId="0" applyFont="1"/>
    <xf numFmtId="0" fontId="86" fillId="0" borderId="0" xfId="0" applyFont="1"/>
    <xf numFmtId="0" fontId="67" fillId="61" borderId="0" xfId="0" applyFont="1" applyFill="1"/>
    <xf numFmtId="0" fontId="26" fillId="61" borderId="0" xfId="0" applyFont="1" applyFill="1"/>
    <xf numFmtId="0" fontId="26" fillId="61" borderId="0" xfId="0" applyFont="1" applyFill="1" applyAlignment="1">
      <alignment vertical="top"/>
    </xf>
    <xf numFmtId="0" fontId="26" fillId="61" borderId="0" xfId="0" applyFont="1" applyFill="1" applyAlignment="1">
      <alignment vertical="top" wrapText="1"/>
    </xf>
    <xf numFmtId="0" fontId="26" fillId="61" borderId="0" xfId="0" applyFont="1" applyFill="1" applyAlignment="1">
      <alignment horizontal="left"/>
    </xf>
    <xf numFmtId="0" fontId="2" fillId="0" borderId="0" xfId="0" applyFont="1" applyAlignment="1">
      <alignment horizontal="left"/>
    </xf>
    <xf numFmtId="0" fontId="2" fillId="60" borderId="0" xfId="0" applyFont="1" applyFill="1"/>
    <xf numFmtId="0" fontId="2" fillId="60" borderId="0" xfId="0" applyFont="1" applyFill="1" applyAlignment="1">
      <alignment horizontal="left"/>
    </xf>
    <xf numFmtId="0" fontId="67" fillId="58" borderId="0" xfId="0" applyFont="1" applyFill="1"/>
    <xf numFmtId="0" fontId="20" fillId="0" borderId="0" xfId="0" applyFont="1" applyAlignment="1">
      <alignment vertical="center"/>
    </xf>
    <xf numFmtId="1" fontId="0" fillId="0" borderId="0" xfId="0" applyNumberFormat="1"/>
    <xf numFmtId="170" fontId="0" fillId="0" borderId="0" xfId="3" applyNumberFormat="1" applyFont="1"/>
    <xf numFmtId="0" fontId="4" fillId="0" borderId="5" xfId="0" applyFont="1" applyBorder="1"/>
    <xf numFmtId="164" fontId="4" fillId="0" borderId="5" xfId="0" applyNumberFormat="1" applyFont="1" applyBorder="1"/>
    <xf numFmtId="0" fontId="30" fillId="0" borderId="0" xfId="48" applyFill="1" applyAlignment="1" applyProtection="1">
      <alignment horizontal="left"/>
    </xf>
    <xf numFmtId="0" fontId="67" fillId="56" borderId="0" xfId="0" applyFont="1" applyFill="1" applyAlignment="1">
      <alignment horizontal="left" vertical="top" wrapText="1"/>
    </xf>
    <xf numFmtId="0" fontId="86" fillId="0" borderId="0" xfId="0" applyFont="1" applyAlignment="1">
      <alignment horizontal="left" wrapText="1"/>
    </xf>
    <xf numFmtId="0" fontId="1" fillId="2" borderId="5" xfId="0" applyFont="1" applyFill="1" applyBorder="1" applyAlignment="1">
      <alignment horizontal="center" wrapText="1"/>
    </xf>
    <xf numFmtId="0" fontId="1" fillId="2" borderId="4" xfId="0" applyFont="1" applyFill="1" applyBorder="1" applyAlignment="1">
      <alignment horizontal="center" wrapText="1"/>
    </xf>
    <xf numFmtId="0" fontId="22" fillId="0" borderId="0" xfId="45" applyFont="1" applyAlignment="1">
      <alignment horizontal="left" vertical="top" wrapText="1"/>
    </xf>
    <xf numFmtId="0" fontId="22" fillId="0" borderId="0" xfId="45" applyFont="1" applyAlignment="1">
      <alignment horizontal="left" vertical="top"/>
    </xf>
    <xf numFmtId="0" fontId="25" fillId="2" borderId="0" xfId="45" applyFont="1" applyFill="1" applyAlignment="1">
      <alignment horizontal="center" vertical="center"/>
    </xf>
    <xf numFmtId="0" fontId="25" fillId="2" borderId="44" xfId="45" applyFont="1" applyFill="1" applyBorder="1" applyAlignment="1">
      <alignment horizontal="center" vertical="center"/>
    </xf>
    <xf numFmtId="0" fontId="25" fillId="2" borderId="48" xfId="45" applyFont="1" applyFill="1" applyBorder="1" applyAlignment="1">
      <alignment horizontal="center" vertical="center"/>
    </xf>
    <xf numFmtId="0" fontId="24" fillId="2" borderId="16" xfId="45" applyFont="1" applyFill="1" applyBorder="1" applyAlignment="1">
      <alignment horizontal="center"/>
    </xf>
    <xf numFmtId="0" fontId="1" fillId="2" borderId="17" xfId="45" applyFont="1" applyFill="1" applyBorder="1" applyAlignment="1">
      <alignment horizontal="center"/>
    </xf>
    <xf numFmtId="0" fontId="1" fillId="2" borderId="18" xfId="45" applyFont="1" applyFill="1" applyBorder="1" applyAlignment="1">
      <alignment horizontal="center" vertical="center"/>
    </xf>
    <xf numFmtId="0" fontId="1" fillId="2" borderId="0" xfId="45" applyFont="1" applyFill="1" applyAlignment="1">
      <alignment horizontal="center" vertical="center"/>
    </xf>
    <xf numFmtId="0" fontId="1" fillId="2" borderId="17" xfId="45" applyFont="1" applyFill="1" applyBorder="1" applyAlignment="1">
      <alignment horizontal="center" vertical="center"/>
    </xf>
    <xf numFmtId="0" fontId="1" fillId="2" borderId="18" xfId="45" applyFont="1" applyFill="1" applyBorder="1" applyAlignment="1">
      <alignment horizontal="center" vertical="center" wrapText="1"/>
    </xf>
    <xf numFmtId="0" fontId="1" fillId="2" borderId="0" xfId="45" applyFont="1" applyFill="1" applyAlignment="1">
      <alignment horizontal="center" vertical="center" wrapText="1"/>
    </xf>
    <xf numFmtId="0" fontId="1" fillId="2" borderId="17" xfId="45" applyFont="1" applyFill="1" applyBorder="1" applyAlignment="1">
      <alignment horizontal="center" vertical="center" wrapText="1"/>
    </xf>
    <xf numFmtId="0" fontId="1" fillId="2" borderId="0" xfId="45" applyFont="1" applyFill="1" applyAlignment="1">
      <alignment horizontal="center" wrapText="1"/>
    </xf>
    <xf numFmtId="0" fontId="1" fillId="2" borderId="19" xfId="45" applyFont="1" applyFill="1" applyBorder="1" applyAlignment="1">
      <alignment horizontal="center" wrapText="1"/>
    </xf>
    <xf numFmtId="0" fontId="1" fillId="2" borderId="17" xfId="45" applyFont="1" applyFill="1" applyBorder="1" applyAlignment="1">
      <alignment horizontal="center" wrapText="1"/>
    </xf>
    <xf numFmtId="0" fontId="71" fillId="0" borderId="0" xfId="605" applyFont="1" applyAlignment="1">
      <alignment horizontal="center" vertical="top" wrapText="1"/>
    </xf>
    <xf numFmtId="0" fontId="72" fillId="0" borderId="0" xfId="0" applyFont="1" applyAlignment="1">
      <alignment horizontal="left" vertical="top"/>
    </xf>
    <xf numFmtId="0" fontId="72" fillId="0" borderId="0" xfId="0" applyFont="1" applyAlignment="1">
      <alignment horizontal="left" vertical="top" wrapText="1"/>
    </xf>
    <xf numFmtId="0" fontId="74" fillId="0" borderId="0" xfId="605" applyFont="1" applyAlignment="1">
      <alignment horizontal="center"/>
    </xf>
    <xf numFmtId="0" fontId="25" fillId="2" borderId="0" xfId="605" applyFont="1" applyFill="1" applyAlignment="1">
      <alignment horizontal="center" wrapText="1"/>
    </xf>
    <xf numFmtId="0" fontId="25" fillId="2" borderId="37" xfId="605" applyFont="1" applyFill="1" applyBorder="1" applyAlignment="1">
      <alignment horizontal="center" wrapText="1"/>
    </xf>
    <xf numFmtId="0" fontId="25" fillId="2" borderId="38" xfId="605" applyFont="1" applyFill="1" applyBorder="1" applyAlignment="1">
      <alignment horizontal="center" wrapText="1"/>
    </xf>
    <xf numFmtId="3" fontId="25" fillId="2" borderId="37" xfId="605" applyNumberFormat="1" applyFont="1" applyFill="1" applyBorder="1" applyAlignment="1">
      <alignment horizontal="center" wrapText="1"/>
    </xf>
    <xf numFmtId="3" fontId="25" fillId="2" borderId="38" xfId="605" applyNumberFormat="1" applyFont="1" applyFill="1" applyBorder="1" applyAlignment="1">
      <alignment horizontal="center" wrapText="1"/>
    </xf>
    <xf numFmtId="3" fontId="25" fillId="2" borderId="4" xfId="605" applyNumberFormat="1" applyFont="1" applyFill="1" applyBorder="1" applyAlignment="1">
      <alignment horizontal="center" wrapText="1"/>
    </xf>
    <xf numFmtId="0" fontId="74" fillId="0" borderId="0" xfId="605" applyFont="1"/>
    <xf numFmtId="0" fontId="71" fillId="0" borderId="0" xfId="605" applyFont="1" applyAlignment="1">
      <alignment horizontal="left" vertical="top" wrapText="1"/>
    </xf>
    <xf numFmtId="0" fontId="25" fillId="2" borderId="0" xfId="605" applyFont="1" applyFill="1" applyAlignment="1">
      <alignment horizontal="center" vertical="center" wrapText="1"/>
    </xf>
    <xf numFmtId="0" fontId="25" fillId="2" borderId="37" xfId="605" applyFont="1" applyFill="1" applyBorder="1" applyAlignment="1">
      <alignment horizontal="center"/>
    </xf>
    <xf numFmtId="0" fontId="25" fillId="2" borderId="4" xfId="605" applyFont="1" applyFill="1" applyBorder="1" applyAlignment="1">
      <alignment horizontal="center"/>
    </xf>
    <xf numFmtId="0" fontId="25" fillId="2" borderId="38" xfId="605" applyFont="1" applyFill="1" applyBorder="1" applyAlignment="1">
      <alignment horizontal="center"/>
    </xf>
    <xf numFmtId="0" fontId="25" fillId="2" borderId="4" xfId="605" applyFont="1" applyFill="1" applyBorder="1"/>
    <xf numFmtId="0" fontId="25" fillId="2" borderId="38" xfId="605" applyFont="1" applyFill="1" applyBorder="1"/>
  </cellXfs>
  <cellStyles count="688">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0"/>
  <tableStyles count="0" defaultTableStyle="TableStyleMedium2" defaultPivotStyle="PivotStyleLight16"/>
  <colors>
    <mruColors>
      <color rgb="FF0000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v>Effective Rate</c:v>
          </c:tx>
          <c:spPr>
            <a:solidFill>
              <a:schemeClr val="accent1"/>
            </a:solidFill>
          </c:spPr>
          <c:invertIfNegative val="0"/>
          <c:cat>
            <c:strRef>
              <c:f>Figures!$S$3:$S$190</c:f>
              <c:strCache>
                <c:ptCount val="188"/>
                <c:pt idx="0">
                  <c:v>Lime Village</c:v>
                </c:pt>
                <c:pt idx="1">
                  <c:v>Perryville</c:v>
                </c:pt>
                <c:pt idx="2">
                  <c:v>Koyukuk</c:v>
                </c:pt>
                <c:pt idx="3">
                  <c:v>Takotna</c:v>
                </c:pt>
                <c:pt idx="4">
                  <c:v>Ruby</c:v>
                </c:pt>
                <c:pt idx="5">
                  <c:v>Atmautluak</c:v>
                </c:pt>
                <c:pt idx="6">
                  <c:v>Elfin Cove</c:v>
                </c:pt>
                <c:pt idx="7">
                  <c:v>Pedro Bay</c:v>
                </c:pt>
                <c:pt idx="8">
                  <c:v>Port Heiden</c:v>
                </c:pt>
                <c:pt idx="9">
                  <c:v>Iliamna, Newhalen, Nondalton</c:v>
                </c:pt>
                <c:pt idx="10">
                  <c:v>Larsen Bay</c:v>
                </c:pt>
                <c:pt idx="11">
                  <c:v>Crooked Creek</c:v>
                </c:pt>
                <c:pt idx="12">
                  <c:v>Chalkyitsik</c:v>
                </c:pt>
                <c:pt idx="13">
                  <c:v>Venetie</c:v>
                </c:pt>
                <c:pt idx="14">
                  <c:v>Sleetmute</c:v>
                </c:pt>
                <c:pt idx="15">
                  <c:v>Stony River</c:v>
                </c:pt>
                <c:pt idx="16">
                  <c:v>Red Devil</c:v>
                </c:pt>
                <c:pt idx="17">
                  <c:v>Chefornak</c:v>
                </c:pt>
                <c:pt idx="18">
                  <c:v>Adak</c:v>
                </c:pt>
                <c:pt idx="19">
                  <c:v>Galena</c:v>
                </c:pt>
                <c:pt idx="20">
                  <c:v>Chuathbaluk</c:v>
                </c:pt>
                <c:pt idx="21">
                  <c:v>Healy Lake</c:v>
                </c:pt>
                <c:pt idx="22">
                  <c:v>Nelson Lagoon</c:v>
                </c:pt>
                <c:pt idx="23">
                  <c:v>Deering</c:v>
                </c:pt>
                <c:pt idx="24">
                  <c:v>Kokhanok</c:v>
                </c:pt>
                <c:pt idx="25">
                  <c:v>Chignik Lagoon</c:v>
                </c:pt>
                <c:pt idx="26">
                  <c:v>Chignik Lake</c:v>
                </c:pt>
                <c:pt idx="27">
                  <c:v>Tanana</c:v>
                </c:pt>
                <c:pt idx="28">
                  <c:v>White Mountain</c:v>
                </c:pt>
                <c:pt idx="29">
                  <c:v>Manokotak</c:v>
                </c:pt>
                <c:pt idx="30">
                  <c:v>Valdez</c:v>
                </c:pt>
                <c:pt idx="31">
                  <c:v>Kobuk</c:v>
                </c:pt>
                <c:pt idx="32">
                  <c:v>Saint George</c:v>
                </c:pt>
                <c:pt idx="33">
                  <c:v>Igiugig</c:v>
                </c:pt>
                <c:pt idx="34">
                  <c:v>Tenakee Springs</c:v>
                </c:pt>
                <c:pt idx="35">
                  <c:v>Napaskiak</c:v>
                </c:pt>
                <c:pt idx="36">
                  <c:v>Kongiganak</c:v>
                </c:pt>
                <c:pt idx="37">
                  <c:v>Aniak</c:v>
                </c:pt>
                <c:pt idx="38">
                  <c:v>Unalaska</c:v>
                </c:pt>
                <c:pt idx="39">
                  <c:v>Cordova, Eyak</c:v>
                </c:pt>
                <c:pt idx="40">
                  <c:v>Beaver</c:v>
                </c:pt>
                <c:pt idx="41">
                  <c:v>Tatitlek</c:v>
                </c:pt>
                <c:pt idx="42">
                  <c:v>Chitina</c:v>
                </c:pt>
                <c:pt idx="43">
                  <c:v>Egegik</c:v>
                </c:pt>
                <c:pt idx="44">
                  <c:v>Circle</c:v>
                </c:pt>
                <c:pt idx="45">
                  <c:v>Central</c:v>
                </c:pt>
                <c:pt idx="46">
                  <c:v>Akiak</c:v>
                </c:pt>
                <c:pt idx="47">
                  <c:v>Gustavus</c:v>
                </c:pt>
                <c:pt idx="48">
                  <c:v>Allakaket, Alatna</c:v>
                </c:pt>
                <c:pt idx="49">
                  <c:v>Manley Hot Springs</c:v>
                </c:pt>
                <c:pt idx="50">
                  <c:v>Golovin</c:v>
                </c:pt>
                <c:pt idx="51">
                  <c:v>Napakiak</c:v>
                </c:pt>
                <c:pt idx="52">
                  <c:v>Ekwok</c:v>
                </c:pt>
                <c:pt idx="53">
                  <c:v>Whale Pass</c:v>
                </c:pt>
                <c:pt idx="54">
                  <c:v>Fairbanks</c:v>
                </c:pt>
                <c:pt idx="55">
                  <c:v>Shungnak</c:v>
                </c:pt>
                <c:pt idx="56">
                  <c:v>Sand Point</c:v>
                </c:pt>
                <c:pt idx="57">
                  <c:v>Karluk</c:v>
                </c:pt>
                <c:pt idx="58">
                  <c:v>Nikolai</c:v>
                </c:pt>
                <c:pt idx="59">
                  <c:v>Noatak</c:v>
                </c:pt>
                <c:pt idx="60">
                  <c:v>Newtok</c:v>
                </c:pt>
                <c:pt idx="61">
                  <c:v>Wales</c:v>
                </c:pt>
                <c:pt idx="62">
                  <c:v>Eek</c:v>
                </c:pt>
                <c:pt idx="63">
                  <c:v>Ambler</c:v>
                </c:pt>
                <c:pt idx="64">
                  <c:v>Kiana</c:v>
                </c:pt>
                <c:pt idx="65">
                  <c:v>Kivalina</c:v>
                </c:pt>
                <c:pt idx="66">
                  <c:v>Teller</c:v>
                </c:pt>
                <c:pt idx="67">
                  <c:v>Scammon Bay</c:v>
                </c:pt>
                <c:pt idx="68">
                  <c:v>Shageluk</c:v>
                </c:pt>
                <c:pt idx="69">
                  <c:v>Anvik</c:v>
                </c:pt>
                <c:pt idx="70">
                  <c:v>Kotlik</c:v>
                </c:pt>
                <c:pt idx="71">
                  <c:v>Noorvik</c:v>
                </c:pt>
                <c:pt idx="72">
                  <c:v>Selawik</c:v>
                </c:pt>
                <c:pt idx="73">
                  <c:v>Grayling</c:v>
                </c:pt>
                <c:pt idx="74">
                  <c:v>Kalskag</c:v>
                </c:pt>
                <c:pt idx="75">
                  <c:v>Lower Kalskag</c:v>
                </c:pt>
                <c:pt idx="76">
                  <c:v>Saint Michael</c:v>
                </c:pt>
                <c:pt idx="77">
                  <c:v>Alakanuk</c:v>
                </c:pt>
                <c:pt idx="78">
                  <c:v>Goodnews Bay</c:v>
                </c:pt>
                <c:pt idx="79">
                  <c:v>Minto</c:v>
                </c:pt>
                <c:pt idx="80">
                  <c:v>New Stuyahok</c:v>
                </c:pt>
                <c:pt idx="81">
                  <c:v>Angoon</c:v>
                </c:pt>
                <c:pt idx="82">
                  <c:v>Chilkat Valley</c:v>
                </c:pt>
                <c:pt idx="83">
                  <c:v>Hoonah</c:v>
                </c:pt>
                <c:pt idx="84">
                  <c:v>Kake</c:v>
                </c:pt>
                <c:pt idx="85">
                  <c:v>Klukwan</c:v>
                </c:pt>
                <c:pt idx="86">
                  <c:v>Nulato</c:v>
                </c:pt>
                <c:pt idx="87">
                  <c:v>Old Harbor</c:v>
                </c:pt>
                <c:pt idx="88">
                  <c:v>Togiak</c:v>
                </c:pt>
                <c:pt idx="89">
                  <c:v>Stebbins</c:v>
                </c:pt>
                <c:pt idx="90">
                  <c:v>Akiachak</c:v>
                </c:pt>
                <c:pt idx="91">
                  <c:v>Kipnuk</c:v>
                </c:pt>
                <c:pt idx="92">
                  <c:v>Naknek, South Naknek, King Salmon</c:v>
                </c:pt>
                <c:pt idx="93">
                  <c:v>Bettles, Evansville</c:v>
                </c:pt>
                <c:pt idx="94">
                  <c:v>Cold Bay</c:v>
                </c:pt>
                <c:pt idx="95">
                  <c:v>Chistochina</c:v>
                </c:pt>
                <c:pt idx="96">
                  <c:v>Slana</c:v>
                </c:pt>
                <c:pt idx="97">
                  <c:v>Mountain Village</c:v>
                </c:pt>
                <c:pt idx="98">
                  <c:v>Russian Mission</c:v>
                </c:pt>
                <c:pt idx="99">
                  <c:v>Shishmaref</c:v>
                </c:pt>
                <c:pt idx="100">
                  <c:v>Hooper Bay</c:v>
                </c:pt>
                <c:pt idx="101">
                  <c:v>Koyuk</c:v>
                </c:pt>
                <c:pt idx="102">
                  <c:v>Pilot Station</c:v>
                </c:pt>
                <c:pt idx="103">
                  <c:v>Shaktoolik</c:v>
                </c:pt>
                <c:pt idx="104">
                  <c:v>Elim</c:v>
                </c:pt>
                <c:pt idx="105">
                  <c:v>Emmonak</c:v>
                </c:pt>
                <c:pt idx="106">
                  <c:v>Holy Cross</c:v>
                </c:pt>
                <c:pt idx="107">
                  <c:v>Huslia</c:v>
                </c:pt>
                <c:pt idx="108">
                  <c:v>Kasigluk</c:v>
                </c:pt>
                <c:pt idx="109">
                  <c:v>Marshall</c:v>
                </c:pt>
                <c:pt idx="110">
                  <c:v>Nunapitchuk</c:v>
                </c:pt>
                <c:pt idx="111">
                  <c:v>Pitkas Point</c:v>
                </c:pt>
                <c:pt idx="112">
                  <c:v>Saint Mary's, Andreafsky</c:v>
                </c:pt>
                <c:pt idx="113">
                  <c:v>Kaltag</c:v>
                </c:pt>
                <c:pt idx="114">
                  <c:v>Nightmute</c:v>
                </c:pt>
                <c:pt idx="115">
                  <c:v>Toksook Bay</c:v>
                </c:pt>
                <c:pt idx="116">
                  <c:v>Tununak</c:v>
                </c:pt>
                <c:pt idx="117">
                  <c:v>Gambell</c:v>
                </c:pt>
                <c:pt idx="118">
                  <c:v>Brevig Mission</c:v>
                </c:pt>
                <c:pt idx="119">
                  <c:v>Quinhagak</c:v>
                </c:pt>
                <c:pt idx="120">
                  <c:v>Mekoryuk</c:v>
                </c:pt>
                <c:pt idx="121">
                  <c:v>Savoonga</c:v>
                </c:pt>
                <c:pt idx="122">
                  <c:v>Chevak</c:v>
                </c:pt>
                <c:pt idx="123">
                  <c:v>Buckland</c:v>
                </c:pt>
                <c:pt idx="124">
                  <c:v>King Cove</c:v>
                </c:pt>
                <c:pt idx="125">
                  <c:v>Mentasta Lake</c:v>
                </c:pt>
                <c:pt idx="126">
                  <c:v>Levelock</c:v>
                </c:pt>
                <c:pt idx="127">
                  <c:v>Northway, Northway Village, Northway Junction</c:v>
                </c:pt>
                <c:pt idx="128">
                  <c:v>Eagle, Eagle Village</c:v>
                </c:pt>
                <c:pt idx="129">
                  <c:v>McGrath</c:v>
                </c:pt>
                <c:pt idx="130">
                  <c:v>Naukati Bay</c:v>
                </c:pt>
                <c:pt idx="131">
                  <c:v>Nunam Iqua</c:v>
                </c:pt>
                <c:pt idx="132">
                  <c:v>Kwethluk</c:v>
                </c:pt>
                <c:pt idx="133">
                  <c:v>Dot Lake, Dot Lake Village</c:v>
                </c:pt>
                <c:pt idx="134">
                  <c:v>Tetlin</c:v>
                </c:pt>
                <c:pt idx="135">
                  <c:v>Tok, Tanacross</c:v>
                </c:pt>
                <c:pt idx="136">
                  <c:v>Unalakleet</c:v>
                </c:pt>
                <c:pt idx="137">
                  <c:v>Homer</c:v>
                </c:pt>
                <c:pt idx="138">
                  <c:v>Seward</c:v>
                </c:pt>
                <c:pt idx="139">
                  <c:v>Atka</c:v>
                </c:pt>
                <c:pt idx="140">
                  <c:v>Tuntutuliak</c:v>
                </c:pt>
                <c:pt idx="141">
                  <c:v>Saint Paul</c:v>
                </c:pt>
                <c:pt idx="142">
                  <c:v>Ouzinkie</c:v>
                </c:pt>
                <c:pt idx="143">
                  <c:v>Nome</c:v>
                </c:pt>
                <c:pt idx="144">
                  <c:v>Kodiak</c:v>
                </c:pt>
                <c:pt idx="145">
                  <c:v>Kwigillingok</c:v>
                </c:pt>
                <c:pt idx="146">
                  <c:v>Yakutat</c:v>
                </c:pt>
                <c:pt idx="147">
                  <c:v>Dillingham, Aleknagik</c:v>
                </c:pt>
                <c:pt idx="148">
                  <c:v>Coffman Cove</c:v>
                </c:pt>
                <c:pt idx="149">
                  <c:v>Port Alsworth</c:v>
                </c:pt>
                <c:pt idx="150">
                  <c:v>Tuluksak</c:v>
                </c:pt>
                <c:pt idx="151">
                  <c:v>False Pass</c:v>
                </c:pt>
                <c:pt idx="152">
                  <c:v>Craig, Klawock</c:v>
                </c:pt>
                <c:pt idx="153">
                  <c:v>Hollis</c:v>
                </c:pt>
                <c:pt idx="154">
                  <c:v>Hydaburg</c:v>
                </c:pt>
                <c:pt idx="155">
                  <c:v>Klawock</c:v>
                </c:pt>
                <c:pt idx="156">
                  <c:v>Thorne Bay, Kasaan</c:v>
                </c:pt>
                <c:pt idx="157">
                  <c:v>Haines, Covenant Life</c:v>
                </c:pt>
                <c:pt idx="158">
                  <c:v>Skagway</c:v>
                </c:pt>
                <c:pt idx="159">
                  <c:v>Pelican</c:v>
                </c:pt>
                <c:pt idx="160">
                  <c:v>Bethel, Oscarville</c:v>
                </c:pt>
                <c:pt idx="161">
                  <c:v>Chenega Bay</c:v>
                </c:pt>
                <c:pt idx="162">
                  <c:v>Chignik</c:v>
                </c:pt>
                <c:pt idx="163">
                  <c:v>Kotzebue</c:v>
                </c:pt>
                <c:pt idx="164">
                  <c:v>Fort Yukon</c:v>
                </c:pt>
                <c:pt idx="165">
                  <c:v>Twin Hills</c:v>
                </c:pt>
                <c:pt idx="166">
                  <c:v>Palmer, Wasilla</c:v>
                </c:pt>
                <c:pt idx="167">
                  <c:v>Hughes</c:v>
                </c:pt>
                <c:pt idx="168">
                  <c:v>Diomede</c:v>
                </c:pt>
                <c:pt idx="169">
                  <c:v>Nikolski</c:v>
                </c:pt>
                <c:pt idx="170">
                  <c:v>Koliganek</c:v>
                </c:pt>
                <c:pt idx="171">
                  <c:v>Pilot Point</c:v>
                </c:pt>
                <c:pt idx="172">
                  <c:v>Akutan</c:v>
                </c:pt>
                <c:pt idx="173">
                  <c:v>Anaktuvuk Pass</c:v>
                </c:pt>
                <c:pt idx="174">
                  <c:v>Atqasuk</c:v>
                </c:pt>
                <c:pt idx="175">
                  <c:v>Kaktovik</c:v>
                </c:pt>
                <c:pt idx="176">
                  <c:v>Point Hope</c:v>
                </c:pt>
                <c:pt idx="177">
                  <c:v>Point Lay</c:v>
                </c:pt>
                <c:pt idx="178">
                  <c:v>Wainwright</c:v>
                </c:pt>
                <c:pt idx="179">
                  <c:v>Anchorage</c:v>
                </c:pt>
                <c:pt idx="180">
                  <c:v>Juneau</c:v>
                </c:pt>
                <c:pt idx="181">
                  <c:v>Anchorage</c:v>
                </c:pt>
                <c:pt idx="182">
                  <c:v>Barrow</c:v>
                </c:pt>
                <c:pt idx="183">
                  <c:v>Wrangell</c:v>
                </c:pt>
                <c:pt idx="184">
                  <c:v>Ketchikan</c:v>
                </c:pt>
                <c:pt idx="185">
                  <c:v>Petersburg</c:v>
                </c:pt>
                <c:pt idx="186">
                  <c:v>Sitka</c:v>
                </c:pt>
                <c:pt idx="187">
                  <c:v>Nuiqsut</c:v>
                </c:pt>
              </c:strCache>
            </c:strRef>
          </c:cat>
          <c:val>
            <c:numRef>
              <c:f>Figures!$T$3:$T$190</c:f>
              <c:numCache>
                <c:formatCode>0.00</c:formatCode>
                <c:ptCount val="188"/>
                <c:pt idx="0">
                  <c:v>0.88</c:v>
                </c:pt>
                <c:pt idx="1">
                  <c:v>0.66</c:v>
                </c:pt>
                <c:pt idx="2">
                  <c:v>0.61</c:v>
                </c:pt>
                <c:pt idx="3">
                  <c:v>0.42</c:v>
                </c:pt>
                <c:pt idx="4">
                  <c:v>0.42</c:v>
                </c:pt>
                <c:pt idx="5">
                  <c:v>0.42</c:v>
                </c:pt>
                <c:pt idx="6">
                  <c:v>0.42</c:v>
                </c:pt>
                <c:pt idx="7">
                  <c:v>0.41</c:v>
                </c:pt>
                <c:pt idx="8">
                  <c:v>0.41</c:v>
                </c:pt>
                <c:pt idx="9">
                  <c:v>0.38</c:v>
                </c:pt>
                <c:pt idx="10">
                  <c:v>0.38</c:v>
                </c:pt>
                <c:pt idx="11">
                  <c:v>0.37</c:v>
                </c:pt>
                <c:pt idx="12">
                  <c:v>0.37</c:v>
                </c:pt>
                <c:pt idx="13">
                  <c:v>0.37</c:v>
                </c:pt>
                <c:pt idx="14">
                  <c:v>0.36</c:v>
                </c:pt>
                <c:pt idx="15">
                  <c:v>0.36</c:v>
                </c:pt>
                <c:pt idx="16">
                  <c:v>0.36</c:v>
                </c:pt>
                <c:pt idx="17">
                  <c:v>0.36</c:v>
                </c:pt>
                <c:pt idx="18">
                  <c:v>0.35</c:v>
                </c:pt>
                <c:pt idx="19">
                  <c:v>0.35</c:v>
                </c:pt>
                <c:pt idx="20">
                  <c:v>0.34</c:v>
                </c:pt>
                <c:pt idx="21">
                  <c:v>0.34</c:v>
                </c:pt>
                <c:pt idx="22">
                  <c:v>0.34</c:v>
                </c:pt>
                <c:pt idx="23">
                  <c:v>0.34</c:v>
                </c:pt>
                <c:pt idx="24">
                  <c:v>0.33</c:v>
                </c:pt>
                <c:pt idx="25">
                  <c:v>0.33</c:v>
                </c:pt>
                <c:pt idx="26">
                  <c:v>0.32</c:v>
                </c:pt>
                <c:pt idx="27">
                  <c:v>0.31</c:v>
                </c:pt>
                <c:pt idx="28">
                  <c:v>0.31</c:v>
                </c:pt>
                <c:pt idx="29">
                  <c:v>0.3</c:v>
                </c:pt>
                <c:pt idx="30">
                  <c:v>0.3</c:v>
                </c:pt>
                <c:pt idx="31">
                  <c:v>0.28999999999999998</c:v>
                </c:pt>
                <c:pt idx="32">
                  <c:v>0.28999999999999998</c:v>
                </c:pt>
                <c:pt idx="33">
                  <c:v>0.28999999999999998</c:v>
                </c:pt>
                <c:pt idx="34">
                  <c:v>0.28999999999999998</c:v>
                </c:pt>
                <c:pt idx="35">
                  <c:v>0.28999999999999998</c:v>
                </c:pt>
                <c:pt idx="36">
                  <c:v>0.28999999999999998</c:v>
                </c:pt>
                <c:pt idx="37">
                  <c:v>0.28000000000000003</c:v>
                </c:pt>
                <c:pt idx="38">
                  <c:v>0.28000000000000003</c:v>
                </c:pt>
                <c:pt idx="39">
                  <c:v>0.28000000000000003</c:v>
                </c:pt>
                <c:pt idx="40">
                  <c:v>0.27</c:v>
                </c:pt>
                <c:pt idx="41">
                  <c:v>0.27</c:v>
                </c:pt>
                <c:pt idx="42">
                  <c:v>0.27</c:v>
                </c:pt>
                <c:pt idx="43">
                  <c:v>0.26</c:v>
                </c:pt>
                <c:pt idx="44">
                  <c:v>0.26</c:v>
                </c:pt>
                <c:pt idx="45">
                  <c:v>0.26</c:v>
                </c:pt>
                <c:pt idx="46">
                  <c:v>0.26</c:v>
                </c:pt>
                <c:pt idx="47">
                  <c:v>0.26</c:v>
                </c:pt>
                <c:pt idx="48">
                  <c:v>0.25</c:v>
                </c:pt>
                <c:pt idx="49">
                  <c:v>0.25</c:v>
                </c:pt>
                <c:pt idx="50">
                  <c:v>0.25</c:v>
                </c:pt>
                <c:pt idx="51">
                  <c:v>0.24</c:v>
                </c:pt>
                <c:pt idx="52">
                  <c:v>0.24</c:v>
                </c:pt>
                <c:pt idx="53">
                  <c:v>0.24</c:v>
                </c:pt>
                <c:pt idx="54">
                  <c:v>0.24</c:v>
                </c:pt>
                <c:pt idx="55">
                  <c:v>0.23</c:v>
                </c:pt>
                <c:pt idx="56">
                  <c:v>0.23</c:v>
                </c:pt>
                <c:pt idx="57">
                  <c:v>0.23</c:v>
                </c:pt>
                <c:pt idx="58">
                  <c:v>0.22</c:v>
                </c:pt>
                <c:pt idx="59">
                  <c:v>0.22</c:v>
                </c:pt>
                <c:pt idx="60">
                  <c:v>0.22</c:v>
                </c:pt>
                <c:pt idx="61">
                  <c:v>0.22</c:v>
                </c:pt>
                <c:pt idx="62">
                  <c:v>0.22</c:v>
                </c:pt>
                <c:pt idx="63">
                  <c:v>0.22</c:v>
                </c:pt>
                <c:pt idx="64">
                  <c:v>0.22</c:v>
                </c:pt>
                <c:pt idx="65">
                  <c:v>0.22</c:v>
                </c:pt>
                <c:pt idx="66">
                  <c:v>0.22</c:v>
                </c:pt>
                <c:pt idx="67">
                  <c:v>0.22</c:v>
                </c:pt>
                <c:pt idx="68">
                  <c:v>0.22</c:v>
                </c:pt>
                <c:pt idx="69">
                  <c:v>0.22</c:v>
                </c:pt>
                <c:pt idx="70">
                  <c:v>0.22</c:v>
                </c:pt>
                <c:pt idx="71">
                  <c:v>0.22</c:v>
                </c:pt>
                <c:pt idx="72">
                  <c:v>0.22</c:v>
                </c:pt>
                <c:pt idx="73">
                  <c:v>0.22</c:v>
                </c:pt>
                <c:pt idx="74">
                  <c:v>0.22</c:v>
                </c:pt>
                <c:pt idx="75">
                  <c:v>0.22</c:v>
                </c:pt>
                <c:pt idx="76">
                  <c:v>0.22</c:v>
                </c:pt>
                <c:pt idx="77">
                  <c:v>0.22</c:v>
                </c:pt>
                <c:pt idx="78">
                  <c:v>0.22</c:v>
                </c:pt>
                <c:pt idx="79">
                  <c:v>0.22</c:v>
                </c:pt>
                <c:pt idx="80">
                  <c:v>0.22</c:v>
                </c:pt>
                <c:pt idx="81">
                  <c:v>0.22</c:v>
                </c:pt>
                <c:pt idx="82">
                  <c:v>0.22</c:v>
                </c:pt>
                <c:pt idx="83">
                  <c:v>0.22</c:v>
                </c:pt>
                <c:pt idx="84">
                  <c:v>0.22</c:v>
                </c:pt>
                <c:pt idx="85">
                  <c:v>0.22</c:v>
                </c:pt>
                <c:pt idx="86">
                  <c:v>0.22</c:v>
                </c:pt>
                <c:pt idx="87">
                  <c:v>0.22</c:v>
                </c:pt>
                <c:pt idx="88">
                  <c:v>0.22</c:v>
                </c:pt>
                <c:pt idx="89">
                  <c:v>0.22</c:v>
                </c:pt>
                <c:pt idx="90">
                  <c:v>0.22</c:v>
                </c:pt>
                <c:pt idx="91">
                  <c:v>0.22</c:v>
                </c:pt>
                <c:pt idx="92">
                  <c:v>0.22</c:v>
                </c:pt>
                <c:pt idx="93">
                  <c:v>0.21</c:v>
                </c:pt>
                <c:pt idx="94">
                  <c:v>0.21</c:v>
                </c:pt>
                <c:pt idx="95">
                  <c:v>0.21</c:v>
                </c:pt>
                <c:pt idx="96">
                  <c:v>0.21</c:v>
                </c:pt>
                <c:pt idx="97">
                  <c:v>0.21</c:v>
                </c:pt>
                <c:pt idx="98">
                  <c:v>0.21</c:v>
                </c:pt>
                <c:pt idx="99">
                  <c:v>0.21</c:v>
                </c:pt>
                <c:pt idx="100">
                  <c:v>0.21</c:v>
                </c:pt>
                <c:pt idx="101">
                  <c:v>0.21</c:v>
                </c:pt>
                <c:pt idx="102">
                  <c:v>0.21</c:v>
                </c:pt>
                <c:pt idx="103">
                  <c:v>0.21</c:v>
                </c:pt>
                <c:pt idx="104">
                  <c:v>0.21</c:v>
                </c:pt>
                <c:pt idx="105">
                  <c:v>0.21</c:v>
                </c:pt>
                <c:pt idx="106">
                  <c:v>0.21</c:v>
                </c:pt>
                <c:pt idx="107">
                  <c:v>0.21</c:v>
                </c:pt>
                <c:pt idx="108">
                  <c:v>0.21</c:v>
                </c:pt>
                <c:pt idx="109">
                  <c:v>0.21</c:v>
                </c:pt>
                <c:pt idx="110">
                  <c:v>0.21</c:v>
                </c:pt>
                <c:pt idx="111">
                  <c:v>0.21</c:v>
                </c:pt>
                <c:pt idx="112">
                  <c:v>0.21</c:v>
                </c:pt>
                <c:pt idx="113">
                  <c:v>0.21</c:v>
                </c:pt>
                <c:pt idx="114">
                  <c:v>0.21</c:v>
                </c:pt>
                <c:pt idx="115">
                  <c:v>0.21</c:v>
                </c:pt>
                <c:pt idx="116">
                  <c:v>0.21</c:v>
                </c:pt>
                <c:pt idx="117">
                  <c:v>0.21</c:v>
                </c:pt>
                <c:pt idx="118">
                  <c:v>0.21</c:v>
                </c:pt>
                <c:pt idx="119">
                  <c:v>0.21</c:v>
                </c:pt>
                <c:pt idx="120">
                  <c:v>0.21</c:v>
                </c:pt>
                <c:pt idx="121">
                  <c:v>0.21</c:v>
                </c:pt>
                <c:pt idx="122">
                  <c:v>0.21</c:v>
                </c:pt>
                <c:pt idx="123">
                  <c:v>0.21</c:v>
                </c:pt>
                <c:pt idx="124">
                  <c:v>0.21</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0.19</c:v>
                </c:pt>
                <c:pt idx="140">
                  <c:v>0.19</c:v>
                </c:pt>
                <c:pt idx="141">
                  <c:v>0.19</c:v>
                </c:pt>
                <c:pt idx="142">
                  <c:v>0.19</c:v>
                </c:pt>
                <c:pt idx="143">
                  <c:v>0.19</c:v>
                </c:pt>
                <c:pt idx="144">
                  <c:v>0.19</c:v>
                </c:pt>
                <c:pt idx="145">
                  <c:v>0.18</c:v>
                </c:pt>
                <c:pt idx="146">
                  <c:v>0.18</c:v>
                </c:pt>
                <c:pt idx="147">
                  <c:v>0.18</c:v>
                </c:pt>
                <c:pt idx="148">
                  <c:v>0.18</c:v>
                </c:pt>
                <c:pt idx="149">
                  <c:v>0.17</c:v>
                </c:pt>
                <c:pt idx="150">
                  <c:v>0.17</c:v>
                </c:pt>
                <c:pt idx="151">
                  <c:v>0.17</c:v>
                </c:pt>
                <c:pt idx="152">
                  <c:v>0.17</c:v>
                </c:pt>
                <c:pt idx="153">
                  <c:v>0.17</c:v>
                </c:pt>
                <c:pt idx="154">
                  <c:v>0.17</c:v>
                </c:pt>
                <c:pt idx="155">
                  <c:v>0.17</c:v>
                </c:pt>
                <c:pt idx="156">
                  <c:v>0.17</c:v>
                </c:pt>
                <c:pt idx="157">
                  <c:v>0.17</c:v>
                </c:pt>
                <c:pt idx="158">
                  <c:v>0.17</c:v>
                </c:pt>
                <c:pt idx="159">
                  <c:v>0.16</c:v>
                </c:pt>
                <c:pt idx="160">
                  <c:v>0.16</c:v>
                </c:pt>
                <c:pt idx="161">
                  <c:v>0.16</c:v>
                </c:pt>
                <c:pt idx="162">
                  <c:v>0.16</c:v>
                </c:pt>
                <c:pt idx="163">
                  <c:v>0.16</c:v>
                </c:pt>
                <c:pt idx="164">
                  <c:v>0.15</c:v>
                </c:pt>
                <c:pt idx="165">
                  <c:v>0.15</c:v>
                </c:pt>
                <c:pt idx="166">
                  <c:v>0.15</c:v>
                </c:pt>
                <c:pt idx="167">
                  <c:v>0.14000000000000001</c:v>
                </c:pt>
                <c:pt idx="168">
                  <c:v>0.14000000000000001</c:v>
                </c:pt>
                <c:pt idx="169">
                  <c:v>0.14000000000000001</c:v>
                </c:pt>
                <c:pt idx="170">
                  <c:v>0.14000000000000001</c:v>
                </c:pt>
                <c:pt idx="171">
                  <c:v>0.14000000000000001</c:v>
                </c:pt>
                <c:pt idx="172">
                  <c:v>0.14000000000000001</c:v>
                </c:pt>
                <c:pt idx="173">
                  <c:v>0.14000000000000001</c:v>
                </c:pt>
                <c:pt idx="174">
                  <c:v>0.14000000000000001</c:v>
                </c:pt>
                <c:pt idx="175">
                  <c:v>0.14000000000000001</c:v>
                </c:pt>
                <c:pt idx="176">
                  <c:v>0.14000000000000001</c:v>
                </c:pt>
                <c:pt idx="177">
                  <c:v>0.14000000000000001</c:v>
                </c:pt>
                <c:pt idx="178">
                  <c:v>0.14000000000000001</c:v>
                </c:pt>
                <c:pt idx="179">
                  <c:v>0.14000000000000001</c:v>
                </c:pt>
                <c:pt idx="180">
                  <c:v>0.12</c:v>
                </c:pt>
                <c:pt idx="181">
                  <c:v>0.12</c:v>
                </c:pt>
                <c:pt idx="182">
                  <c:v>0.12</c:v>
                </c:pt>
                <c:pt idx="183">
                  <c:v>0.11</c:v>
                </c:pt>
                <c:pt idx="184">
                  <c:v>0.1</c:v>
                </c:pt>
                <c:pt idx="185">
                  <c:v>0.1</c:v>
                </c:pt>
                <c:pt idx="186">
                  <c:v>0.1</c:v>
                </c:pt>
                <c:pt idx="187">
                  <c:v>0.08</c:v>
                </c:pt>
              </c:numCache>
            </c:numRef>
          </c:val>
          <c:extLst>
            <c:ext xmlns:c16="http://schemas.microsoft.com/office/drawing/2014/chart" uri="{C3380CC4-5D6E-409C-BE32-E72D297353CC}">
              <c16:uniqueId val="{00000000-3DA2-4190-9255-3E81A3DC6F9A}"/>
            </c:ext>
          </c:extLst>
        </c:ser>
        <c:ser>
          <c:idx val="0"/>
          <c:order val="1"/>
          <c:tx>
            <c:v>PCE Reimbursement</c:v>
          </c:tx>
          <c:spPr>
            <a:solidFill>
              <a:schemeClr val="accent3">
                <a:lumMod val="75000"/>
              </a:schemeClr>
            </a:solidFill>
          </c:spPr>
          <c:invertIfNegative val="0"/>
          <c:cat>
            <c:strRef>
              <c:f>Figures!$S$3:$S$190</c:f>
              <c:strCache>
                <c:ptCount val="188"/>
                <c:pt idx="0">
                  <c:v>Lime Village</c:v>
                </c:pt>
                <c:pt idx="1">
                  <c:v>Perryville</c:v>
                </c:pt>
                <c:pt idx="2">
                  <c:v>Koyukuk</c:v>
                </c:pt>
                <c:pt idx="3">
                  <c:v>Takotna</c:v>
                </c:pt>
                <c:pt idx="4">
                  <c:v>Ruby</c:v>
                </c:pt>
                <c:pt idx="5">
                  <c:v>Atmautluak</c:v>
                </c:pt>
                <c:pt idx="6">
                  <c:v>Elfin Cove</c:v>
                </c:pt>
                <c:pt idx="7">
                  <c:v>Pedro Bay</c:v>
                </c:pt>
                <c:pt idx="8">
                  <c:v>Port Heiden</c:v>
                </c:pt>
                <c:pt idx="9">
                  <c:v>Iliamna, Newhalen, Nondalton</c:v>
                </c:pt>
                <c:pt idx="10">
                  <c:v>Larsen Bay</c:v>
                </c:pt>
                <c:pt idx="11">
                  <c:v>Crooked Creek</c:v>
                </c:pt>
                <c:pt idx="12">
                  <c:v>Chalkyitsik</c:v>
                </c:pt>
                <c:pt idx="13">
                  <c:v>Venetie</c:v>
                </c:pt>
                <c:pt idx="14">
                  <c:v>Sleetmute</c:v>
                </c:pt>
                <c:pt idx="15">
                  <c:v>Stony River</c:v>
                </c:pt>
                <c:pt idx="16">
                  <c:v>Red Devil</c:v>
                </c:pt>
                <c:pt idx="17">
                  <c:v>Chefornak</c:v>
                </c:pt>
                <c:pt idx="18">
                  <c:v>Adak</c:v>
                </c:pt>
                <c:pt idx="19">
                  <c:v>Galena</c:v>
                </c:pt>
                <c:pt idx="20">
                  <c:v>Chuathbaluk</c:v>
                </c:pt>
                <c:pt idx="21">
                  <c:v>Healy Lake</c:v>
                </c:pt>
                <c:pt idx="22">
                  <c:v>Nelson Lagoon</c:v>
                </c:pt>
                <c:pt idx="23">
                  <c:v>Deering</c:v>
                </c:pt>
                <c:pt idx="24">
                  <c:v>Kokhanok</c:v>
                </c:pt>
                <c:pt idx="25">
                  <c:v>Chignik Lagoon</c:v>
                </c:pt>
                <c:pt idx="26">
                  <c:v>Chignik Lake</c:v>
                </c:pt>
                <c:pt idx="27">
                  <c:v>Tanana</c:v>
                </c:pt>
                <c:pt idx="28">
                  <c:v>White Mountain</c:v>
                </c:pt>
                <c:pt idx="29">
                  <c:v>Manokotak</c:v>
                </c:pt>
                <c:pt idx="30">
                  <c:v>Valdez</c:v>
                </c:pt>
                <c:pt idx="31">
                  <c:v>Kobuk</c:v>
                </c:pt>
                <c:pt idx="32">
                  <c:v>Saint George</c:v>
                </c:pt>
                <c:pt idx="33">
                  <c:v>Igiugig</c:v>
                </c:pt>
                <c:pt idx="34">
                  <c:v>Tenakee Springs</c:v>
                </c:pt>
                <c:pt idx="35">
                  <c:v>Napaskiak</c:v>
                </c:pt>
                <c:pt idx="36">
                  <c:v>Kongiganak</c:v>
                </c:pt>
                <c:pt idx="37">
                  <c:v>Aniak</c:v>
                </c:pt>
                <c:pt idx="38">
                  <c:v>Unalaska</c:v>
                </c:pt>
                <c:pt idx="39">
                  <c:v>Cordova, Eyak</c:v>
                </c:pt>
                <c:pt idx="40">
                  <c:v>Beaver</c:v>
                </c:pt>
                <c:pt idx="41">
                  <c:v>Tatitlek</c:v>
                </c:pt>
                <c:pt idx="42">
                  <c:v>Chitina</c:v>
                </c:pt>
                <c:pt idx="43">
                  <c:v>Egegik</c:v>
                </c:pt>
                <c:pt idx="44">
                  <c:v>Circle</c:v>
                </c:pt>
                <c:pt idx="45">
                  <c:v>Central</c:v>
                </c:pt>
                <c:pt idx="46">
                  <c:v>Akiak</c:v>
                </c:pt>
                <c:pt idx="47">
                  <c:v>Gustavus</c:v>
                </c:pt>
                <c:pt idx="48">
                  <c:v>Allakaket, Alatna</c:v>
                </c:pt>
                <c:pt idx="49">
                  <c:v>Manley Hot Springs</c:v>
                </c:pt>
                <c:pt idx="50">
                  <c:v>Golovin</c:v>
                </c:pt>
                <c:pt idx="51">
                  <c:v>Napakiak</c:v>
                </c:pt>
                <c:pt idx="52">
                  <c:v>Ekwok</c:v>
                </c:pt>
                <c:pt idx="53">
                  <c:v>Whale Pass</c:v>
                </c:pt>
                <c:pt idx="54">
                  <c:v>Fairbanks</c:v>
                </c:pt>
                <c:pt idx="55">
                  <c:v>Shungnak</c:v>
                </c:pt>
                <c:pt idx="56">
                  <c:v>Sand Point</c:v>
                </c:pt>
                <c:pt idx="57">
                  <c:v>Karluk</c:v>
                </c:pt>
                <c:pt idx="58">
                  <c:v>Nikolai</c:v>
                </c:pt>
                <c:pt idx="59">
                  <c:v>Noatak</c:v>
                </c:pt>
                <c:pt idx="60">
                  <c:v>Newtok</c:v>
                </c:pt>
                <c:pt idx="61">
                  <c:v>Wales</c:v>
                </c:pt>
                <c:pt idx="62">
                  <c:v>Eek</c:v>
                </c:pt>
                <c:pt idx="63">
                  <c:v>Ambler</c:v>
                </c:pt>
                <c:pt idx="64">
                  <c:v>Kiana</c:v>
                </c:pt>
                <c:pt idx="65">
                  <c:v>Kivalina</c:v>
                </c:pt>
                <c:pt idx="66">
                  <c:v>Teller</c:v>
                </c:pt>
                <c:pt idx="67">
                  <c:v>Scammon Bay</c:v>
                </c:pt>
                <c:pt idx="68">
                  <c:v>Shageluk</c:v>
                </c:pt>
                <c:pt idx="69">
                  <c:v>Anvik</c:v>
                </c:pt>
                <c:pt idx="70">
                  <c:v>Kotlik</c:v>
                </c:pt>
                <c:pt idx="71">
                  <c:v>Noorvik</c:v>
                </c:pt>
                <c:pt idx="72">
                  <c:v>Selawik</c:v>
                </c:pt>
                <c:pt idx="73">
                  <c:v>Grayling</c:v>
                </c:pt>
                <c:pt idx="74">
                  <c:v>Kalskag</c:v>
                </c:pt>
                <c:pt idx="75">
                  <c:v>Lower Kalskag</c:v>
                </c:pt>
                <c:pt idx="76">
                  <c:v>Saint Michael</c:v>
                </c:pt>
                <c:pt idx="77">
                  <c:v>Alakanuk</c:v>
                </c:pt>
                <c:pt idx="78">
                  <c:v>Goodnews Bay</c:v>
                </c:pt>
                <c:pt idx="79">
                  <c:v>Minto</c:v>
                </c:pt>
                <c:pt idx="80">
                  <c:v>New Stuyahok</c:v>
                </c:pt>
                <c:pt idx="81">
                  <c:v>Angoon</c:v>
                </c:pt>
                <c:pt idx="82">
                  <c:v>Chilkat Valley</c:v>
                </c:pt>
                <c:pt idx="83">
                  <c:v>Hoonah</c:v>
                </c:pt>
                <c:pt idx="84">
                  <c:v>Kake</c:v>
                </c:pt>
                <c:pt idx="85">
                  <c:v>Klukwan</c:v>
                </c:pt>
                <c:pt idx="86">
                  <c:v>Nulato</c:v>
                </c:pt>
                <c:pt idx="87">
                  <c:v>Old Harbor</c:v>
                </c:pt>
                <c:pt idx="88">
                  <c:v>Togiak</c:v>
                </c:pt>
                <c:pt idx="89">
                  <c:v>Stebbins</c:v>
                </c:pt>
                <c:pt idx="90">
                  <c:v>Akiachak</c:v>
                </c:pt>
                <c:pt idx="91">
                  <c:v>Kipnuk</c:v>
                </c:pt>
                <c:pt idx="92">
                  <c:v>Naknek, South Naknek, King Salmon</c:v>
                </c:pt>
                <c:pt idx="93">
                  <c:v>Bettles, Evansville</c:v>
                </c:pt>
                <c:pt idx="94">
                  <c:v>Cold Bay</c:v>
                </c:pt>
                <c:pt idx="95">
                  <c:v>Chistochina</c:v>
                </c:pt>
                <c:pt idx="96">
                  <c:v>Slana</c:v>
                </c:pt>
                <c:pt idx="97">
                  <c:v>Mountain Village</c:v>
                </c:pt>
                <c:pt idx="98">
                  <c:v>Russian Mission</c:v>
                </c:pt>
                <c:pt idx="99">
                  <c:v>Shishmaref</c:v>
                </c:pt>
                <c:pt idx="100">
                  <c:v>Hooper Bay</c:v>
                </c:pt>
                <c:pt idx="101">
                  <c:v>Koyuk</c:v>
                </c:pt>
                <c:pt idx="102">
                  <c:v>Pilot Station</c:v>
                </c:pt>
                <c:pt idx="103">
                  <c:v>Shaktoolik</c:v>
                </c:pt>
                <c:pt idx="104">
                  <c:v>Elim</c:v>
                </c:pt>
                <c:pt idx="105">
                  <c:v>Emmonak</c:v>
                </c:pt>
                <c:pt idx="106">
                  <c:v>Holy Cross</c:v>
                </c:pt>
                <c:pt idx="107">
                  <c:v>Huslia</c:v>
                </c:pt>
                <c:pt idx="108">
                  <c:v>Kasigluk</c:v>
                </c:pt>
                <c:pt idx="109">
                  <c:v>Marshall</c:v>
                </c:pt>
                <c:pt idx="110">
                  <c:v>Nunapitchuk</c:v>
                </c:pt>
                <c:pt idx="111">
                  <c:v>Pitkas Point</c:v>
                </c:pt>
                <c:pt idx="112">
                  <c:v>Saint Mary's, Andreafsky</c:v>
                </c:pt>
                <c:pt idx="113">
                  <c:v>Kaltag</c:v>
                </c:pt>
                <c:pt idx="114">
                  <c:v>Nightmute</c:v>
                </c:pt>
                <c:pt idx="115">
                  <c:v>Toksook Bay</c:v>
                </c:pt>
                <c:pt idx="116">
                  <c:v>Tununak</c:v>
                </c:pt>
                <c:pt idx="117">
                  <c:v>Gambell</c:v>
                </c:pt>
                <c:pt idx="118">
                  <c:v>Brevig Mission</c:v>
                </c:pt>
                <c:pt idx="119">
                  <c:v>Quinhagak</c:v>
                </c:pt>
                <c:pt idx="120">
                  <c:v>Mekoryuk</c:v>
                </c:pt>
                <c:pt idx="121">
                  <c:v>Savoonga</c:v>
                </c:pt>
                <c:pt idx="122">
                  <c:v>Chevak</c:v>
                </c:pt>
                <c:pt idx="123">
                  <c:v>Buckland</c:v>
                </c:pt>
                <c:pt idx="124">
                  <c:v>King Cove</c:v>
                </c:pt>
                <c:pt idx="125">
                  <c:v>Mentasta Lake</c:v>
                </c:pt>
                <c:pt idx="126">
                  <c:v>Levelock</c:v>
                </c:pt>
                <c:pt idx="127">
                  <c:v>Northway, Northway Village, Northway Junction</c:v>
                </c:pt>
                <c:pt idx="128">
                  <c:v>Eagle, Eagle Village</c:v>
                </c:pt>
                <c:pt idx="129">
                  <c:v>McGrath</c:v>
                </c:pt>
                <c:pt idx="130">
                  <c:v>Naukati Bay</c:v>
                </c:pt>
                <c:pt idx="131">
                  <c:v>Nunam Iqua</c:v>
                </c:pt>
                <c:pt idx="132">
                  <c:v>Kwethluk</c:v>
                </c:pt>
                <c:pt idx="133">
                  <c:v>Dot Lake, Dot Lake Village</c:v>
                </c:pt>
                <c:pt idx="134">
                  <c:v>Tetlin</c:v>
                </c:pt>
                <c:pt idx="135">
                  <c:v>Tok, Tanacross</c:v>
                </c:pt>
                <c:pt idx="136">
                  <c:v>Unalakleet</c:v>
                </c:pt>
                <c:pt idx="137">
                  <c:v>Homer</c:v>
                </c:pt>
                <c:pt idx="138">
                  <c:v>Seward</c:v>
                </c:pt>
                <c:pt idx="139">
                  <c:v>Atka</c:v>
                </c:pt>
                <c:pt idx="140">
                  <c:v>Tuntutuliak</c:v>
                </c:pt>
                <c:pt idx="141">
                  <c:v>Saint Paul</c:v>
                </c:pt>
                <c:pt idx="142">
                  <c:v>Ouzinkie</c:v>
                </c:pt>
                <c:pt idx="143">
                  <c:v>Nome</c:v>
                </c:pt>
                <c:pt idx="144">
                  <c:v>Kodiak</c:v>
                </c:pt>
                <c:pt idx="145">
                  <c:v>Kwigillingok</c:v>
                </c:pt>
                <c:pt idx="146">
                  <c:v>Yakutat</c:v>
                </c:pt>
                <c:pt idx="147">
                  <c:v>Dillingham, Aleknagik</c:v>
                </c:pt>
                <c:pt idx="148">
                  <c:v>Coffman Cove</c:v>
                </c:pt>
                <c:pt idx="149">
                  <c:v>Port Alsworth</c:v>
                </c:pt>
                <c:pt idx="150">
                  <c:v>Tuluksak</c:v>
                </c:pt>
                <c:pt idx="151">
                  <c:v>False Pass</c:v>
                </c:pt>
                <c:pt idx="152">
                  <c:v>Craig, Klawock</c:v>
                </c:pt>
                <c:pt idx="153">
                  <c:v>Hollis</c:v>
                </c:pt>
                <c:pt idx="154">
                  <c:v>Hydaburg</c:v>
                </c:pt>
                <c:pt idx="155">
                  <c:v>Klawock</c:v>
                </c:pt>
                <c:pt idx="156">
                  <c:v>Thorne Bay, Kasaan</c:v>
                </c:pt>
                <c:pt idx="157">
                  <c:v>Haines, Covenant Life</c:v>
                </c:pt>
                <c:pt idx="158">
                  <c:v>Skagway</c:v>
                </c:pt>
                <c:pt idx="159">
                  <c:v>Pelican</c:v>
                </c:pt>
                <c:pt idx="160">
                  <c:v>Bethel, Oscarville</c:v>
                </c:pt>
                <c:pt idx="161">
                  <c:v>Chenega Bay</c:v>
                </c:pt>
                <c:pt idx="162">
                  <c:v>Chignik</c:v>
                </c:pt>
                <c:pt idx="163">
                  <c:v>Kotzebue</c:v>
                </c:pt>
                <c:pt idx="164">
                  <c:v>Fort Yukon</c:v>
                </c:pt>
                <c:pt idx="165">
                  <c:v>Twin Hills</c:v>
                </c:pt>
                <c:pt idx="166">
                  <c:v>Palmer, Wasilla</c:v>
                </c:pt>
                <c:pt idx="167">
                  <c:v>Hughes</c:v>
                </c:pt>
                <c:pt idx="168">
                  <c:v>Diomede</c:v>
                </c:pt>
                <c:pt idx="169">
                  <c:v>Nikolski</c:v>
                </c:pt>
                <c:pt idx="170">
                  <c:v>Koliganek</c:v>
                </c:pt>
                <c:pt idx="171">
                  <c:v>Pilot Point</c:v>
                </c:pt>
                <c:pt idx="172">
                  <c:v>Akutan</c:v>
                </c:pt>
                <c:pt idx="173">
                  <c:v>Anaktuvuk Pass</c:v>
                </c:pt>
                <c:pt idx="174">
                  <c:v>Atqasuk</c:v>
                </c:pt>
                <c:pt idx="175">
                  <c:v>Kaktovik</c:v>
                </c:pt>
                <c:pt idx="176">
                  <c:v>Point Hope</c:v>
                </c:pt>
                <c:pt idx="177">
                  <c:v>Point Lay</c:v>
                </c:pt>
                <c:pt idx="178">
                  <c:v>Wainwright</c:v>
                </c:pt>
                <c:pt idx="179">
                  <c:v>Anchorage</c:v>
                </c:pt>
                <c:pt idx="180">
                  <c:v>Juneau</c:v>
                </c:pt>
                <c:pt idx="181">
                  <c:v>Anchorage</c:v>
                </c:pt>
                <c:pt idx="182">
                  <c:v>Barrow</c:v>
                </c:pt>
                <c:pt idx="183">
                  <c:v>Wrangell</c:v>
                </c:pt>
                <c:pt idx="184">
                  <c:v>Ketchikan</c:v>
                </c:pt>
                <c:pt idx="185">
                  <c:v>Petersburg</c:v>
                </c:pt>
                <c:pt idx="186">
                  <c:v>Sitka</c:v>
                </c:pt>
                <c:pt idx="187">
                  <c:v>Nuiqsut</c:v>
                </c:pt>
              </c:strCache>
            </c:strRef>
          </c:cat>
          <c:val>
            <c:numRef>
              <c:f>Figures!$U$3:$U$190</c:f>
              <c:numCache>
                <c:formatCode>0.00</c:formatCode>
                <c:ptCount val="188"/>
                <c:pt idx="0">
                  <c:v>0.81</c:v>
                </c:pt>
                <c:pt idx="1">
                  <c:v>0.28999999999999998</c:v>
                </c:pt>
                <c:pt idx="2">
                  <c:v>0.34</c:v>
                </c:pt>
                <c:pt idx="3">
                  <c:v>0.6</c:v>
                </c:pt>
                <c:pt idx="4">
                  <c:v>0.42</c:v>
                </c:pt>
                <c:pt idx="5">
                  <c:v>0.38</c:v>
                </c:pt>
                <c:pt idx="6">
                  <c:v>0.36</c:v>
                </c:pt>
                <c:pt idx="7">
                  <c:v>0.5</c:v>
                </c:pt>
                <c:pt idx="8">
                  <c:v>0.34</c:v>
                </c:pt>
                <c:pt idx="9">
                  <c:v>0.23</c:v>
                </c:pt>
                <c:pt idx="10">
                  <c:v>0.06</c:v>
                </c:pt>
                <c:pt idx="11">
                  <c:v>0.8</c:v>
                </c:pt>
                <c:pt idx="12">
                  <c:v>0.57999999999999996</c:v>
                </c:pt>
                <c:pt idx="13">
                  <c:v>0.53</c:v>
                </c:pt>
                <c:pt idx="14">
                  <c:v>0.8</c:v>
                </c:pt>
                <c:pt idx="15">
                  <c:v>0.79</c:v>
                </c:pt>
                <c:pt idx="16">
                  <c:v>0.79</c:v>
                </c:pt>
                <c:pt idx="17">
                  <c:v>0.33</c:v>
                </c:pt>
                <c:pt idx="18">
                  <c:v>0.73</c:v>
                </c:pt>
                <c:pt idx="19">
                  <c:v>0.26</c:v>
                </c:pt>
                <c:pt idx="20">
                  <c:v>0.8</c:v>
                </c:pt>
                <c:pt idx="21">
                  <c:v>0.59</c:v>
                </c:pt>
                <c:pt idx="22">
                  <c:v>0.5</c:v>
                </c:pt>
                <c:pt idx="23">
                  <c:v>0.36</c:v>
                </c:pt>
                <c:pt idx="24">
                  <c:v>0.56999999999999995</c:v>
                </c:pt>
                <c:pt idx="25">
                  <c:v>0.42</c:v>
                </c:pt>
                <c:pt idx="26">
                  <c:v>0.54</c:v>
                </c:pt>
                <c:pt idx="27">
                  <c:v>0.45</c:v>
                </c:pt>
                <c:pt idx="28">
                  <c:v>0.31</c:v>
                </c:pt>
                <c:pt idx="29">
                  <c:v>0.25</c:v>
                </c:pt>
                <c:pt idx="30">
                  <c:v>0</c:v>
                </c:pt>
                <c:pt idx="31">
                  <c:v>0.56999999999999995</c:v>
                </c:pt>
                <c:pt idx="32">
                  <c:v>0.56999999999999995</c:v>
                </c:pt>
                <c:pt idx="33">
                  <c:v>0.52</c:v>
                </c:pt>
                <c:pt idx="34">
                  <c:v>0.46</c:v>
                </c:pt>
                <c:pt idx="35">
                  <c:v>0.41</c:v>
                </c:pt>
                <c:pt idx="36">
                  <c:v>0.36</c:v>
                </c:pt>
                <c:pt idx="37">
                  <c:v>0.49</c:v>
                </c:pt>
                <c:pt idx="38">
                  <c:v>0.22</c:v>
                </c:pt>
                <c:pt idx="39">
                  <c:v>0.15</c:v>
                </c:pt>
                <c:pt idx="40">
                  <c:v>0.57999999999999996</c:v>
                </c:pt>
                <c:pt idx="41">
                  <c:v>0.5</c:v>
                </c:pt>
                <c:pt idx="42">
                  <c:v>0.4</c:v>
                </c:pt>
                <c:pt idx="43">
                  <c:v>0.6</c:v>
                </c:pt>
                <c:pt idx="44">
                  <c:v>0.53</c:v>
                </c:pt>
                <c:pt idx="45">
                  <c:v>0.51</c:v>
                </c:pt>
                <c:pt idx="46">
                  <c:v>0.37</c:v>
                </c:pt>
                <c:pt idx="47">
                  <c:v>0.19</c:v>
                </c:pt>
                <c:pt idx="48">
                  <c:v>0.72</c:v>
                </c:pt>
                <c:pt idx="49">
                  <c:v>0.66</c:v>
                </c:pt>
                <c:pt idx="50">
                  <c:v>0.35</c:v>
                </c:pt>
                <c:pt idx="51">
                  <c:v>0.59</c:v>
                </c:pt>
                <c:pt idx="52">
                  <c:v>0.5</c:v>
                </c:pt>
                <c:pt idx="53">
                  <c:v>0.39</c:v>
                </c:pt>
                <c:pt idx="54">
                  <c:v>0</c:v>
                </c:pt>
                <c:pt idx="55">
                  <c:v>0.66</c:v>
                </c:pt>
                <c:pt idx="56">
                  <c:v>0.44</c:v>
                </c:pt>
                <c:pt idx="57">
                  <c:v>0.41</c:v>
                </c:pt>
                <c:pt idx="58">
                  <c:v>0.65</c:v>
                </c:pt>
                <c:pt idx="59">
                  <c:v>0.59</c:v>
                </c:pt>
                <c:pt idx="60">
                  <c:v>0.57999999999999996</c:v>
                </c:pt>
                <c:pt idx="61">
                  <c:v>0.48</c:v>
                </c:pt>
                <c:pt idx="62">
                  <c:v>0.47</c:v>
                </c:pt>
                <c:pt idx="63">
                  <c:v>0.45</c:v>
                </c:pt>
                <c:pt idx="64">
                  <c:v>0.46</c:v>
                </c:pt>
                <c:pt idx="65">
                  <c:v>0.45</c:v>
                </c:pt>
                <c:pt idx="66">
                  <c:v>0.45</c:v>
                </c:pt>
                <c:pt idx="67">
                  <c:v>0.45</c:v>
                </c:pt>
                <c:pt idx="68">
                  <c:v>0.44</c:v>
                </c:pt>
                <c:pt idx="69">
                  <c:v>0.43</c:v>
                </c:pt>
                <c:pt idx="70">
                  <c:v>0.43</c:v>
                </c:pt>
                <c:pt idx="71">
                  <c:v>0.43</c:v>
                </c:pt>
                <c:pt idx="72">
                  <c:v>0.43</c:v>
                </c:pt>
                <c:pt idx="73">
                  <c:v>0.42</c:v>
                </c:pt>
                <c:pt idx="74">
                  <c:v>0.42</c:v>
                </c:pt>
                <c:pt idx="75">
                  <c:v>0.42</c:v>
                </c:pt>
                <c:pt idx="76">
                  <c:v>0.42</c:v>
                </c:pt>
                <c:pt idx="77">
                  <c:v>0.41</c:v>
                </c:pt>
                <c:pt idx="78">
                  <c:v>0.42</c:v>
                </c:pt>
                <c:pt idx="79">
                  <c:v>0.42</c:v>
                </c:pt>
                <c:pt idx="80">
                  <c:v>0.42</c:v>
                </c:pt>
                <c:pt idx="81">
                  <c:v>0.42</c:v>
                </c:pt>
                <c:pt idx="82">
                  <c:v>0.42</c:v>
                </c:pt>
                <c:pt idx="83">
                  <c:v>0.42</c:v>
                </c:pt>
                <c:pt idx="84">
                  <c:v>0.42</c:v>
                </c:pt>
                <c:pt idx="85">
                  <c:v>0.42</c:v>
                </c:pt>
                <c:pt idx="86">
                  <c:v>0.4</c:v>
                </c:pt>
                <c:pt idx="87">
                  <c:v>0.41</c:v>
                </c:pt>
                <c:pt idx="88">
                  <c:v>0.4</c:v>
                </c:pt>
                <c:pt idx="89">
                  <c:v>0.4</c:v>
                </c:pt>
                <c:pt idx="90">
                  <c:v>0.38</c:v>
                </c:pt>
                <c:pt idx="91">
                  <c:v>0.35</c:v>
                </c:pt>
                <c:pt idx="92">
                  <c:v>0.34</c:v>
                </c:pt>
                <c:pt idx="93">
                  <c:v>0.54</c:v>
                </c:pt>
                <c:pt idx="94">
                  <c:v>0.51</c:v>
                </c:pt>
                <c:pt idx="95">
                  <c:v>0.49</c:v>
                </c:pt>
                <c:pt idx="96">
                  <c:v>0.49</c:v>
                </c:pt>
                <c:pt idx="97">
                  <c:v>0.4</c:v>
                </c:pt>
                <c:pt idx="98">
                  <c:v>0.39</c:v>
                </c:pt>
                <c:pt idx="99">
                  <c:v>0.4</c:v>
                </c:pt>
                <c:pt idx="100">
                  <c:v>0.39</c:v>
                </c:pt>
                <c:pt idx="101">
                  <c:v>0.39</c:v>
                </c:pt>
                <c:pt idx="102">
                  <c:v>0.39</c:v>
                </c:pt>
                <c:pt idx="103">
                  <c:v>0.38</c:v>
                </c:pt>
                <c:pt idx="104">
                  <c:v>0.37</c:v>
                </c:pt>
                <c:pt idx="105">
                  <c:v>0.38</c:v>
                </c:pt>
                <c:pt idx="106">
                  <c:v>0.38</c:v>
                </c:pt>
                <c:pt idx="107">
                  <c:v>0.38</c:v>
                </c:pt>
                <c:pt idx="108">
                  <c:v>0.36</c:v>
                </c:pt>
                <c:pt idx="109">
                  <c:v>0.37</c:v>
                </c:pt>
                <c:pt idx="110">
                  <c:v>0.36</c:v>
                </c:pt>
                <c:pt idx="111">
                  <c:v>0.37</c:v>
                </c:pt>
                <c:pt idx="112">
                  <c:v>0.37</c:v>
                </c:pt>
                <c:pt idx="113">
                  <c:v>0.36</c:v>
                </c:pt>
                <c:pt idx="114">
                  <c:v>0.36</c:v>
                </c:pt>
                <c:pt idx="115">
                  <c:v>0.36</c:v>
                </c:pt>
                <c:pt idx="116">
                  <c:v>0.36</c:v>
                </c:pt>
                <c:pt idx="117">
                  <c:v>0.35</c:v>
                </c:pt>
                <c:pt idx="118">
                  <c:v>0.34</c:v>
                </c:pt>
                <c:pt idx="119">
                  <c:v>0.33</c:v>
                </c:pt>
                <c:pt idx="120">
                  <c:v>0.33</c:v>
                </c:pt>
                <c:pt idx="121">
                  <c:v>0.33</c:v>
                </c:pt>
                <c:pt idx="122">
                  <c:v>0.31</c:v>
                </c:pt>
                <c:pt idx="123">
                  <c:v>0.26</c:v>
                </c:pt>
                <c:pt idx="124">
                  <c:v>0.09</c:v>
                </c:pt>
                <c:pt idx="125">
                  <c:v>0.49</c:v>
                </c:pt>
                <c:pt idx="126">
                  <c:v>0.5</c:v>
                </c:pt>
                <c:pt idx="127">
                  <c:v>0.47</c:v>
                </c:pt>
                <c:pt idx="128">
                  <c:v>0.46</c:v>
                </c:pt>
                <c:pt idx="129">
                  <c:v>0.38</c:v>
                </c:pt>
                <c:pt idx="130">
                  <c:v>0.38</c:v>
                </c:pt>
                <c:pt idx="131">
                  <c:v>0.33</c:v>
                </c:pt>
                <c:pt idx="132">
                  <c:v>0.32</c:v>
                </c:pt>
                <c:pt idx="133">
                  <c:v>0.28000000000000003</c:v>
                </c:pt>
                <c:pt idx="134">
                  <c:v>0.28000000000000003</c:v>
                </c:pt>
                <c:pt idx="135">
                  <c:v>0.28000000000000003</c:v>
                </c:pt>
                <c:pt idx="136">
                  <c:v>0.21</c:v>
                </c:pt>
                <c:pt idx="137">
                  <c:v>0</c:v>
                </c:pt>
                <c:pt idx="138">
                  <c:v>0</c:v>
                </c:pt>
                <c:pt idx="139">
                  <c:v>0.56999999999999995</c:v>
                </c:pt>
                <c:pt idx="140">
                  <c:v>0.46</c:v>
                </c:pt>
                <c:pt idx="141">
                  <c:v>0.36</c:v>
                </c:pt>
                <c:pt idx="142">
                  <c:v>0.25</c:v>
                </c:pt>
                <c:pt idx="143">
                  <c:v>0.17</c:v>
                </c:pt>
                <c:pt idx="144">
                  <c:v>0</c:v>
                </c:pt>
                <c:pt idx="145">
                  <c:v>0.43</c:v>
                </c:pt>
                <c:pt idx="146">
                  <c:v>0.35</c:v>
                </c:pt>
                <c:pt idx="147">
                  <c:v>0.28000000000000003</c:v>
                </c:pt>
                <c:pt idx="148">
                  <c:v>0.12</c:v>
                </c:pt>
                <c:pt idx="149">
                  <c:v>0.52</c:v>
                </c:pt>
                <c:pt idx="150">
                  <c:v>0.43</c:v>
                </c:pt>
                <c:pt idx="151">
                  <c:v>0.25</c:v>
                </c:pt>
                <c:pt idx="152">
                  <c:v>0.08</c:v>
                </c:pt>
                <c:pt idx="153">
                  <c:v>0.08</c:v>
                </c:pt>
                <c:pt idx="154">
                  <c:v>0.08</c:v>
                </c:pt>
                <c:pt idx="155">
                  <c:v>0.08</c:v>
                </c:pt>
                <c:pt idx="156">
                  <c:v>0.08</c:v>
                </c:pt>
                <c:pt idx="157">
                  <c:v>7.0000000000000007E-2</c:v>
                </c:pt>
                <c:pt idx="158">
                  <c:v>0.06</c:v>
                </c:pt>
                <c:pt idx="159">
                  <c:v>0.53</c:v>
                </c:pt>
                <c:pt idx="160">
                  <c:v>0.4</c:v>
                </c:pt>
                <c:pt idx="161">
                  <c:v>0.36</c:v>
                </c:pt>
                <c:pt idx="162">
                  <c:v>0.35</c:v>
                </c:pt>
                <c:pt idx="163">
                  <c:v>0.27</c:v>
                </c:pt>
                <c:pt idx="164">
                  <c:v>0.49</c:v>
                </c:pt>
                <c:pt idx="165">
                  <c:v>0.41</c:v>
                </c:pt>
                <c:pt idx="166">
                  <c:v>0</c:v>
                </c:pt>
                <c:pt idx="167">
                  <c:v>0.56999999999999995</c:v>
                </c:pt>
                <c:pt idx="168">
                  <c:v>0.46</c:v>
                </c:pt>
                <c:pt idx="169">
                  <c:v>0.46</c:v>
                </c:pt>
                <c:pt idx="170">
                  <c:v>0.36</c:v>
                </c:pt>
                <c:pt idx="171">
                  <c:v>0.36</c:v>
                </c:pt>
                <c:pt idx="172">
                  <c:v>0.18</c:v>
                </c:pt>
                <c:pt idx="173">
                  <c:v>0.01</c:v>
                </c:pt>
                <c:pt idx="174">
                  <c:v>0.01</c:v>
                </c:pt>
                <c:pt idx="175">
                  <c:v>0.01</c:v>
                </c:pt>
                <c:pt idx="176">
                  <c:v>0.01</c:v>
                </c:pt>
                <c:pt idx="177">
                  <c:v>0.01</c:v>
                </c:pt>
                <c:pt idx="178">
                  <c:v>0.01</c:v>
                </c:pt>
                <c:pt idx="179">
                  <c:v>0</c:v>
                </c:pt>
                <c:pt idx="180">
                  <c:v>0</c:v>
                </c:pt>
                <c:pt idx="181">
                  <c:v>0</c:v>
                </c:pt>
                <c:pt idx="182">
                  <c:v>0</c:v>
                </c:pt>
                <c:pt idx="183">
                  <c:v>0</c:v>
                </c:pt>
                <c:pt idx="184">
                  <c:v>0</c:v>
                </c:pt>
                <c:pt idx="185">
                  <c:v>0</c:v>
                </c:pt>
                <c:pt idx="186">
                  <c:v>0</c:v>
                </c:pt>
                <c:pt idx="187">
                  <c:v>0</c:v>
                </c:pt>
              </c:numCache>
            </c:numRef>
          </c:val>
          <c:extLst>
            <c:ext xmlns:c16="http://schemas.microsoft.com/office/drawing/2014/chart" uri="{C3380CC4-5D6E-409C-BE32-E72D297353CC}">
              <c16:uniqueId val="{00000001-3DA2-4190-9255-3E81A3DC6F9A}"/>
            </c:ext>
          </c:extLst>
        </c:ser>
        <c:dLbls>
          <c:showLegendKey val="0"/>
          <c:showVal val="0"/>
          <c:showCatName val="0"/>
          <c:showSerName val="0"/>
          <c:showPercent val="0"/>
          <c:showBubbleSize val="0"/>
        </c:dLbls>
        <c:gapWidth val="150"/>
        <c:overlap val="100"/>
        <c:axId val="222841360"/>
        <c:axId val="222842480"/>
      </c:barChart>
      <c:catAx>
        <c:axId val="222841360"/>
        <c:scaling>
          <c:orientation val="minMax"/>
        </c:scaling>
        <c:delete val="1"/>
        <c:axPos val="b"/>
        <c:title>
          <c:tx>
            <c:rich>
              <a:bodyPr/>
              <a:lstStyle/>
              <a:p>
                <a:pPr>
                  <a:defRPr/>
                </a:pPr>
                <a:r>
                  <a:rPr lang="en-US"/>
                  <a:t>PCE Communities</a:t>
                </a:r>
              </a:p>
            </c:rich>
          </c:tx>
          <c:overlay val="0"/>
        </c:title>
        <c:numFmt formatCode="General" sourceLinked="0"/>
        <c:majorTickMark val="out"/>
        <c:minorTickMark val="none"/>
        <c:tickLblPos val="nextTo"/>
        <c:crossAx val="222842480"/>
        <c:crosses val="autoZero"/>
        <c:auto val="1"/>
        <c:lblAlgn val="ctr"/>
        <c:lblOffset val="100"/>
        <c:noMultiLvlLbl val="0"/>
      </c:catAx>
      <c:valAx>
        <c:axId val="222842480"/>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0.00" sourceLinked="1"/>
        <c:majorTickMark val="out"/>
        <c:minorTickMark val="none"/>
        <c:tickLblPos val="nextTo"/>
        <c:crossAx val="2228413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916666666666667"/>
          <c:y val="9.2592592592592587E-3"/>
          <c:w val="0.6"/>
          <c:h val="0.9907407407407407"/>
        </c:manualLayout>
      </c:layout>
      <c:pieChart>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0729-4AB6-B257-8128E12AED49}"/>
              </c:ext>
            </c:extLst>
          </c:dPt>
          <c:dPt>
            <c:idx val="1"/>
            <c:bubble3D val="0"/>
            <c:spPr>
              <a:solidFill>
                <a:schemeClr val="tx1">
                  <a:lumMod val="65000"/>
                  <a:lumOff val="35000"/>
                </a:schemeClr>
              </a:solidFill>
            </c:spPr>
            <c:extLst>
              <c:ext xmlns:c16="http://schemas.microsoft.com/office/drawing/2014/chart" uri="{C3380CC4-5D6E-409C-BE32-E72D297353CC}">
                <c16:uniqueId val="{00000003-0729-4AB6-B257-8128E12AED49}"/>
              </c:ext>
            </c:extLst>
          </c:dPt>
          <c:dPt>
            <c:idx val="2"/>
            <c:bubble3D val="0"/>
            <c:spPr>
              <a:solidFill>
                <a:schemeClr val="accent1"/>
              </a:solidFill>
            </c:spPr>
            <c:extLst>
              <c:ext xmlns:c16="http://schemas.microsoft.com/office/drawing/2014/chart" uri="{C3380CC4-5D6E-409C-BE32-E72D297353CC}">
                <c16:uniqueId val="{00000005-0729-4AB6-B257-8128E12AED49}"/>
              </c:ext>
            </c:extLst>
          </c:dPt>
          <c:dPt>
            <c:idx val="3"/>
            <c:bubble3D val="0"/>
            <c:spPr>
              <a:solidFill>
                <a:schemeClr val="accent3"/>
              </a:solidFill>
            </c:spPr>
            <c:extLst>
              <c:ext xmlns:c16="http://schemas.microsoft.com/office/drawing/2014/chart" uri="{C3380CC4-5D6E-409C-BE32-E72D297353CC}">
                <c16:uniqueId val="{00000007-0729-4AB6-B257-8128E12AED49}"/>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9-4AB6-B257-8128E12AED49}"/>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29-4AB6-B257-8128E12AED49}"/>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29-4AB6-B257-8128E12AED49}"/>
                </c:ext>
              </c:extLst>
            </c:dLbl>
            <c:dLbl>
              <c:idx val="3"/>
              <c:layout>
                <c:manualLayout>
                  <c:x val="1.6634733158355206E-2"/>
                  <c:y val="9.08157105715545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29-4AB6-B257-8128E12AED49}"/>
                </c:ext>
              </c:extLst>
            </c:dLbl>
            <c:spPr>
              <a:noFill/>
              <a:ln>
                <a:noFill/>
              </a:ln>
              <a:effectLst/>
            </c:spPr>
            <c:dLblPos val="ctr"/>
            <c:showLegendKey val="0"/>
            <c:showVal val="0"/>
            <c:showCatName val="0"/>
            <c:showSerName val="0"/>
            <c:showPercent val="0"/>
            <c:showBubbleSize val="0"/>
            <c:extLst>
              <c:ext xmlns:c15="http://schemas.microsoft.com/office/drawing/2012/chart" uri="{CE6537A1-D6FC-4f65-9D91-7224C49458BB}"/>
            </c:extLst>
          </c:dLbls>
          <c:cat>
            <c:strRef>
              <c:f>Figures!$O$73:$O$76</c:f>
              <c:strCache>
                <c:ptCount val="4"/>
                <c:pt idx="0">
                  <c:v>Fossil Fuel Turbines</c:v>
                </c:pt>
                <c:pt idx="1">
                  <c:v>Reciprocating Internal Combustion Engine</c:v>
                </c:pt>
                <c:pt idx="2">
                  <c:v>Hydroelectric</c:v>
                </c:pt>
                <c:pt idx="3">
                  <c:v>Wind</c:v>
                </c:pt>
              </c:strCache>
            </c:strRef>
          </c:cat>
          <c:val>
            <c:numRef>
              <c:f>Figures!$Q$73:$Q$76</c:f>
              <c:numCache>
                <c:formatCode>0%</c:formatCode>
                <c:ptCount val="4"/>
                <c:pt idx="0">
                  <c:v>0.57377012869072141</c:v>
                </c:pt>
                <c:pt idx="1">
                  <c:v>0.20302124172148758</c:v>
                </c:pt>
                <c:pt idx="2">
                  <c:v>0.19405054599419674</c:v>
                </c:pt>
                <c:pt idx="3">
                  <c:v>2.9158083593594258E-2</c:v>
                </c:pt>
              </c:numCache>
            </c:numRef>
          </c:val>
          <c:extLst>
            <c:ext xmlns:c16="http://schemas.microsoft.com/office/drawing/2014/chart" uri="{C3380CC4-5D6E-409C-BE32-E72D297353CC}">
              <c16:uniqueId val="{00000008-0729-4AB6-B257-8128E12AED49}"/>
            </c:ext>
          </c:extLst>
        </c:ser>
        <c:dLbls>
          <c:showLegendKey val="0"/>
          <c:showVal val="1"/>
          <c:showCatName val="0"/>
          <c:showSerName val="0"/>
          <c:showPercent val="0"/>
          <c:showBubbleSize val="0"/>
          <c:showLeaderLines val="1"/>
        </c:dLbls>
        <c:firstSliceAng val="0"/>
      </c:pieChart>
    </c:plotArea>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'Table 3.1'!$A$11:$A$61</c:f>
              <c:numCache>
                <c:formatCode>General</c:formatCode>
                <c:ptCount val="51"/>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numCache>
            </c:numRef>
          </c:cat>
          <c:val>
            <c:numRef>
              <c:f>'Table 3.1'!$C$11:$C$61</c:f>
              <c:numCache>
                <c:formatCode>#,##0</c:formatCode>
                <c:ptCount val="51"/>
                <c:pt idx="0">
                  <c:v>45675</c:v>
                </c:pt>
                <c:pt idx="1">
                  <c:v>72575</c:v>
                </c:pt>
                <c:pt idx="2">
                  <c:v>86800</c:v>
                </c:pt>
                <c:pt idx="3">
                  <c:v>101150</c:v>
                </c:pt>
                <c:pt idx="4">
                  <c:v>102650</c:v>
                </c:pt>
                <c:pt idx="5">
                  <c:v>102650</c:v>
                </c:pt>
                <c:pt idx="6">
                  <c:v>171450</c:v>
                </c:pt>
                <c:pt idx="7">
                  <c:v>171450</c:v>
                </c:pt>
                <c:pt idx="8">
                  <c:v>206740</c:v>
                </c:pt>
                <c:pt idx="9">
                  <c:v>257053</c:v>
                </c:pt>
                <c:pt idx="10">
                  <c:v>314389</c:v>
                </c:pt>
                <c:pt idx="11">
                  <c:v>381350</c:v>
                </c:pt>
                <c:pt idx="12">
                  <c:v>453324</c:v>
                </c:pt>
                <c:pt idx="13">
                  <c:v>464257</c:v>
                </c:pt>
                <c:pt idx="14">
                  <c:v>643454</c:v>
                </c:pt>
                <c:pt idx="15">
                  <c:v>692074</c:v>
                </c:pt>
                <c:pt idx="16">
                  <c:v>788614</c:v>
                </c:pt>
                <c:pt idx="17">
                  <c:v>900914</c:v>
                </c:pt>
                <c:pt idx="18">
                  <c:v>924174</c:v>
                </c:pt>
                <c:pt idx="19">
                  <c:v>1008374</c:v>
                </c:pt>
                <c:pt idx="20">
                  <c:v>1008274</c:v>
                </c:pt>
                <c:pt idx="21">
                  <c:v>1028574</c:v>
                </c:pt>
                <c:pt idx="22">
                  <c:v>1105654</c:v>
                </c:pt>
                <c:pt idx="23">
                  <c:v>1078100</c:v>
                </c:pt>
                <c:pt idx="24">
                  <c:v>1126100</c:v>
                </c:pt>
                <c:pt idx="25">
                  <c:v>1111600</c:v>
                </c:pt>
                <c:pt idx="26">
                  <c:v>1049400</c:v>
                </c:pt>
                <c:pt idx="27">
                  <c:v>1038700</c:v>
                </c:pt>
                <c:pt idx="28">
                  <c:v>1036100</c:v>
                </c:pt>
                <c:pt idx="29">
                  <c:v>1042700</c:v>
                </c:pt>
                <c:pt idx="30">
                  <c:v>1045500</c:v>
                </c:pt>
                <c:pt idx="31">
                  <c:v>1040700</c:v>
                </c:pt>
                <c:pt idx="32">
                  <c:v>1060200</c:v>
                </c:pt>
                <c:pt idx="33">
                  <c:v>1060200</c:v>
                </c:pt>
                <c:pt idx="34">
                  <c:v>1295925</c:v>
                </c:pt>
                <c:pt idx="35">
                  <c:v>1247850</c:v>
                </c:pt>
                <c:pt idx="36">
                  <c:v>1292925</c:v>
                </c:pt>
                <c:pt idx="37">
                  <c:v>1295725</c:v>
                </c:pt>
                <c:pt idx="38">
                  <c:v>1300925</c:v>
                </c:pt>
                <c:pt idx="39">
                  <c:v>1339150</c:v>
                </c:pt>
                <c:pt idx="40">
                  <c:v>1360100</c:v>
                </c:pt>
                <c:pt idx="41">
                  <c:v>1246900</c:v>
                </c:pt>
                <c:pt idx="42">
                  <c:v>1246900</c:v>
                </c:pt>
                <c:pt idx="43">
                  <c:v>1176200</c:v>
                </c:pt>
                <c:pt idx="44">
                  <c:v>1186300</c:v>
                </c:pt>
                <c:pt idx="45">
                  <c:v>1294799.9999999998</c:v>
                </c:pt>
                <c:pt idx="46">
                  <c:v>1294799.9999999998</c:v>
                </c:pt>
                <c:pt idx="47">
                  <c:v>1294800</c:v>
                </c:pt>
                <c:pt idx="48">
                  <c:v>1295200</c:v>
                </c:pt>
                <c:pt idx="49">
                  <c:v>1295200</c:v>
                </c:pt>
                <c:pt idx="50">
                  <c:v>1295200</c:v>
                </c:pt>
              </c:numCache>
            </c:numRef>
          </c:val>
          <c:extLst>
            <c:ext xmlns:c16="http://schemas.microsoft.com/office/drawing/2014/chart" uri="{C3380CC4-5D6E-409C-BE32-E72D297353CC}">
              <c16:uniqueId val="{00000000-CDAB-4DC2-8A5A-8E8F7F68FDF5}"/>
            </c:ext>
          </c:extLst>
        </c:ser>
        <c:ser>
          <c:idx val="1"/>
          <c:order val="1"/>
          <c:tx>
            <c:v>Internal Combustion</c:v>
          </c:tx>
          <c:spPr>
            <a:solidFill>
              <a:schemeClr val="tx1">
                <a:lumMod val="50000"/>
                <a:lumOff val="50000"/>
              </a:schemeClr>
            </a:solidFill>
          </c:spPr>
          <c:cat>
            <c:numRef>
              <c:f>'Table 3.1'!$A$11:$A$61</c:f>
              <c:numCache>
                <c:formatCode>General</c:formatCode>
                <c:ptCount val="51"/>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numCache>
            </c:numRef>
          </c:cat>
          <c:val>
            <c:numRef>
              <c:f>'Table 3.1'!$E$11:$E$61</c:f>
              <c:numCache>
                <c:formatCode>#,##0</c:formatCode>
                <c:ptCount val="51"/>
                <c:pt idx="0">
                  <c:v>41993</c:v>
                </c:pt>
                <c:pt idx="1">
                  <c:v>47368</c:v>
                </c:pt>
                <c:pt idx="2">
                  <c:v>49482</c:v>
                </c:pt>
                <c:pt idx="3">
                  <c:v>59437</c:v>
                </c:pt>
                <c:pt idx="4">
                  <c:v>69273</c:v>
                </c:pt>
                <c:pt idx="5">
                  <c:v>81023</c:v>
                </c:pt>
                <c:pt idx="6">
                  <c:v>89538</c:v>
                </c:pt>
                <c:pt idx="7">
                  <c:v>98963</c:v>
                </c:pt>
                <c:pt idx="8">
                  <c:v>123256</c:v>
                </c:pt>
                <c:pt idx="9">
                  <c:v>140627</c:v>
                </c:pt>
                <c:pt idx="10">
                  <c:v>144975</c:v>
                </c:pt>
                <c:pt idx="11">
                  <c:v>147700</c:v>
                </c:pt>
                <c:pt idx="12">
                  <c:v>148054</c:v>
                </c:pt>
                <c:pt idx="13">
                  <c:v>176706</c:v>
                </c:pt>
                <c:pt idx="14">
                  <c:v>205110</c:v>
                </c:pt>
                <c:pt idx="15">
                  <c:v>223736</c:v>
                </c:pt>
                <c:pt idx="16">
                  <c:v>221516</c:v>
                </c:pt>
                <c:pt idx="17">
                  <c:v>233611</c:v>
                </c:pt>
                <c:pt idx="18">
                  <c:v>237703</c:v>
                </c:pt>
                <c:pt idx="19">
                  <c:v>251745</c:v>
                </c:pt>
                <c:pt idx="20">
                  <c:v>255790</c:v>
                </c:pt>
                <c:pt idx="21">
                  <c:v>269683</c:v>
                </c:pt>
                <c:pt idx="22">
                  <c:v>276841</c:v>
                </c:pt>
                <c:pt idx="23">
                  <c:v>299614</c:v>
                </c:pt>
                <c:pt idx="24">
                  <c:v>317500</c:v>
                </c:pt>
                <c:pt idx="25">
                  <c:v>316148</c:v>
                </c:pt>
                <c:pt idx="26">
                  <c:v>325924</c:v>
                </c:pt>
                <c:pt idx="27">
                  <c:v>311301</c:v>
                </c:pt>
                <c:pt idx="28">
                  <c:v>312760</c:v>
                </c:pt>
                <c:pt idx="29">
                  <c:v>324851</c:v>
                </c:pt>
                <c:pt idx="30">
                  <c:v>328758</c:v>
                </c:pt>
                <c:pt idx="31">
                  <c:v>336430</c:v>
                </c:pt>
                <c:pt idx="32">
                  <c:v>345383</c:v>
                </c:pt>
                <c:pt idx="33">
                  <c:v>347393</c:v>
                </c:pt>
                <c:pt idx="34">
                  <c:v>418449</c:v>
                </c:pt>
                <c:pt idx="35">
                  <c:v>335392</c:v>
                </c:pt>
                <c:pt idx="36">
                  <c:v>458173</c:v>
                </c:pt>
                <c:pt idx="37">
                  <c:v>472903</c:v>
                </c:pt>
                <c:pt idx="38">
                  <c:v>493437</c:v>
                </c:pt>
                <c:pt idx="39">
                  <c:v>475736</c:v>
                </c:pt>
                <c:pt idx="40">
                  <c:v>317300</c:v>
                </c:pt>
                <c:pt idx="41">
                  <c:v>323600.00000000006</c:v>
                </c:pt>
                <c:pt idx="42">
                  <c:v>323600.00000000006</c:v>
                </c:pt>
                <c:pt idx="43">
                  <c:v>317900</c:v>
                </c:pt>
                <c:pt idx="44">
                  <c:v>325500</c:v>
                </c:pt>
                <c:pt idx="45">
                  <c:v>335500.00000000006</c:v>
                </c:pt>
                <c:pt idx="46">
                  <c:v>359300.00000000006</c:v>
                </c:pt>
                <c:pt idx="47">
                  <c:v>434464</c:v>
                </c:pt>
                <c:pt idx="48">
                  <c:v>453564</c:v>
                </c:pt>
                <c:pt idx="49">
                  <c:v>449838.5</c:v>
                </c:pt>
                <c:pt idx="50">
                  <c:v>458294</c:v>
                </c:pt>
              </c:numCache>
            </c:numRef>
          </c:val>
          <c:extLst>
            <c:ext xmlns:c16="http://schemas.microsoft.com/office/drawing/2014/chart" uri="{C3380CC4-5D6E-409C-BE32-E72D297353CC}">
              <c16:uniqueId val="{00000001-CDAB-4DC2-8A5A-8E8F7F68FDF5}"/>
            </c:ext>
          </c:extLst>
        </c:ser>
        <c:ser>
          <c:idx val="2"/>
          <c:order val="2"/>
          <c:tx>
            <c:v>Hydroelectric</c:v>
          </c:tx>
          <c:spPr>
            <a:solidFill>
              <a:schemeClr val="accent1"/>
            </a:solidFill>
          </c:spPr>
          <c:cat>
            <c:numRef>
              <c:f>'Table 3.1'!$A$11:$A$61</c:f>
              <c:numCache>
                <c:formatCode>General</c:formatCode>
                <c:ptCount val="51"/>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numCache>
            </c:numRef>
          </c:cat>
          <c:val>
            <c:numRef>
              <c:f>'Table 3.1'!$G$11:$G$61</c:f>
              <c:numCache>
                <c:formatCode>#,##0</c:formatCode>
                <c:ptCount val="51"/>
                <c:pt idx="0">
                  <c:v>82300</c:v>
                </c:pt>
                <c:pt idx="1">
                  <c:v>82300</c:v>
                </c:pt>
                <c:pt idx="2">
                  <c:v>82300</c:v>
                </c:pt>
                <c:pt idx="3">
                  <c:v>82225</c:v>
                </c:pt>
                <c:pt idx="4">
                  <c:v>82225</c:v>
                </c:pt>
                <c:pt idx="5">
                  <c:v>76600</c:v>
                </c:pt>
                <c:pt idx="6">
                  <c:v>78700</c:v>
                </c:pt>
                <c:pt idx="7">
                  <c:v>76600</c:v>
                </c:pt>
                <c:pt idx="8">
                  <c:v>76600</c:v>
                </c:pt>
                <c:pt idx="9">
                  <c:v>75275</c:v>
                </c:pt>
                <c:pt idx="10">
                  <c:v>74275</c:v>
                </c:pt>
                <c:pt idx="11">
                  <c:v>121000</c:v>
                </c:pt>
                <c:pt idx="12">
                  <c:v>122260</c:v>
                </c:pt>
                <c:pt idx="13">
                  <c:v>122535</c:v>
                </c:pt>
                <c:pt idx="14">
                  <c:v>123235</c:v>
                </c:pt>
                <c:pt idx="15">
                  <c:v>122460</c:v>
                </c:pt>
                <c:pt idx="16">
                  <c:v>122460</c:v>
                </c:pt>
                <c:pt idx="17">
                  <c:v>123310</c:v>
                </c:pt>
                <c:pt idx="18">
                  <c:v>123360</c:v>
                </c:pt>
                <c:pt idx="19">
                  <c:v>123690</c:v>
                </c:pt>
                <c:pt idx="20">
                  <c:v>154280</c:v>
                </c:pt>
                <c:pt idx="21">
                  <c:v>153780</c:v>
                </c:pt>
                <c:pt idx="22">
                  <c:v>222990</c:v>
                </c:pt>
                <c:pt idx="23">
                  <c:v>224000</c:v>
                </c:pt>
                <c:pt idx="24">
                  <c:v>225600</c:v>
                </c:pt>
                <c:pt idx="25">
                  <c:v>227625</c:v>
                </c:pt>
                <c:pt idx="26">
                  <c:v>228360</c:v>
                </c:pt>
                <c:pt idx="27">
                  <c:v>260965</c:v>
                </c:pt>
                <c:pt idx="28">
                  <c:v>255907</c:v>
                </c:pt>
                <c:pt idx="29">
                  <c:v>365607</c:v>
                </c:pt>
                <c:pt idx="30">
                  <c:v>365632</c:v>
                </c:pt>
                <c:pt idx="31">
                  <c:v>364357</c:v>
                </c:pt>
                <c:pt idx="32">
                  <c:v>365482</c:v>
                </c:pt>
                <c:pt idx="33">
                  <c:v>369982</c:v>
                </c:pt>
                <c:pt idx="34">
                  <c:v>364461</c:v>
                </c:pt>
                <c:pt idx="35">
                  <c:v>377094</c:v>
                </c:pt>
                <c:pt idx="36">
                  <c:v>373685</c:v>
                </c:pt>
                <c:pt idx="37">
                  <c:v>388085</c:v>
                </c:pt>
                <c:pt idx="38">
                  <c:v>400085</c:v>
                </c:pt>
                <c:pt idx="39">
                  <c:v>443442</c:v>
                </c:pt>
                <c:pt idx="40">
                  <c:v>400100</c:v>
                </c:pt>
                <c:pt idx="41">
                  <c:v>400100</c:v>
                </c:pt>
                <c:pt idx="42">
                  <c:v>400100</c:v>
                </c:pt>
                <c:pt idx="43">
                  <c:v>395100</c:v>
                </c:pt>
                <c:pt idx="44">
                  <c:v>396300</c:v>
                </c:pt>
                <c:pt idx="45">
                  <c:v>396300</c:v>
                </c:pt>
                <c:pt idx="46">
                  <c:v>399300</c:v>
                </c:pt>
                <c:pt idx="47">
                  <c:v>441179</c:v>
                </c:pt>
                <c:pt idx="48">
                  <c:v>441929</c:v>
                </c:pt>
                <c:pt idx="49">
                  <c:v>432159</c:v>
                </c:pt>
                <c:pt idx="50">
                  <c:v>438035</c:v>
                </c:pt>
              </c:numCache>
            </c:numRef>
          </c:val>
          <c:extLst>
            <c:ext xmlns:c16="http://schemas.microsoft.com/office/drawing/2014/chart" uri="{C3380CC4-5D6E-409C-BE32-E72D297353CC}">
              <c16:uniqueId val="{00000002-CDAB-4DC2-8A5A-8E8F7F68FDF5}"/>
            </c:ext>
          </c:extLst>
        </c:ser>
        <c:ser>
          <c:idx val="3"/>
          <c:order val="3"/>
          <c:tx>
            <c:v>Wind</c:v>
          </c:tx>
          <c:spPr>
            <a:solidFill>
              <a:srgbClr val="FF0000"/>
            </a:solidFill>
          </c:spPr>
          <c:cat>
            <c:numRef>
              <c:f>'Table 3.1'!$A$11:$A$61</c:f>
              <c:numCache>
                <c:formatCode>General</c:formatCode>
                <c:ptCount val="51"/>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numCache>
            </c:numRef>
          </c:cat>
          <c:val>
            <c:numRef>
              <c:f>'Table 3.1'!$I$11:$I$61</c:f>
              <c:numCache>
                <c:formatCode>General</c:formatCode>
                <c:ptCount val="51"/>
                <c:pt idx="35" formatCode="#,##0">
                  <c:v>195</c:v>
                </c:pt>
                <c:pt idx="36" formatCode="#,##0">
                  <c:v>325</c:v>
                </c:pt>
                <c:pt idx="37" formatCode="#,##0">
                  <c:v>780</c:v>
                </c:pt>
                <c:pt idx="38" formatCode="#,##0">
                  <c:v>780</c:v>
                </c:pt>
                <c:pt idx="39" formatCode="#,##0">
                  <c:v>780</c:v>
                </c:pt>
                <c:pt idx="40" formatCode="#,##0">
                  <c:v>880</c:v>
                </c:pt>
                <c:pt idx="41" formatCode="#,##0">
                  <c:v>1140</c:v>
                </c:pt>
                <c:pt idx="42" formatCode="#,##0">
                  <c:v>1140</c:v>
                </c:pt>
                <c:pt idx="43" formatCode="#,##0">
                  <c:v>1270</c:v>
                </c:pt>
                <c:pt idx="44" formatCode="#,##0">
                  <c:v>2355</c:v>
                </c:pt>
                <c:pt idx="45" formatCode="#,##0">
                  <c:v>2355</c:v>
                </c:pt>
                <c:pt idx="46" formatCode="#,##0">
                  <c:v>3330</c:v>
                </c:pt>
                <c:pt idx="47" formatCode="#,##0">
                  <c:v>7884</c:v>
                </c:pt>
                <c:pt idx="48" formatCode="#,##0">
                  <c:v>11706.6</c:v>
                </c:pt>
                <c:pt idx="49" formatCode="#,##0">
                  <c:v>13846</c:v>
                </c:pt>
                <c:pt idx="50" formatCode="#,##0">
                  <c:v>65824</c:v>
                </c:pt>
              </c:numCache>
            </c:numRef>
          </c:val>
          <c:extLst>
            <c:ext xmlns:c16="http://schemas.microsoft.com/office/drawing/2014/chart" uri="{C3380CC4-5D6E-409C-BE32-E72D297353CC}">
              <c16:uniqueId val="{00000003-CDAB-4DC2-8A5A-8E8F7F68FDF5}"/>
            </c:ext>
          </c:extLst>
        </c:ser>
        <c:dLbls>
          <c:showLegendKey val="0"/>
          <c:showVal val="0"/>
          <c:showCatName val="0"/>
          <c:showSerName val="0"/>
          <c:showPercent val="0"/>
          <c:showBubbleSize val="0"/>
        </c:dLbls>
        <c:axId val="222850320"/>
        <c:axId val="222850880"/>
      </c:areaChart>
      <c:catAx>
        <c:axId val="222850320"/>
        <c:scaling>
          <c:orientation val="minMax"/>
        </c:scaling>
        <c:delete val="0"/>
        <c:axPos val="b"/>
        <c:numFmt formatCode="General" sourceLinked="1"/>
        <c:majorTickMark val="out"/>
        <c:minorTickMark val="none"/>
        <c:tickLblPos val="nextTo"/>
        <c:crossAx val="222850880"/>
        <c:crosses val="autoZero"/>
        <c:auto val="1"/>
        <c:lblAlgn val="ctr"/>
        <c:lblOffset val="100"/>
        <c:noMultiLvlLbl val="0"/>
      </c:catAx>
      <c:valAx>
        <c:axId val="222850880"/>
        <c:scaling>
          <c:orientation val="minMax"/>
        </c:scaling>
        <c:delete val="0"/>
        <c:axPos val="l"/>
        <c:majorGridlines/>
        <c:numFmt formatCode="#,##0" sourceLinked="1"/>
        <c:majorTickMark val="out"/>
        <c:minorTickMark val="none"/>
        <c:tickLblPos val="nextTo"/>
        <c:crossAx val="222850320"/>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1EFE-4A19-BA85-577223274976}"/>
              </c:ext>
            </c:extLst>
          </c:dPt>
          <c:dLbls>
            <c:dLbl>
              <c:idx val="0"/>
              <c:layout>
                <c:manualLayout>
                  <c:x val="-0.16740022382457104"/>
                  <c:y val="0.252857611548556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EFE-4A19-BA85-577223274976}"/>
                </c:ext>
              </c:extLst>
            </c:dLbl>
            <c:dLbl>
              <c:idx val="1"/>
              <c:layout>
                <c:manualLayout>
                  <c:x val="-0.16545041563736598"/>
                  <c:y val="-0.1901388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FE-4A19-BA85-577223274976}"/>
                </c:ext>
              </c:extLst>
            </c:dLbl>
            <c:dLbl>
              <c:idx val="2"/>
              <c:layout>
                <c:manualLayout>
                  <c:x val="0.11436286089238845"/>
                  <c:y val="-2.95031350247885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EFE-4A19-BA85-577223274976}"/>
                </c:ext>
              </c:extLst>
            </c:dLbl>
            <c:dLbl>
              <c:idx val="3"/>
              <c:layout>
                <c:manualLayout>
                  <c:x val="0.20454272522255368"/>
                  <c:y val="0.217532808398950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EFE-4A19-BA85-577223274976}"/>
                </c:ext>
              </c:extLst>
            </c:dLbl>
            <c:dLbl>
              <c:idx val="4"/>
              <c:layout>
                <c:manualLayout>
                  <c:x val="1.2112532808398951E-2"/>
                  <c:y val="-1.2791630212890055E-2"/>
                </c:manualLayout>
              </c:layout>
              <c:spPr/>
              <c:txPr>
                <a:bodyPr/>
                <a:lstStyle/>
                <a:p>
                  <a:pPr>
                    <a:defRPr sz="1400" b="1">
                      <a:solidFill>
                        <a:sysClr val="windowText" lastClr="000000"/>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FE-4A19-BA85-577223274976}"/>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c:v>
                </c:pt>
                <c:pt idx="1">
                  <c:v>Gas</c:v>
                </c:pt>
                <c:pt idx="2">
                  <c:v>Coal</c:v>
                </c:pt>
                <c:pt idx="3">
                  <c:v>Hydro</c:v>
                </c:pt>
                <c:pt idx="4">
                  <c:v>Wind</c:v>
                </c:pt>
              </c:strCache>
            </c:strRef>
          </c:cat>
          <c:val>
            <c:numRef>
              <c:f>'Table 1.f'!$B$14:$F$14</c:f>
              <c:numCache>
                <c:formatCode>#,##0</c:formatCode>
                <c:ptCount val="5"/>
                <c:pt idx="0">
                  <c:v>1063178</c:v>
                </c:pt>
                <c:pt idx="1">
                  <c:v>3495101</c:v>
                </c:pt>
                <c:pt idx="2">
                  <c:v>416715</c:v>
                </c:pt>
                <c:pt idx="3">
                  <c:v>1646309</c:v>
                </c:pt>
                <c:pt idx="4">
                  <c:v>57862</c:v>
                </c:pt>
              </c:numCache>
            </c:numRef>
          </c:val>
          <c:extLst>
            <c:ext xmlns:c16="http://schemas.microsoft.com/office/drawing/2014/chart" uri="{C3380CC4-5D6E-409C-BE32-E72D297353CC}">
              <c16:uniqueId val="{00000006-1EFE-4A19-BA85-57722327497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'Table 3.2'!$A$22:$A$63</c:f>
              <c:numCache>
                <c:formatCode>General</c:formatCode>
                <c:ptCount val="42"/>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numCache>
            </c:numRef>
          </c:cat>
          <c:val>
            <c:numRef>
              <c:f>'Table 3.2'!$D$22:$D$63</c:f>
              <c:numCache>
                <c:formatCode>#,##0</c:formatCode>
                <c:ptCount val="42"/>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numCache>
            </c:numRef>
          </c:val>
          <c:extLst>
            <c:ext xmlns:c16="http://schemas.microsoft.com/office/drawing/2014/chart" uri="{C3380CC4-5D6E-409C-BE32-E72D297353CC}">
              <c16:uniqueId val="{00000000-6356-467A-947F-1265AAFB50DB}"/>
            </c:ext>
          </c:extLst>
        </c:ser>
        <c:ser>
          <c:idx val="1"/>
          <c:order val="1"/>
          <c:tx>
            <c:v>Gas</c:v>
          </c:tx>
          <c:cat>
            <c:numRef>
              <c:f>'Table 3.2'!$A$22:$A$63</c:f>
              <c:numCache>
                <c:formatCode>General</c:formatCode>
                <c:ptCount val="42"/>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numCache>
            </c:numRef>
          </c:cat>
          <c:val>
            <c:numRef>
              <c:f>'Table 3.2'!$F$22:$F$63</c:f>
              <c:numCache>
                <c:formatCode>#,##0</c:formatCode>
                <c:ptCount val="42"/>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numCache>
            </c:numRef>
          </c:val>
          <c:extLst>
            <c:ext xmlns:c16="http://schemas.microsoft.com/office/drawing/2014/chart" uri="{C3380CC4-5D6E-409C-BE32-E72D297353CC}">
              <c16:uniqueId val="{00000001-6356-467A-947F-1265AAFB50DB}"/>
            </c:ext>
          </c:extLst>
        </c:ser>
        <c:ser>
          <c:idx val="2"/>
          <c:order val="2"/>
          <c:tx>
            <c:v>Coal</c:v>
          </c:tx>
          <c:cat>
            <c:numRef>
              <c:f>'Table 3.2'!$A$22:$A$63</c:f>
              <c:numCache>
                <c:formatCode>General</c:formatCode>
                <c:ptCount val="42"/>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numCache>
            </c:numRef>
          </c:cat>
          <c:val>
            <c:numRef>
              <c:f>'Table 3.2'!$H$22:$H$63</c:f>
              <c:numCache>
                <c:formatCode>#,##0</c:formatCode>
                <c:ptCount val="42"/>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numCache>
            </c:numRef>
          </c:val>
          <c:extLst>
            <c:ext xmlns:c16="http://schemas.microsoft.com/office/drawing/2014/chart" uri="{C3380CC4-5D6E-409C-BE32-E72D297353CC}">
              <c16:uniqueId val="{00000002-6356-467A-947F-1265AAFB50DB}"/>
            </c:ext>
          </c:extLst>
        </c:ser>
        <c:ser>
          <c:idx val="3"/>
          <c:order val="3"/>
          <c:tx>
            <c:v>Hydro</c:v>
          </c:tx>
          <c:cat>
            <c:numRef>
              <c:f>'Table 3.2'!$A$22:$A$63</c:f>
              <c:numCache>
                <c:formatCode>General</c:formatCode>
                <c:ptCount val="42"/>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numCache>
            </c:numRef>
          </c:cat>
          <c:val>
            <c:numRef>
              <c:f>'Table 3.2'!$J$22:$J$63</c:f>
              <c:numCache>
                <c:formatCode>#,##0</c:formatCode>
                <c:ptCount val="42"/>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numCache>
            </c:numRef>
          </c:val>
          <c:extLst>
            <c:ext xmlns:c16="http://schemas.microsoft.com/office/drawing/2014/chart" uri="{C3380CC4-5D6E-409C-BE32-E72D297353CC}">
              <c16:uniqueId val="{00000003-6356-467A-947F-1265AAFB50DB}"/>
            </c:ext>
          </c:extLst>
        </c:ser>
        <c:ser>
          <c:idx val="4"/>
          <c:order val="4"/>
          <c:tx>
            <c:v>Wind</c:v>
          </c:tx>
          <c:spPr>
            <a:solidFill>
              <a:schemeClr val="accent6"/>
            </a:solidFill>
          </c:spPr>
          <c:cat>
            <c:numRef>
              <c:f>'Table 3.2'!$A$22:$A$63</c:f>
              <c:numCache>
                <c:formatCode>General</c:formatCode>
                <c:ptCount val="42"/>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numCache>
            </c:numRef>
          </c:cat>
          <c:val>
            <c:numRef>
              <c:f>'Table 3.2'!$L$22:$L$63</c:f>
              <c:numCache>
                <c:formatCode>General</c:formatCode>
                <c:ptCount val="42"/>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numCache>
            </c:numRef>
          </c:val>
          <c:extLst>
            <c:ext xmlns:c16="http://schemas.microsoft.com/office/drawing/2014/chart" uri="{C3380CC4-5D6E-409C-BE32-E72D297353CC}">
              <c16:uniqueId val="{00000004-6356-467A-947F-1265AAFB50DB}"/>
            </c:ext>
          </c:extLst>
        </c:ser>
        <c:dLbls>
          <c:showLegendKey val="0"/>
          <c:showVal val="0"/>
          <c:showCatName val="0"/>
          <c:showSerName val="0"/>
          <c:showPercent val="0"/>
          <c:showBubbleSize val="0"/>
        </c:dLbls>
        <c:axId val="222857600"/>
        <c:axId val="222858160"/>
      </c:areaChart>
      <c:catAx>
        <c:axId val="222857600"/>
        <c:scaling>
          <c:orientation val="minMax"/>
        </c:scaling>
        <c:delete val="0"/>
        <c:axPos val="b"/>
        <c:numFmt formatCode="General" sourceLinked="1"/>
        <c:majorTickMark val="out"/>
        <c:minorTickMark val="none"/>
        <c:tickLblPos val="nextTo"/>
        <c:txPr>
          <a:bodyPr rot="-3120000"/>
          <a:lstStyle/>
          <a:p>
            <a:pPr>
              <a:defRPr/>
            </a:pPr>
            <a:endParaRPr lang="en-US"/>
          </a:p>
        </c:txPr>
        <c:crossAx val="222858160"/>
        <c:crosses val="autoZero"/>
        <c:auto val="1"/>
        <c:lblAlgn val="ctr"/>
        <c:lblOffset val="100"/>
        <c:noMultiLvlLbl val="0"/>
      </c:catAx>
      <c:valAx>
        <c:axId val="222858160"/>
        <c:scaling>
          <c:orientation val="minMax"/>
        </c:scaling>
        <c:delete val="0"/>
        <c:axPos val="l"/>
        <c:majorGridlines/>
        <c:numFmt formatCode="#,##0" sourceLinked="1"/>
        <c:majorTickMark val="out"/>
        <c:minorTickMark val="none"/>
        <c:tickLblPos val="nextTo"/>
        <c:crossAx val="222857600"/>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3AE-44C0-A907-A62FC1B86B57}"/>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AE-44C0-A907-A62FC1B86B57}"/>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3AE-44C0-A907-A62FC1B86B57}"/>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c:v>
                </c:pt>
                <c:pt idx="1">
                  <c:v>Gas</c:v>
                </c:pt>
                <c:pt idx="2">
                  <c:v>Coal</c:v>
                </c:pt>
              </c:strCache>
            </c:strRef>
          </c:cat>
          <c:val>
            <c:numRef>
              <c:f>'Table 1.g'!$B$17:$D$17</c:f>
              <c:numCache>
                <c:formatCode>#,##0</c:formatCode>
                <c:ptCount val="3"/>
                <c:pt idx="0">
                  <c:v>10352569.323999999</c:v>
                </c:pt>
                <c:pt idx="1">
                  <c:v>39808556.399999999</c:v>
                </c:pt>
                <c:pt idx="2">
                  <c:v>8304655.9199999999</c:v>
                </c:pt>
              </c:numCache>
            </c:numRef>
          </c:val>
          <c:extLst>
            <c:ext xmlns:c16="http://schemas.microsoft.com/office/drawing/2014/chart" uri="{C3380CC4-5D6E-409C-BE32-E72D297353CC}">
              <c16:uniqueId val="{00000003-A3AE-44C0-A907-A62FC1B86B57}"/>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layout>
                <c:manualLayout>
                  <c:x val="-8.0738045194549884E-2"/>
                  <c:y val="-0.12825063944861831"/>
                </c:manualLayout>
              </c:layout>
              <c:spPr/>
              <c:txPr>
                <a:bodyPr/>
                <a:lstStyle/>
                <a:p>
                  <a:pPr>
                    <a:defRPr sz="1200" b="1"/>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DA1-4FE8-A943-FB4EA9176F5F}"/>
                </c:ext>
              </c:extLst>
            </c:dLbl>
            <c:dLbl>
              <c:idx val="1"/>
              <c:layout>
                <c:manualLayout>
                  <c:x val="-0.14567131299822583"/>
                  <c:y val="0"/>
                </c:manualLayout>
              </c:layout>
              <c:spPr/>
              <c:txPr>
                <a:bodyPr/>
                <a:lstStyle/>
                <a:p>
                  <a:pPr>
                    <a:defRPr sz="1100" b="1">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A1-4FE8-A943-FB4EA9176F5F}"/>
                </c:ext>
              </c:extLst>
            </c:dLbl>
            <c:dLbl>
              <c:idx val="2"/>
              <c:layout>
                <c:manualLayout>
                  <c:x val="-0.12896825396825398"/>
                  <c:y val="-3.1633060483657041E-3"/>
                </c:manualLayout>
              </c:layout>
              <c:spPr/>
              <c:txPr>
                <a:bodyPr/>
                <a:lstStyle/>
                <a:p>
                  <a:pPr>
                    <a:defRPr sz="1100" b="1">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DA1-4FE8-A943-FB4EA9176F5F}"/>
                </c:ext>
              </c:extLst>
            </c:dLbl>
            <c:dLbl>
              <c:idx val="4"/>
              <c:layout>
                <c:manualLayout>
                  <c:x val="1.0624169986719787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A1-4FE8-A943-FB4EA9176F5F}"/>
                </c:ext>
              </c:extLst>
            </c:dLbl>
            <c:dLbl>
              <c:idx val="5"/>
              <c:layout>
                <c:manualLayout>
                  <c:x val="7.6662309641573681E-2"/>
                  <c:y val="-0.17474401506231838"/>
                </c:manualLayout>
              </c:layout>
              <c:tx>
                <c:rich>
                  <a:bodyPr/>
                  <a:lstStyle/>
                  <a:p>
                    <a:pPr>
                      <a:defRPr sz="1200" b="1">
                        <a:solidFill>
                          <a:sysClr val="windowText" lastClr="000000"/>
                        </a:solidFill>
                      </a:defRPr>
                    </a:pPr>
                    <a:r>
                      <a:rPr lang="en-US" sz="1200">
                        <a:solidFill>
                          <a:sysClr val="windowText" lastClr="000000"/>
                        </a:solidFill>
                      </a:rPr>
                      <a:t>Lower Yukon- Kuskokwim
10%</a:t>
                    </a:r>
                  </a:p>
                </c:rich>
              </c:tx>
              <c:spPr/>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4-6DA1-4FE8-A943-FB4EA9176F5F}"/>
                </c:ext>
              </c:extLst>
            </c:dLbl>
            <c:dLbl>
              <c:idx val="6"/>
              <c:layout>
                <c:manualLayout>
                  <c:x val="0"/>
                  <c:y val="3.7959672580388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DA1-4FE8-A943-FB4EA9176F5F}"/>
                </c:ext>
              </c:extLst>
            </c:dLbl>
            <c:dLbl>
              <c:idx val="7"/>
              <c:layout>
                <c:manualLayout>
                  <c:x val="-0.15416116810099934"/>
                  <c:y val="0"/>
                </c:manualLayout>
              </c:layout>
              <c:spPr/>
              <c:txPr>
                <a:bodyPr/>
                <a:lstStyle/>
                <a:p>
                  <a:pPr>
                    <a:defRPr sz="1100" b="1">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DA1-4FE8-A943-FB4EA9176F5F}"/>
                </c:ext>
              </c:extLst>
            </c:dLbl>
            <c:dLbl>
              <c:idx val="8"/>
              <c:layout>
                <c:manualLayout>
                  <c:x val="0.17529992017930029"/>
                  <c:y val="0.20496056204227023"/>
                </c:manualLayout>
              </c:layout>
              <c:spPr/>
              <c:txPr>
                <a:bodyPr/>
                <a:lstStyle/>
                <a:p>
                  <a:pPr>
                    <a:defRPr sz="1200" b="1"/>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DA1-4FE8-A943-FB4EA9176F5F}"/>
                </c:ext>
              </c:extLst>
            </c:dLbl>
            <c:dLbl>
              <c:idx val="9"/>
              <c:layout>
                <c:manualLayout>
                  <c:x val="-0.12881806108897742"/>
                  <c:y val="0"/>
                </c:manualLayout>
              </c:layout>
              <c:spPr/>
              <c:txPr>
                <a:bodyPr/>
                <a:lstStyle/>
                <a:p>
                  <a:pPr>
                    <a:defRPr sz="1100" b="1">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DA1-4FE8-A943-FB4EA9176F5F}"/>
                </c:ext>
              </c:extLst>
            </c:dLbl>
            <c:dLbl>
              <c:idx val="10"/>
              <c:layout>
                <c:manualLayout>
                  <c:x val="-0.13929207056289278"/>
                  <c:y val="0.117042323789531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DA1-4FE8-A943-FB4EA9176F5F}"/>
                </c:ext>
              </c:extLst>
            </c:dLbl>
            <c:dLbl>
              <c:idx val="11"/>
              <c:layout>
                <c:manualLayout>
                  <c:x val="-0.14093191476065492"/>
                  <c:y val="3.6143885092783253E-3"/>
                </c:manualLayout>
              </c:layout>
              <c:spPr/>
              <c:txPr>
                <a:bodyPr/>
                <a:lstStyle/>
                <a:p>
                  <a:pPr>
                    <a:defRPr sz="1200" b="1"/>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DA1-4FE8-A943-FB4EA9176F5F}"/>
                </c:ext>
              </c:extLst>
            </c:dLbl>
            <c:spPr>
              <a:noFill/>
              <a:ln>
                <a:noFill/>
              </a:ln>
              <a:effectLst/>
            </c:spPr>
            <c:txPr>
              <a:bodyPr/>
              <a:lstStyle/>
              <a:p>
                <a:pPr>
                  <a:defRPr b="1"/>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4398182</c:v>
                </c:pt>
                <c:pt idx="1">
                  <c:v>3686912</c:v>
                </c:pt>
                <c:pt idx="2">
                  <c:v>3716995</c:v>
                </c:pt>
                <c:pt idx="3">
                  <c:v>5462214</c:v>
                </c:pt>
                <c:pt idx="4">
                  <c:v>616864</c:v>
                </c:pt>
                <c:pt idx="5">
                  <c:v>7325240</c:v>
                </c:pt>
                <c:pt idx="6">
                  <c:v>2221340</c:v>
                </c:pt>
                <c:pt idx="7">
                  <c:v>2555571</c:v>
                </c:pt>
                <c:pt idx="8">
                  <c:v>39663918</c:v>
                </c:pt>
                <c:pt idx="9">
                  <c:v>2053950</c:v>
                </c:pt>
                <c:pt idx="10">
                  <c:v>2777730</c:v>
                </c:pt>
              </c:numCache>
            </c:numRef>
          </c:val>
          <c:extLst>
            <c:ext xmlns:c16="http://schemas.microsoft.com/office/drawing/2014/chart" uri="{C3380CC4-5D6E-409C-BE32-E72D297353CC}">
              <c16:uniqueId val="{0000000B-6DA1-4FE8-A943-FB4EA9176F5F}"/>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Figures!$R$205</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Figures!$N$206:$N$208</c:f>
              <c:strCache>
                <c:ptCount val="3"/>
                <c:pt idx="0">
                  <c:v>Sales</c:v>
                </c:pt>
                <c:pt idx="1">
                  <c:v>Revenue</c:v>
                </c:pt>
                <c:pt idx="2">
                  <c:v>Customers</c:v>
                </c:pt>
              </c:strCache>
            </c:strRef>
          </c:cat>
          <c:val>
            <c:numRef>
              <c:f>Figures!$R$206:$R$208</c:f>
              <c:numCache>
                <c:formatCode>0%</c:formatCode>
                <c:ptCount val="3"/>
                <c:pt idx="0">
                  <c:v>0.3397639217448381</c:v>
                </c:pt>
                <c:pt idx="1">
                  <c:v>0.36974324223709026</c:v>
                </c:pt>
                <c:pt idx="2">
                  <c:v>0.84461479330372391</c:v>
                </c:pt>
              </c:numCache>
            </c:numRef>
          </c:val>
          <c:extLst>
            <c:ext xmlns:c16="http://schemas.microsoft.com/office/drawing/2014/chart" uri="{C3380CC4-5D6E-409C-BE32-E72D297353CC}">
              <c16:uniqueId val="{00000000-AC9D-432E-A8F2-E323361725EC}"/>
            </c:ext>
          </c:extLst>
        </c:ser>
        <c:ser>
          <c:idx val="1"/>
          <c:order val="1"/>
          <c:tx>
            <c:strRef>
              <c:f>Figures!$S$205</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Figures!$N$206:$N$208</c:f>
              <c:strCache>
                <c:ptCount val="3"/>
                <c:pt idx="0">
                  <c:v>Sales</c:v>
                </c:pt>
                <c:pt idx="1">
                  <c:v>Revenue</c:v>
                </c:pt>
                <c:pt idx="2">
                  <c:v>Customers</c:v>
                </c:pt>
              </c:strCache>
            </c:strRef>
          </c:cat>
          <c:val>
            <c:numRef>
              <c:f>Figures!$S$206:$S$208</c:f>
              <c:numCache>
                <c:formatCode>0%</c:formatCode>
                <c:ptCount val="3"/>
                <c:pt idx="0">
                  <c:v>0.43560286392696823</c:v>
                </c:pt>
                <c:pt idx="1">
                  <c:v>0.38261835804338956</c:v>
                </c:pt>
                <c:pt idx="2">
                  <c:v>0.14204573185611791</c:v>
                </c:pt>
              </c:numCache>
            </c:numRef>
          </c:val>
          <c:extLst>
            <c:ext xmlns:c16="http://schemas.microsoft.com/office/drawing/2014/chart" uri="{C3380CC4-5D6E-409C-BE32-E72D297353CC}">
              <c16:uniqueId val="{00000001-AC9D-432E-A8F2-E323361725EC}"/>
            </c:ext>
          </c:extLst>
        </c:ser>
        <c:ser>
          <c:idx val="2"/>
          <c:order val="2"/>
          <c:tx>
            <c:strRef>
              <c:f>Figures!$T$205</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9D-432E-A8F2-E323361725EC}"/>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Figures!$N$206:$N$208</c:f>
              <c:strCache>
                <c:ptCount val="3"/>
                <c:pt idx="0">
                  <c:v>Sales</c:v>
                </c:pt>
                <c:pt idx="1">
                  <c:v>Revenue</c:v>
                </c:pt>
                <c:pt idx="2">
                  <c:v>Customers</c:v>
                </c:pt>
              </c:strCache>
            </c:strRef>
          </c:cat>
          <c:val>
            <c:numRef>
              <c:f>Figures!$T$206:$T$208</c:f>
              <c:numCache>
                <c:formatCode>0%</c:formatCode>
                <c:ptCount val="3"/>
                <c:pt idx="0">
                  <c:v>0.22463321432819364</c:v>
                </c:pt>
                <c:pt idx="1">
                  <c:v>0.2476383997195202</c:v>
                </c:pt>
                <c:pt idx="2">
                  <c:v>1.3339474840158133E-2</c:v>
                </c:pt>
              </c:numCache>
            </c:numRef>
          </c:val>
          <c:extLst>
            <c:ext xmlns:c16="http://schemas.microsoft.com/office/drawing/2014/chart" uri="{C3380CC4-5D6E-409C-BE32-E72D297353CC}">
              <c16:uniqueId val="{00000003-AC9D-432E-A8F2-E323361725EC}"/>
            </c:ext>
          </c:extLst>
        </c:ser>
        <c:dLbls>
          <c:showLegendKey val="0"/>
          <c:showVal val="1"/>
          <c:showCatName val="0"/>
          <c:showSerName val="0"/>
          <c:showPercent val="0"/>
          <c:showBubbleSize val="0"/>
        </c:dLbls>
        <c:gapWidth val="150"/>
        <c:overlap val="100"/>
        <c:axId val="222865440"/>
        <c:axId val="222866000"/>
      </c:barChart>
      <c:catAx>
        <c:axId val="222865440"/>
        <c:scaling>
          <c:orientation val="minMax"/>
        </c:scaling>
        <c:delete val="0"/>
        <c:axPos val="b"/>
        <c:numFmt formatCode="General" sourceLinked="0"/>
        <c:majorTickMark val="out"/>
        <c:minorTickMark val="none"/>
        <c:tickLblPos val="nextTo"/>
        <c:crossAx val="222866000"/>
        <c:crosses val="autoZero"/>
        <c:auto val="1"/>
        <c:lblAlgn val="ctr"/>
        <c:lblOffset val="100"/>
        <c:noMultiLvlLbl val="0"/>
      </c:catAx>
      <c:valAx>
        <c:axId val="222866000"/>
        <c:scaling>
          <c:orientation val="minMax"/>
        </c:scaling>
        <c:delete val="0"/>
        <c:axPos val="l"/>
        <c:majorGridlines/>
        <c:numFmt formatCode="0%" sourceLinked="1"/>
        <c:majorTickMark val="out"/>
        <c:minorTickMark val="none"/>
        <c:tickLblPos val="nextTo"/>
        <c:crossAx val="222865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'Table 3.2'!$L$12</c:f>
              <c:strCache>
                <c:ptCount val="1"/>
                <c:pt idx="0">
                  <c:v>Wind</c:v>
                </c:pt>
              </c:strCache>
            </c:strRef>
          </c:tx>
          <c:spPr>
            <a:solidFill>
              <a:schemeClr val="accent6"/>
            </a:solidFill>
          </c:spPr>
          <c:cat>
            <c:numRef>
              <c:f>'Table 3.2'!$A$59:$A$63</c:f>
              <c:numCache>
                <c:formatCode>General</c:formatCode>
                <c:ptCount val="5"/>
                <c:pt idx="0">
                  <c:v>2008</c:v>
                </c:pt>
                <c:pt idx="1">
                  <c:v>2009</c:v>
                </c:pt>
                <c:pt idx="2">
                  <c:v>2010</c:v>
                </c:pt>
                <c:pt idx="3">
                  <c:v>2011</c:v>
                </c:pt>
                <c:pt idx="4">
                  <c:v>2012</c:v>
                </c:pt>
              </c:numCache>
            </c:numRef>
          </c:cat>
          <c:val>
            <c:numRef>
              <c:f>'Table 3.2'!$L$59:$L$63</c:f>
              <c:numCache>
                <c:formatCode>#,##0.00</c:formatCode>
                <c:ptCount val="5"/>
                <c:pt idx="0">
                  <c:v>2.25</c:v>
                </c:pt>
                <c:pt idx="1">
                  <c:v>9.1519999999999992</c:v>
                </c:pt>
                <c:pt idx="2">
                  <c:v>20.347999999999999</c:v>
                </c:pt>
                <c:pt idx="3">
                  <c:v>21.194264999999998</c:v>
                </c:pt>
                <c:pt idx="4">
                  <c:v>57.862000000000002</c:v>
                </c:pt>
              </c:numCache>
            </c:numRef>
          </c:val>
          <c:extLst>
            <c:ext xmlns:c16="http://schemas.microsoft.com/office/drawing/2014/chart" uri="{C3380CC4-5D6E-409C-BE32-E72D297353CC}">
              <c16:uniqueId val="{00000000-82D5-45BD-9746-950BF4C7C649}"/>
            </c:ext>
          </c:extLst>
        </c:ser>
        <c:dLbls>
          <c:showLegendKey val="0"/>
          <c:showVal val="0"/>
          <c:showCatName val="0"/>
          <c:showSerName val="0"/>
          <c:showPercent val="0"/>
          <c:showBubbleSize val="0"/>
        </c:dLbls>
        <c:axId val="774886768"/>
        <c:axId val="774887328"/>
      </c:areaChart>
      <c:catAx>
        <c:axId val="774886768"/>
        <c:scaling>
          <c:orientation val="minMax"/>
        </c:scaling>
        <c:delete val="0"/>
        <c:axPos val="b"/>
        <c:numFmt formatCode="General" sourceLinked="1"/>
        <c:majorTickMark val="out"/>
        <c:minorTickMark val="none"/>
        <c:tickLblPos val="nextTo"/>
        <c:crossAx val="774887328"/>
        <c:crosses val="autoZero"/>
        <c:auto val="1"/>
        <c:lblAlgn val="ctr"/>
        <c:lblOffset val="100"/>
        <c:noMultiLvlLbl val="0"/>
      </c:catAx>
      <c:valAx>
        <c:axId val="774887328"/>
        <c:scaling>
          <c:orientation val="minMax"/>
          <c:max val="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774886768"/>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962025</xdr:colOff>
      <xdr:row>40</xdr:row>
      <xdr:rowOff>9525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190500"/>
          <a:ext cx="9496425" cy="7439025"/>
        </a:xfrm>
        <a:prstGeom prst="rect">
          <a:avLst/>
        </a:prstGeom>
        <a:noFill/>
        <a:ln>
          <a:noFill/>
        </a:ln>
      </xdr:spPr>
    </xdr:pic>
    <xdr:clientData/>
  </xdr:twoCellAnchor>
  <xdr:twoCellAnchor>
    <xdr:from>
      <xdr:col>0</xdr:col>
      <xdr:colOff>323850</xdr:colOff>
      <xdr:row>44</xdr:row>
      <xdr:rowOff>76199</xdr:rowOff>
    </xdr:from>
    <xdr:to>
      <xdr:col>16</xdr:col>
      <xdr:colOff>990600</xdr:colOff>
      <xdr:row>68</xdr:row>
      <xdr:rowOff>104775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72</xdr:row>
      <xdr:rowOff>147637</xdr:rowOff>
    </xdr:from>
    <xdr:to>
      <xdr:col>7</xdr:col>
      <xdr:colOff>561975</xdr:colOff>
      <xdr:row>91</xdr:row>
      <xdr:rowOff>142875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97</xdr:row>
      <xdr:rowOff>123825</xdr:rowOff>
    </xdr:from>
    <xdr:to>
      <xdr:col>14</xdr:col>
      <xdr:colOff>57150</xdr:colOff>
      <xdr:row>114</xdr:row>
      <xdr:rowOff>9525</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118</xdr:row>
      <xdr:rowOff>104775</xdr:rowOff>
    </xdr:from>
    <xdr:to>
      <xdr:col>5</xdr:col>
      <xdr:colOff>276226</xdr:colOff>
      <xdr:row>134</xdr:row>
      <xdr:rowOff>119062</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609599</xdr:colOff>
      <xdr:row>139</xdr:row>
      <xdr:rowOff>171450</xdr:rowOff>
    </xdr:from>
    <xdr:to>
      <xdr:col>11</xdr:col>
      <xdr:colOff>561974</xdr:colOff>
      <xdr:row>157</xdr:row>
      <xdr:rowOff>114300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162</xdr:row>
      <xdr:rowOff>0</xdr:rowOff>
    </xdr:from>
    <xdr:to>
      <xdr:col>5</xdr:col>
      <xdr:colOff>295275</xdr:colOff>
      <xdr:row>176</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571500</xdr:colOff>
      <xdr:row>180</xdr:row>
      <xdr:rowOff>123825</xdr:rowOff>
    </xdr:from>
    <xdr:to>
      <xdr:col>12</xdr:col>
      <xdr:colOff>428625</xdr:colOff>
      <xdr:row>201</xdr:row>
      <xdr:rowOff>138112</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333375</xdr:colOff>
      <xdr:row>205</xdr:row>
      <xdr:rowOff>138111</xdr:rowOff>
    </xdr:from>
    <xdr:to>
      <xdr:col>11</xdr:col>
      <xdr:colOff>333375</xdr:colOff>
      <xdr:row>224</xdr:row>
      <xdr:rowOff>66674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57149</xdr:colOff>
      <xdr:row>229</xdr:row>
      <xdr:rowOff>66674</xdr:rowOff>
    </xdr:from>
    <xdr:to>
      <xdr:col>10</xdr:col>
      <xdr:colOff>104774</xdr:colOff>
      <xdr:row>246</xdr:row>
      <xdr:rowOff>95249</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cdr:x>
      <cdr:y>0.0224</cdr:y>
    </cdr:from>
    <cdr:to>
      <cdr:x>0.54583</cdr:x>
      <cdr:y>0.10408</cdr:y>
    </cdr:to>
    <cdr:sp macro="" textlink="">
      <cdr:nvSpPr>
        <cdr:cNvPr id="2" name="TextBox 1"/>
        <cdr:cNvSpPr txBox="1"/>
      </cdr:nvSpPr>
      <cdr:spPr>
        <a:xfrm xmlns:a="http://schemas.openxmlformats.org/drawingml/2006/main">
          <a:off x="1828800" y="80963"/>
          <a:ext cx="6667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Wind</a:t>
          </a:r>
        </a:p>
      </cdr:txBody>
    </cdr:sp>
  </cdr:relSizeAnchor>
  <cdr:relSizeAnchor xmlns:cdr="http://schemas.openxmlformats.org/drawingml/2006/chartDrawing">
    <cdr:from>
      <cdr:x>0.77083</cdr:x>
      <cdr:y>0.27492</cdr:y>
    </cdr:from>
    <cdr:to>
      <cdr:x>0.96528</cdr:x>
      <cdr:y>0.42556</cdr:y>
    </cdr:to>
    <cdr:sp macro="" textlink="">
      <cdr:nvSpPr>
        <cdr:cNvPr id="3" name="TextBox 1"/>
        <cdr:cNvSpPr txBox="1"/>
      </cdr:nvSpPr>
      <cdr:spPr>
        <a:xfrm xmlns:a="http://schemas.openxmlformats.org/drawingml/2006/main">
          <a:off x="3524250" y="993775"/>
          <a:ext cx="889000" cy="5445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Fossil</a:t>
          </a:r>
          <a:r>
            <a:rPr lang="en-US" sz="1200" b="1" baseline="0"/>
            <a:t> Fuel Turbines</a:t>
          </a:r>
          <a:endParaRPr lang="en-US" sz="1200" b="1"/>
        </a:p>
      </cdr:txBody>
    </cdr:sp>
  </cdr:relSizeAnchor>
  <cdr:relSizeAnchor xmlns:cdr="http://schemas.openxmlformats.org/drawingml/2006/chartDrawing">
    <cdr:from>
      <cdr:x>0.05208</cdr:x>
      <cdr:y>0.1379</cdr:y>
    </cdr:from>
    <cdr:to>
      <cdr:x>0.29167</cdr:x>
      <cdr:y>0.21959</cdr:y>
    </cdr:to>
    <cdr:sp macro="" textlink="">
      <cdr:nvSpPr>
        <cdr:cNvPr id="4" name="TextBox 1"/>
        <cdr:cNvSpPr txBox="1"/>
      </cdr:nvSpPr>
      <cdr:spPr>
        <a:xfrm xmlns:a="http://schemas.openxmlformats.org/drawingml/2006/main">
          <a:off x="238126" y="498475"/>
          <a:ext cx="1095374"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Hydroelectric</a:t>
          </a:r>
        </a:p>
      </cdr:txBody>
    </cdr:sp>
  </cdr:relSizeAnchor>
  <cdr:relSizeAnchor xmlns:cdr="http://schemas.openxmlformats.org/drawingml/2006/chartDrawing">
    <cdr:from>
      <cdr:x>0</cdr:x>
      <cdr:y>0.67018</cdr:y>
    </cdr:from>
    <cdr:to>
      <cdr:x>0.31597</cdr:x>
      <cdr:y>0.87088</cdr:y>
    </cdr:to>
    <cdr:sp macro="" textlink="">
      <cdr:nvSpPr>
        <cdr:cNvPr id="5" name="TextBox 1"/>
        <cdr:cNvSpPr txBox="1"/>
      </cdr:nvSpPr>
      <cdr:spPr>
        <a:xfrm xmlns:a="http://schemas.openxmlformats.org/drawingml/2006/main">
          <a:off x="0" y="2422525"/>
          <a:ext cx="1444625" cy="7254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Reciprocating</a:t>
          </a:r>
          <a:r>
            <a:rPr lang="en-US" sz="1200" b="1" baseline="0"/>
            <a:t> Internal Combustion Engine</a:t>
          </a:r>
          <a:endParaRPr lang="en-US" sz="1200" b="1"/>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0</xdr:colOff>
      <xdr:row>63</xdr:row>
      <xdr:rowOff>0</xdr:rowOff>
    </xdr:from>
    <xdr:to>
      <xdr:col>10</xdr:col>
      <xdr:colOff>409575</xdr:colOff>
      <xdr:row>84</xdr:row>
      <xdr:rowOff>117759</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1934825"/>
          <a:ext cx="10058400" cy="35181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6" Type="http://schemas.openxmlformats.org/officeDocument/2006/relationships/printerSettings" Target="../printerSettings/printerSettings1.bin"/><Relationship Id="rId5" Type="http://schemas.openxmlformats.org/officeDocument/2006/relationships/hyperlink" Target="http://www.akenergyauthority.org/Publications" TargetMode="External"/><Relationship Id="rId4" Type="http://schemas.openxmlformats.org/officeDocument/2006/relationships/hyperlink" Target="http://www.eia.gov/electricity/data/eia861/index.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epa.gov/ttn/chief/aerr/final_published_aerr.pdf"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68"/>
  <sheetViews>
    <sheetView showGridLines="0" tabSelected="1" workbookViewId="0"/>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99" t="s">
        <v>690</v>
      </c>
      <c r="B1" s="98"/>
      <c r="C1" s="98"/>
      <c r="D1" s="98"/>
      <c r="E1" s="98"/>
      <c r="F1" s="98"/>
      <c r="G1" s="98"/>
      <c r="H1" s="98"/>
      <c r="I1" s="98"/>
      <c r="J1" s="98"/>
      <c r="K1" s="98"/>
      <c r="L1" s="98"/>
      <c r="M1" s="98"/>
      <c r="N1" s="98"/>
      <c r="O1" s="98"/>
      <c r="P1" s="98"/>
      <c r="Q1" s="98"/>
      <c r="R1" s="98"/>
      <c r="S1" s="98"/>
    </row>
    <row r="2" spans="1:19" ht="15.6" x14ac:dyDescent="0.3">
      <c r="A2" s="110" t="s">
        <v>664</v>
      </c>
      <c r="B2" s="109"/>
      <c r="C2" s="110"/>
      <c r="D2" s="110"/>
      <c r="E2" s="110"/>
      <c r="F2" s="110"/>
      <c r="G2" s="110"/>
      <c r="H2" s="110"/>
      <c r="I2" s="110"/>
      <c r="J2" s="110"/>
      <c r="K2" s="110"/>
      <c r="L2" s="110"/>
    </row>
    <row r="3" spans="1:19" ht="15.6" x14ac:dyDescent="0.3">
      <c r="B3" s="108" t="s">
        <v>665</v>
      </c>
      <c r="C3" s="110"/>
      <c r="D3" s="110"/>
      <c r="E3" s="110"/>
      <c r="F3" s="110"/>
      <c r="G3" s="110"/>
      <c r="H3" s="110"/>
      <c r="I3" s="110"/>
      <c r="J3" s="110"/>
      <c r="K3" s="110"/>
      <c r="L3" s="110"/>
    </row>
    <row r="4" spans="1:19" ht="15.6" x14ac:dyDescent="0.3">
      <c r="B4" s="287" t="s">
        <v>814</v>
      </c>
      <c r="C4" s="110"/>
      <c r="D4" s="110"/>
      <c r="E4" s="110"/>
      <c r="F4" s="110"/>
      <c r="G4" s="110"/>
      <c r="H4" s="110"/>
      <c r="I4" s="110"/>
      <c r="J4" s="110"/>
      <c r="K4" s="110"/>
      <c r="L4" s="110"/>
    </row>
    <row r="5" spans="1:19" ht="15.6" x14ac:dyDescent="0.3">
      <c r="A5" s="110"/>
      <c r="B5" s="265"/>
      <c r="C5" s="110"/>
      <c r="D5" s="110"/>
      <c r="E5" s="110"/>
      <c r="F5" s="110"/>
      <c r="G5" s="110"/>
      <c r="H5" s="110"/>
      <c r="I5" s="110"/>
      <c r="J5" s="110"/>
      <c r="K5" s="110"/>
      <c r="L5" s="110"/>
    </row>
    <row r="6" spans="1:19" ht="15.6" x14ac:dyDescent="0.3">
      <c r="A6" s="110" t="s">
        <v>666</v>
      </c>
      <c r="B6" s="110"/>
      <c r="C6" s="110"/>
      <c r="D6" s="110"/>
      <c r="E6" s="110"/>
      <c r="F6" s="110"/>
      <c r="G6" s="110"/>
      <c r="H6" s="110"/>
      <c r="I6" s="110"/>
      <c r="J6" s="110"/>
      <c r="K6" s="110"/>
      <c r="L6" s="110"/>
    </row>
    <row r="7" spans="1:19" ht="15.6" x14ac:dyDescent="0.3">
      <c r="A7" s="110"/>
      <c r="B7" s="110" t="s">
        <v>667</v>
      </c>
      <c r="C7" s="110"/>
      <c r="D7" s="110"/>
      <c r="E7" s="110"/>
      <c r="F7" s="110"/>
      <c r="G7" s="110"/>
      <c r="H7" s="110"/>
      <c r="I7" s="110"/>
      <c r="J7" s="110"/>
      <c r="K7" s="110"/>
      <c r="L7" s="110"/>
    </row>
    <row r="8" spans="1:19" ht="15.6" x14ac:dyDescent="0.3">
      <c r="A8" s="110" t="s">
        <v>668</v>
      </c>
      <c r="B8" s="110"/>
      <c r="C8" s="110"/>
      <c r="D8" s="110"/>
      <c r="E8" s="110"/>
      <c r="F8" s="110"/>
      <c r="G8" s="110"/>
      <c r="H8" s="110"/>
      <c r="I8" s="110"/>
      <c r="J8" s="110"/>
      <c r="L8" s="110"/>
    </row>
    <row r="9" spans="1:19" ht="15.6" x14ac:dyDescent="0.3">
      <c r="A9" s="110"/>
      <c r="B9" s="110" t="s">
        <v>669</v>
      </c>
      <c r="C9" s="110"/>
      <c r="D9" s="110"/>
      <c r="E9" s="110"/>
      <c r="F9" s="110"/>
      <c r="G9" s="110"/>
      <c r="H9" s="110"/>
      <c r="I9" s="110"/>
      <c r="J9" s="110"/>
      <c r="K9" s="110"/>
      <c r="L9" s="110"/>
    </row>
    <row r="10" spans="1:19" ht="15.6" x14ac:dyDescent="0.3">
      <c r="A10" s="110" t="s">
        <v>670</v>
      </c>
      <c r="B10" s="110"/>
      <c r="C10" s="110"/>
      <c r="D10" s="110"/>
      <c r="E10" s="110"/>
      <c r="F10" s="110"/>
      <c r="G10" s="110"/>
      <c r="H10" s="110"/>
      <c r="I10" s="110"/>
      <c r="J10" s="110"/>
      <c r="K10" s="110"/>
      <c r="L10" s="110"/>
    </row>
    <row r="11" spans="1:19" ht="15.6" x14ac:dyDescent="0.3">
      <c r="A11" s="110"/>
      <c r="B11" s="107" t="s">
        <v>688</v>
      </c>
      <c r="C11" s="110"/>
      <c r="D11" s="110"/>
      <c r="E11" s="110"/>
      <c r="F11" s="110"/>
      <c r="H11" s="110"/>
      <c r="I11" s="110"/>
      <c r="J11" s="110"/>
      <c r="K11" s="110"/>
      <c r="L11" s="110"/>
    </row>
    <row r="12" spans="1:19" ht="15.6" x14ac:dyDescent="0.3">
      <c r="A12" s="110"/>
      <c r="B12" s="110"/>
      <c r="C12" s="110"/>
      <c r="D12" s="110"/>
      <c r="E12" s="110"/>
      <c r="F12" s="110"/>
      <c r="G12" s="110"/>
      <c r="H12" s="110"/>
      <c r="I12" s="110"/>
      <c r="J12" s="110"/>
      <c r="K12" s="110"/>
      <c r="L12" s="110"/>
    </row>
    <row r="13" spans="1:19" s="1" customFormat="1" ht="15.6" x14ac:dyDescent="0.3">
      <c r="A13" s="99" t="s">
        <v>671</v>
      </c>
      <c r="B13" s="98"/>
      <c r="C13" s="98"/>
      <c r="D13" s="98"/>
      <c r="E13" s="98"/>
      <c r="F13" s="98"/>
      <c r="G13" s="98"/>
      <c r="H13" s="98"/>
      <c r="I13" s="98"/>
      <c r="J13" s="98"/>
      <c r="K13" s="98"/>
      <c r="L13" s="98"/>
      <c r="M13" s="98"/>
      <c r="N13" s="98"/>
      <c r="O13" s="98"/>
      <c r="P13" s="98"/>
      <c r="Q13" s="98"/>
      <c r="R13" s="98"/>
      <c r="S13" s="98"/>
    </row>
    <row r="14" spans="1:19" s="126" customFormat="1" ht="15.6" x14ac:dyDescent="0.3">
      <c r="B14" s="271"/>
      <c r="C14" s="271"/>
      <c r="D14" s="271"/>
      <c r="E14" s="271"/>
      <c r="F14" s="271"/>
      <c r="G14" s="271"/>
      <c r="H14" s="271"/>
      <c r="I14" s="271"/>
      <c r="J14" s="271"/>
      <c r="K14" s="271"/>
      <c r="L14" s="271"/>
      <c r="M14" s="271"/>
      <c r="N14" s="271"/>
      <c r="O14" s="271"/>
      <c r="P14" s="271"/>
      <c r="Q14" s="271"/>
      <c r="R14" s="271"/>
      <c r="S14" s="271"/>
    </row>
    <row r="15" spans="1:19" s="126" customFormat="1" ht="15.6" x14ac:dyDescent="0.3">
      <c r="A15" s="178" t="s">
        <v>777</v>
      </c>
      <c r="B15" s="271"/>
      <c r="C15" s="271"/>
      <c r="D15" s="271"/>
      <c r="E15" s="271"/>
      <c r="F15" s="271"/>
      <c r="G15" s="271"/>
      <c r="H15" s="271"/>
      <c r="I15" s="271"/>
      <c r="J15" s="271"/>
      <c r="K15" s="271"/>
      <c r="L15" s="271"/>
      <c r="M15" s="271"/>
      <c r="N15" s="271"/>
      <c r="O15" s="271"/>
      <c r="P15" s="271"/>
      <c r="Q15" s="271"/>
      <c r="R15" s="271"/>
      <c r="S15" s="271"/>
    </row>
    <row r="16" spans="1:19" s="126" customFormat="1" ht="15.75" customHeight="1" x14ac:dyDescent="0.3">
      <c r="A16" s="289" t="s">
        <v>776</v>
      </c>
      <c r="B16" s="289"/>
      <c r="C16" s="289"/>
      <c r="D16" s="289"/>
      <c r="E16" s="289"/>
      <c r="F16" s="289"/>
      <c r="G16" s="289"/>
      <c r="H16" s="289"/>
      <c r="I16" s="289"/>
      <c r="J16" s="289"/>
      <c r="K16" s="289"/>
      <c r="L16" s="289"/>
      <c r="M16" s="289"/>
      <c r="N16" s="272"/>
      <c r="O16" s="272"/>
      <c r="P16" s="272"/>
      <c r="Q16" s="272"/>
      <c r="R16" s="271"/>
      <c r="S16" s="271"/>
    </row>
    <row r="17" spans="1:19" s="126" customFormat="1" ht="15.6" x14ac:dyDescent="0.3">
      <c r="A17" s="289"/>
      <c r="B17" s="289"/>
      <c r="C17" s="289"/>
      <c r="D17" s="289"/>
      <c r="E17" s="289"/>
      <c r="F17" s="289"/>
      <c r="G17" s="289"/>
      <c r="H17" s="289"/>
      <c r="I17" s="289"/>
      <c r="J17" s="289"/>
      <c r="K17" s="289"/>
      <c r="L17" s="289"/>
      <c r="M17" s="289"/>
      <c r="N17" s="272"/>
      <c r="O17" s="272"/>
      <c r="P17" s="272"/>
      <c r="Q17" s="272"/>
      <c r="R17" s="271"/>
      <c r="S17" s="271"/>
    </row>
    <row r="18" spans="1:19" s="126" customFormat="1" ht="15.6" x14ac:dyDescent="0.3">
      <c r="A18" s="289"/>
      <c r="B18" s="289"/>
      <c r="C18" s="289"/>
      <c r="D18" s="289"/>
      <c r="E18" s="289"/>
      <c r="F18" s="289"/>
      <c r="G18" s="289"/>
      <c r="H18" s="289"/>
      <c r="I18" s="289"/>
      <c r="J18" s="289"/>
      <c r="K18" s="289"/>
      <c r="L18" s="289"/>
      <c r="M18" s="289"/>
      <c r="N18" s="272"/>
      <c r="O18" s="272"/>
      <c r="P18" s="272"/>
      <c r="Q18" s="272"/>
      <c r="R18" s="271"/>
      <c r="S18" s="271"/>
    </row>
    <row r="19" spans="1:19" s="126" customFormat="1" ht="15.6" x14ac:dyDescent="0.3">
      <c r="A19" s="289"/>
      <c r="B19" s="289"/>
      <c r="C19" s="289"/>
      <c r="D19" s="289"/>
      <c r="E19" s="289"/>
      <c r="F19" s="289"/>
      <c r="G19" s="289"/>
      <c r="H19" s="289"/>
      <c r="I19" s="289"/>
      <c r="J19" s="289"/>
      <c r="K19" s="289"/>
      <c r="L19" s="289"/>
      <c r="M19" s="289"/>
      <c r="N19" s="272"/>
      <c r="O19" s="272"/>
      <c r="P19" s="272"/>
      <c r="Q19" s="272"/>
      <c r="R19" s="271"/>
      <c r="S19" s="271"/>
    </row>
    <row r="20" spans="1:19" s="126" customFormat="1" ht="15.6" x14ac:dyDescent="0.3">
      <c r="A20" s="272" t="s">
        <v>778</v>
      </c>
      <c r="B20" s="272"/>
      <c r="C20" s="272"/>
      <c r="D20" s="272"/>
      <c r="E20" s="272"/>
      <c r="F20" s="272"/>
      <c r="G20" s="272"/>
      <c r="H20" s="272"/>
      <c r="I20" s="272"/>
      <c r="J20" s="272"/>
      <c r="K20" s="272"/>
      <c r="L20" s="272"/>
      <c r="M20" s="272"/>
      <c r="N20" s="272"/>
      <c r="O20" s="272"/>
      <c r="P20" s="272"/>
      <c r="Q20" s="272"/>
      <c r="R20" s="271"/>
      <c r="S20" s="271"/>
    </row>
    <row r="21" spans="1:19" ht="15.6" x14ac:dyDescent="0.3">
      <c r="A21" s="110"/>
      <c r="B21" s="110"/>
      <c r="C21" s="110"/>
      <c r="D21" s="110"/>
      <c r="E21" s="110"/>
      <c r="F21" s="110"/>
      <c r="G21" s="110"/>
      <c r="H21" s="110"/>
      <c r="I21" s="110"/>
      <c r="J21" s="110"/>
      <c r="K21" s="110"/>
      <c r="L21" s="110"/>
    </row>
    <row r="22" spans="1:19" ht="15.6" x14ac:dyDescent="0.3">
      <c r="A22" s="178" t="s">
        <v>672</v>
      </c>
      <c r="B22" s="110"/>
      <c r="C22" s="110"/>
      <c r="D22" s="110"/>
      <c r="E22" s="110"/>
      <c r="F22" s="110"/>
      <c r="G22" s="110"/>
      <c r="H22" s="110"/>
      <c r="I22" s="178"/>
      <c r="J22" s="110"/>
      <c r="K22" s="110"/>
      <c r="L22" s="110"/>
    </row>
    <row r="23" spans="1:19" ht="15.6" x14ac:dyDescent="0.3">
      <c r="A23" s="110" t="s">
        <v>673</v>
      </c>
      <c r="C23" s="110"/>
      <c r="D23" s="110"/>
      <c r="E23" s="110"/>
      <c r="F23" s="110"/>
      <c r="G23" s="110"/>
      <c r="H23" s="110"/>
      <c r="I23" s="110"/>
      <c r="J23" s="110"/>
      <c r="K23" s="110"/>
      <c r="L23" s="110"/>
    </row>
    <row r="24" spans="1:19" ht="15.6" x14ac:dyDescent="0.3">
      <c r="A24" s="265" t="s">
        <v>674</v>
      </c>
      <c r="C24" s="110"/>
      <c r="D24" s="110"/>
      <c r="E24" s="110"/>
      <c r="F24" s="110"/>
      <c r="G24" s="110"/>
      <c r="H24" s="110"/>
      <c r="I24" s="110"/>
      <c r="J24" s="110"/>
      <c r="K24" s="110"/>
      <c r="L24" s="110"/>
    </row>
    <row r="25" spans="1:19" ht="15.6" x14ac:dyDescent="0.3">
      <c r="A25" s="265" t="s">
        <v>675</v>
      </c>
      <c r="C25" s="110"/>
      <c r="D25" s="110"/>
      <c r="E25" s="110"/>
      <c r="F25" s="110"/>
      <c r="G25" s="110"/>
      <c r="H25" s="110"/>
      <c r="I25" s="110"/>
      <c r="J25" s="110"/>
      <c r="K25" s="110"/>
      <c r="L25" s="110"/>
    </row>
    <row r="26" spans="1:19" ht="15.6" x14ac:dyDescent="0.3">
      <c r="A26" s="265" t="s">
        <v>676</v>
      </c>
      <c r="C26" s="110"/>
      <c r="D26" s="110"/>
      <c r="E26" s="110"/>
      <c r="F26" s="110"/>
      <c r="G26" s="110"/>
      <c r="H26" s="110"/>
      <c r="I26" s="110"/>
      <c r="J26" s="110"/>
      <c r="K26" s="110"/>
      <c r="L26" s="110"/>
    </row>
    <row r="27" spans="1:19" ht="15.6" x14ac:dyDescent="0.3">
      <c r="A27" s="178" t="s">
        <v>677</v>
      </c>
      <c r="B27" s="110"/>
      <c r="C27" s="110"/>
      <c r="D27" s="110"/>
      <c r="E27" s="110"/>
      <c r="F27" s="110"/>
      <c r="G27" s="110"/>
      <c r="H27" s="110"/>
      <c r="I27" s="110"/>
      <c r="J27" s="110"/>
      <c r="K27" s="110"/>
      <c r="L27" s="107"/>
    </row>
    <row r="28" spans="1:19" ht="15.6" x14ac:dyDescent="0.3">
      <c r="A28" s="110" t="s">
        <v>689</v>
      </c>
      <c r="B28" s="110"/>
      <c r="C28" s="110"/>
      <c r="D28" s="110"/>
      <c r="E28" s="110"/>
      <c r="F28" s="110"/>
      <c r="G28" s="110"/>
      <c r="H28" s="110"/>
      <c r="I28" s="110"/>
      <c r="J28" s="110"/>
      <c r="K28" s="110"/>
      <c r="L28" s="110"/>
    </row>
    <row r="29" spans="1:19" ht="15.6" x14ac:dyDescent="0.3">
      <c r="A29" s="265" t="s">
        <v>678</v>
      </c>
      <c r="B29" s="110"/>
      <c r="C29" s="110"/>
      <c r="D29" s="110"/>
      <c r="E29" s="110"/>
      <c r="F29" s="110"/>
      <c r="G29" s="110"/>
      <c r="H29" s="110"/>
      <c r="I29" s="110"/>
      <c r="J29" s="110"/>
      <c r="K29" s="110"/>
      <c r="L29" s="110"/>
    </row>
    <row r="30" spans="1:19" ht="15.6" x14ac:dyDescent="0.3">
      <c r="A30" s="106" t="s">
        <v>679</v>
      </c>
      <c r="B30" s="110"/>
      <c r="C30" s="110"/>
      <c r="D30" s="110"/>
      <c r="E30" s="110"/>
      <c r="F30" s="110"/>
      <c r="G30" s="110"/>
      <c r="H30" s="110"/>
      <c r="I30" s="110"/>
      <c r="J30" s="110"/>
      <c r="K30" s="110"/>
      <c r="L30" s="110"/>
    </row>
    <row r="31" spans="1:19" ht="15.6" x14ac:dyDescent="0.3">
      <c r="A31" s="265"/>
      <c r="B31" s="110"/>
      <c r="C31" s="110"/>
      <c r="D31" s="110"/>
      <c r="E31" s="110"/>
      <c r="F31" s="110"/>
      <c r="G31" s="110"/>
      <c r="H31" s="110"/>
      <c r="I31" s="110"/>
      <c r="J31" s="110"/>
      <c r="K31" s="110"/>
      <c r="L31" s="110"/>
    </row>
    <row r="32" spans="1:19" s="1" customFormat="1" ht="15.6" x14ac:dyDescent="0.3">
      <c r="A32" s="99" t="s">
        <v>680</v>
      </c>
      <c r="B32" s="99"/>
      <c r="C32" s="99"/>
      <c r="D32" s="99"/>
      <c r="E32" s="99"/>
      <c r="F32" s="99"/>
      <c r="G32" s="99"/>
      <c r="H32" s="99"/>
      <c r="I32" s="99"/>
      <c r="J32" s="99"/>
      <c r="K32" s="99"/>
      <c r="L32" s="99"/>
      <c r="M32" s="99"/>
      <c r="N32" s="99"/>
      <c r="O32" s="99"/>
      <c r="P32" s="99"/>
      <c r="Q32" s="99"/>
      <c r="R32" s="99"/>
      <c r="S32" s="99"/>
    </row>
    <row r="33" spans="1:19" ht="15.6" x14ac:dyDescent="0.3">
      <c r="A33" s="95"/>
      <c r="B33" s="95" t="s">
        <v>681</v>
      </c>
      <c r="C33" s="95"/>
      <c r="D33" s="95"/>
      <c r="E33" s="95"/>
      <c r="F33" s="95"/>
      <c r="G33" s="95"/>
      <c r="H33" s="95"/>
      <c r="I33" s="95"/>
      <c r="J33" s="95"/>
      <c r="K33" s="95"/>
      <c r="L33" s="273" t="s">
        <v>682</v>
      </c>
      <c r="M33" s="273"/>
      <c r="N33" s="273"/>
      <c r="O33" s="273"/>
      <c r="P33" s="273"/>
      <c r="Q33" s="273"/>
      <c r="R33" s="273"/>
      <c r="S33" s="273"/>
    </row>
    <row r="34" spans="1:19" ht="15.6" x14ac:dyDescent="0.3">
      <c r="A34" s="95"/>
      <c r="B34" s="97" t="s">
        <v>691</v>
      </c>
      <c r="C34" s="97"/>
      <c r="D34" s="95"/>
      <c r="E34" s="95"/>
      <c r="F34" s="95"/>
      <c r="G34" s="95"/>
      <c r="H34" s="95"/>
      <c r="I34" s="95"/>
      <c r="J34" s="95"/>
      <c r="K34" s="95"/>
      <c r="L34" s="274" t="str">
        <f>Figures!A1</f>
        <v>Figure A.     PCE Eligible Communities</v>
      </c>
      <c r="M34" s="273"/>
      <c r="N34" s="273"/>
      <c r="O34" s="273"/>
      <c r="P34" s="273"/>
      <c r="Q34" s="273"/>
      <c r="R34" s="273"/>
      <c r="S34" s="273"/>
    </row>
    <row r="35" spans="1:19" ht="15.6" x14ac:dyDescent="0.3">
      <c r="A35" s="95"/>
      <c r="B35" s="97" t="s">
        <v>692</v>
      </c>
      <c r="C35" s="96"/>
      <c r="D35" s="96"/>
      <c r="E35" s="97"/>
      <c r="F35" s="95"/>
      <c r="G35" s="95"/>
      <c r="H35" s="95"/>
      <c r="I35" s="95"/>
      <c r="J35" s="95"/>
      <c r="K35" s="95"/>
      <c r="L35" s="274" t="str">
        <f>Figures!A44</f>
        <v>Figure B.     Residential Electricity Rates in Power Cost Equalization Communities</v>
      </c>
      <c r="M35" s="273"/>
      <c r="N35" s="273"/>
      <c r="O35" s="273"/>
      <c r="P35" s="273"/>
      <c r="Q35" s="273"/>
      <c r="R35" s="273"/>
      <c r="S35" s="273"/>
    </row>
    <row r="36" spans="1:19" ht="15.6" x14ac:dyDescent="0.3">
      <c r="A36" s="95"/>
      <c r="B36" s="94" t="s">
        <v>28</v>
      </c>
      <c r="C36" s="93"/>
      <c r="D36" s="95"/>
      <c r="E36" s="95"/>
      <c r="F36" s="95"/>
      <c r="G36" s="95"/>
      <c r="H36" s="95"/>
      <c r="I36" s="95"/>
      <c r="J36" s="95"/>
      <c r="K36" s="95"/>
      <c r="L36" s="274" t="str">
        <f>Figures!A72</f>
        <v>Figure C.     Installed Capacity by Prime Mover by Certified Utilities (kW), 201</v>
      </c>
      <c r="M36" s="273"/>
      <c r="N36" s="273"/>
      <c r="O36" s="273"/>
      <c r="P36" s="273"/>
      <c r="Q36" s="273"/>
      <c r="R36" s="273"/>
      <c r="S36" s="273"/>
    </row>
    <row r="37" spans="1:19" ht="15.6" x14ac:dyDescent="0.3">
      <c r="A37" s="95"/>
      <c r="B37" s="93" t="s">
        <v>693</v>
      </c>
      <c r="C37" s="93"/>
      <c r="D37" s="95"/>
      <c r="E37" s="95"/>
      <c r="F37" s="95"/>
      <c r="G37" s="95"/>
      <c r="H37" s="95"/>
      <c r="I37" s="95"/>
      <c r="J37" s="95"/>
      <c r="K37" s="95"/>
      <c r="L37" s="274" t="str">
        <f>Figures!A97</f>
        <v>Figure D.     Installed Capacity by Prime Mover by Certified Utilities (kW), 1962-2012</v>
      </c>
      <c r="M37" s="273"/>
      <c r="N37" s="273"/>
      <c r="O37" s="273"/>
      <c r="P37" s="273"/>
      <c r="Q37" s="273"/>
      <c r="R37" s="273"/>
      <c r="S37" s="273"/>
    </row>
    <row r="38" spans="1:19" ht="15.6" x14ac:dyDescent="0.3">
      <c r="A38" s="95"/>
      <c r="B38" s="93" t="s">
        <v>694</v>
      </c>
      <c r="C38" s="93"/>
      <c r="D38" s="95"/>
      <c r="E38" s="95"/>
      <c r="F38" s="95"/>
      <c r="G38" s="95"/>
      <c r="H38" s="95"/>
      <c r="I38" s="95"/>
      <c r="J38" s="95"/>
      <c r="K38" s="95"/>
      <c r="L38" s="274" t="str">
        <f>Figures!A118</f>
        <v>Figure E.     Net Generation by Fuel Type by Certified Utilities (MWh), 2012</v>
      </c>
      <c r="M38" s="273"/>
      <c r="N38" s="273"/>
      <c r="O38" s="273"/>
      <c r="P38" s="273"/>
      <c r="Q38" s="273"/>
      <c r="R38" s="273"/>
      <c r="S38" s="273"/>
    </row>
    <row r="39" spans="1:19" ht="15.6" x14ac:dyDescent="0.3">
      <c r="A39" s="95"/>
      <c r="B39" s="93" t="s">
        <v>695</v>
      </c>
      <c r="C39" s="93"/>
      <c r="D39" s="95"/>
      <c r="E39" s="95"/>
      <c r="F39" s="95"/>
      <c r="G39" s="95"/>
      <c r="H39" s="95"/>
      <c r="I39" s="95"/>
      <c r="J39" s="95"/>
      <c r="K39" s="95"/>
      <c r="L39" s="274" t="str">
        <f>Figures!A139</f>
        <v>Figure F.     Net Generation by Fuel Type by Certified Utilities (GWh), 1971-2012</v>
      </c>
      <c r="M39" s="273"/>
      <c r="N39" s="273"/>
      <c r="O39" s="273"/>
      <c r="P39" s="273"/>
      <c r="Q39" s="273"/>
      <c r="R39" s="273"/>
      <c r="S39" s="273"/>
    </row>
    <row r="40" spans="1:19" ht="15.6" x14ac:dyDescent="0.3">
      <c r="A40" s="95"/>
      <c r="B40" s="93" t="s">
        <v>696</v>
      </c>
      <c r="C40" s="93"/>
      <c r="D40" s="95"/>
      <c r="E40" s="95"/>
      <c r="F40" s="95"/>
      <c r="G40" s="95"/>
      <c r="H40" s="95"/>
      <c r="I40" s="95"/>
      <c r="J40" s="95"/>
      <c r="K40" s="95"/>
      <c r="L40" s="274" t="str">
        <f>Figures!A161</f>
        <v>Figure G.    Distribution of Fuel Used for Power Generation by Certified Utilities (MMBtu), 2012</v>
      </c>
      <c r="M40" s="273"/>
      <c r="N40" s="273"/>
      <c r="O40" s="273"/>
      <c r="P40" s="273"/>
      <c r="Q40" s="273"/>
      <c r="R40" s="273"/>
      <c r="S40" s="273"/>
    </row>
    <row r="41" spans="1:19" ht="15.6" x14ac:dyDescent="0.3">
      <c r="A41" s="95"/>
      <c r="B41" s="93" t="s">
        <v>697</v>
      </c>
      <c r="C41" s="93"/>
      <c r="D41" s="95"/>
      <c r="E41" s="95"/>
      <c r="F41" s="95"/>
      <c r="G41" s="95"/>
      <c r="H41" s="95"/>
      <c r="I41" s="95"/>
      <c r="J41" s="95"/>
      <c r="K41" s="95"/>
      <c r="L41" s="274" t="str">
        <f>Figures!A180</f>
        <v>Figure H.    Fuel Oil Used for Electricity Generation by Certified Utilities, by Energy Regions (%), 2012</v>
      </c>
      <c r="M41" s="273"/>
      <c r="N41" s="273"/>
      <c r="O41" s="273"/>
      <c r="P41" s="273"/>
      <c r="Q41" s="273"/>
      <c r="R41" s="273"/>
      <c r="S41" s="273"/>
    </row>
    <row r="42" spans="1:19" ht="15.6" x14ac:dyDescent="0.3">
      <c r="A42" s="95"/>
      <c r="B42" s="93" t="s">
        <v>698</v>
      </c>
      <c r="C42" s="93"/>
      <c r="D42" s="95"/>
      <c r="E42" s="95"/>
      <c r="F42" s="95"/>
      <c r="G42" s="95"/>
      <c r="H42" s="95"/>
      <c r="I42" s="95"/>
      <c r="J42" s="95"/>
      <c r="K42" s="95"/>
      <c r="L42" s="274" t="str">
        <f>Figures!A205</f>
        <v>Figure I.      Distribution of Sales, Revenue and Customer by Customer Type by Certified Utilities (%), 2012</v>
      </c>
      <c r="M42" s="273"/>
      <c r="N42" s="273"/>
      <c r="O42" s="273"/>
      <c r="P42" s="273"/>
      <c r="Q42" s="273"/>
      <c r="R42" s="273"/>
      <c r="S42" s="273"/>
    </row>
    <row r="43" spans="1:19" ht="15.6" x14ac:dyDescent="0.3">
      <c r="A43" s="97"/>
      <c r="B43" s="93" t="s">
        <v>699</v>
      </c>
      <c r="C43" s="93"/>
      <c r="D43" s="97"/>
      <c r="E43" s="97"/>
      <c r="F43" s="97"/>
      <c r="G43" s="97"/>
      <c r="H43" s="97"/>
      <c r="I43" s="97"/>
      <c r="J43" s="97"/>
      <c r="K43" s="97"/>
      <c r="L43" s="274" t="str">
        <f>Figures!A228</f>
        <v>Figure J.     Wind Net Generation in Alaska, 2008-2012</v>
      </c>
      <c r="M43" s="274"/>
      <c r="N43" s="274"/>
      <c r="O43" s="274"/>
      <c r="P43" s="274"/>
      <c r="Q43" s="274"/>
      <c r="R43" s="274"/>
      <c r="S43" s="274"/>
    </row>
    <row r="44" spans="1:19" ht="15.6" x14ac:dyDescent="0.3">
      <c r="A44" s="105"/>
      <c r="B44" s="288" t="s">
        <v>683</v>
      </c>
      <c r="C44" s="288"/>
      <c r="D44" s="105"/>
      <c r="E44" s="105"/>
      <c r="F44" s="105"/>
      <c r="G44" s="105"/>
      <c r="H44" s="105"/>
      <c r="I44" s="105"/>
      <c r="J44" s="105"/>
      <c r="K44" s="105"/>
      <c r="L44" s="275"/>
      <c r="M44" s="276"/>
      <c r="N44" s="276"/>
      <c r="O44" s="276"/>
      <c r="P44" s="276"/>
      <c r="Q44" s="276"/>
      <c r="R44" s="276"/>
      <c r="S44" s="276"/>
    </row>
    <row r="45" spans="1:19" ht="15.6" x14ac:dyDescent="0.3">
      <c r="A45" s="102"/>
      <c r="B45" s="104"/>
      <c r="C45" s="103" t="s">
        <v>684</v>
      </c>
      <c r="D45" s="102"/>
      <c r="E45" s="102"/>
      <c r="F45" s="102"/>
      <c r="G45" s="102"/>
      <c r="H45" s="102"/>
      <c r="I45" s="102"/>
      <c r="J45" s="102"/>
      <c r="K45" s="102"/>
      <c r="L45" s="277"/>
      <c r="M45" s="277"/>
      <c r="N45" s="277"/>
      <c r="O45" s="277"/>
      <c r="P45" s="277"/>
      <c r="Q45" s="277"/>
      <c r="R45" s="277"/>
      <c r="S45" s="277"/>
    </row>
    <row r="46" spans="1:19" ht="15.6" x14ac:dyDescent="0.3">
      <c r="A46" s="102"/>
      <c r="B46" s="101" t="s">
        <v>700</v>
      </c>
      <c r="C46" s="101"/>
      <c r="D46" s="102"/>
      <c r="E46" s="102"/>
      <c r="F46" s="102"/>
      <c r="G46" s="102"/>
      <c r="H46" s="102"/>
      <c r="I46" s="102"/>
      <c r="J46" s="102"/>
      <c r="K46" s="102"/>
      <c r="L46" s="277"/>
      <c r="M46" s="277"/>
      <c r="N46" s="277"/>
      <c r="O46" s="277"/>
      <c r="P46" s="277"/>
      <c r="Q46" s="277"/>
      <c r="R46" s="277"/>
      <c r="S46" s="277"/>
    </row>
    <row r="47" spans="1:19" ht="15.6" x14ac:dyDescent="0.3">
      <c r="A47" s="102"/>
      <c r="B47" s="104"/>
      <c r="C47" s="103" t="s">
        <v>685</v>
      </c>
      <c r="D47" s="102"/>
      <c r="E47" s="102"/>
      <c r="F47" s="102"/>
      <c r="G47" s="102"/>
      <c r="H47" s="102"/>
      <c r="I47" s="102"/>
      <c r="J47" s="102"/>
      <c r="K47" s="102"/>
      <c r="L47" s="277"/>
      <c r="M47" s="277"/>
      <c r="N47" s="277"/>
      <c r="O47" s="277"/>
      <c r="P47" s="277"/>
      <c r="Q47" s="277"/>
      <c r="R47" s="277"/>
      <c r="S47" s="277"/>
    </row>
    <row r="48" spans="1:19" ht="15.6" x14ac:dyDescent="0.3">
      <c r="A48" s="102"/>
      <c r="B48" s="101" t="s">
        <v>701</v>
      </c>
      <c r="C48" s="101"/>
      <c r="D48" s="102"/>
      <c r="E48" s="102"/>
      <c r="F48" s="102"/>
      <c r="G48" s="102"/>
      <c r="H48" s="102"/>
      <c r="I48" s="102"/>
      <c r="J48" s="102"/>
      <c r="K48" s="102"/>
      <c r="L48" s="277"/>
      <c r="M48" s="277"/>
      <c r="N48" s="277"/>
      <c r="O48" s="277"/>
      <c r="P48" s="277"/>
      <c r="Q48" s="277"/>
      <c r="R48" s="277"/>
      <c r="S48" s="277"/>
    </row>
    <row r="49" spans="1:19" ht="15.6" x14ac:dyDescent="0.3">
      <c r="A49" s="102"/>
      <c r="B49" s="101" t="s">
        <v>702</v>
      </c>
      <c r="C49" s="101"/>
      <c r="D49" s="102"/>
      <c r="E49" s="102"/>
      <c r="F49" s="102"/>
      <c r="G49" s="102"/>
      <c r="H49" s="102"/>
      <c r="I49" s="102"/>
      <c r="J49" s="102"/>
      <c r="K49" s="102"/>
      <c r="L49" s="277"/>
      <c r="M49" s="277"/>
      <c r="N49" s="277"/>
      <c r="O49" s="277"/>
      <c r="P49" s="277"/>
      <c r="Q49" s="277"/>
      <c r="R49" s="277"/>
      <c r="S49" s="277"/>
    </row>
    <row r="50" spans="1:19" ht="15.6" x14ac:dyDescent="0.3">
      <c r="A50" s="102"/>
      <c r="B50" s="100" t="s">
        <v>703</v>
      </c>
      <c r="C50" s="101"/>
      <c r="D50" s="102"/>
      <c r="E50" s="102"/>
      <c r="F50" s="102"/>
      <c r="G50" s="102"/>
      <c r="H50" s="102"/>
      <c r="I50" s="102"/>
      <c r="J50" s="102"/>
      <c r="K50" s="102"/>
      <c r="L50" s="277"/>
      <c r="M50" s="277"/>
      <c r="N50" s="277"/>
      <c r="O50" s="277"/>
      <c r="P50" s="277"/>
      <c r="Q50" s="277"/>
      <c r="R50" s="277"/>
      <c r="S50" s="277"/>
    </row>
    <row r="51" spans="1:19" ht="15.6" x14ac:dyDescent="0.3">
      <c r="A51" s="102"/>
      <c r="B51" s="101" t="s">
        <v>704</v>
      </c>
      <c r="C51" s="101"/>
      <c r="D51" s="102"/>
      <c r="E51" s="102"/>
      <c r="F51" s="102"/>
      <c r="G51" s="102"/>
      <c r="H51" s="102"/>
      <c r="I51" s="102"/>
      <c r="J51" s="102"/>
      <c r="K51" s="102"/>
      <c r="L51" s="277"/>
      <c r="M51" s="277"/>
      <c r="N51" s="277"/>
      <c r="O51" s="277"/>
      <c r="P51" s="277"/>
      <c r="Q51" s="277"/>
      <c r="R51" s="277"/>
      <c r="S51" s="277"/>
    </row>
    <row r="52" spans="1:19" ht="15.6" x14ac:dyDescent="0.3">
      <c r="A52" s="102"/>
      <c r="B52" s="101" t="s">
        <v>705</v>
      </c>
      <c r="C52" s="101"/>
      <c r="D52" s="102"/>
      <c r="E52" s="102"/>
      <c r="F52" s="102"/>
      <c r="G52" s="102"/>
      <c r="H52" s="102"/>
      <c r="I52" s="102"/>
      <c r="J52" s="102"/>
      <c r="K52" s="102"/>
      <c r="L52" s="277"/>
      <c r="M52" s="277"/>
      <c r="N52" s="277"/>
      <c r="O52" s="277"/>
      <c r="P52" s="277"/>
      <c r="Q52" s="277"/>
      <c r="R52" s="277"/>
      <c r="S52" s="277"/>
    </row>
    <row r="53" spans="1:19" ht="15.6" x14ac:dyDescent="0.3">
      <c r="A53" s="102"/>
      <c r="B53" s="101"/>
      <c r="C53" s="103" t="s">
        <v>686</v>
      </c>
      <c r="D53" s="102"/>
      <c r="E53" s="102"/>
      <c r="F53" s="102"/>
      <c r="G53" s="102"/>
      <c r="H53" s="102"/>
      <c r="I53" s="102"/>
      <c r="J53" s="102"/>
      <c r="K53" s="102"/>
      <c r="L53" s="277"/>
      <c r="M53" s="277"/>
      <c r="N53" s="277"/>
      <c r="O53" s="277"/>
      <c r="P53" s="277"/>
      <c r="Q53" s="277"/>
      <c r="R53" s="277"/>
      <c r="S53" s="277"/>
    </row>
    <row r="54" spans="1:19" ht="15.6" x14ac:dyDescent="0.3">
      <c r="A54" s="102"/>
      <c r="B54" s="101" t="s">
        <v>706</v>
      </c>
      <c r="C54" s="101"/>
      <c r="D54" s="102"/>
      <c r="E54" s="102"/>
      <c r="F54" s="102"/>
      <c r="G54" s="102"/>
      <c r="H54" s="102"/>
      <c r="I54" s="102"/>
      <c r="J54" s="102"/>
      <c r="K54" s="102"/>
      <c r="L54" s="277"/>
      <c r="M54" s="277"/>
      <c r="N54" s="277"/>
      <c r="O54" s="277"/>
      <c r="P54" s="277"/>
      <c r="Q54" s="277"/>
      <c r="R54" s="277"/>
      <c r="S54" s="277"/>
    </row>
    <row r="55" spans="1:19" ht="15.6" x14ac:dyDescent="0.3">
      <c r="A55" s="102"/>
      <c r="B55" s="101" t="s">
        <v>707</v>
      </c>
      <c r="C55" s="101"/>
      <c r="D55" s="102"/>
      <c r="E55" s="102"/>
      <c r="F55" s="102"/>
      <c r="G55" s="102"/>
      <c r="H55" s="102"/>
      <c r="I55" s="102"/>
      <c r="J55" s="102"/>
      <c r="K55" s="102"/>
      <c r="L55" s="274"/>
      <c r="M55" s="274"/>
      <c r="N55" s="274"/>
      <c r="O55" s="274"/>
      <c r="P55" s="274"/>
      <c r="Q55" s="274"/>
      <c r="R55" s="274"/>
      <c r="S55" s="274"/>
    </row>
    <row r="56" spans="1:19" ht="15.6" x14ac:dyDescent="0.3">
      <c r="A56" s="102"/>
      <c r="B56" s="101" t="s">
        <v>708</v>
      </c>
      <c r="C56" s="101"/>
      <c r="D56" s="102"/>
      <c r="E56" s="102"/>
      <c r="F56" s="102"/>
      <c r="G56" s="102"/>
      <c r="H56" s="102"/>
      <c r="I56" s="102"/>
      <c r="J56" s="102"/>
      <c r="K56" s="102"/>
      <c r="L56" s="274"/>
      <c r="M56" s="274"/>
      <c r="N56" s="274"/>
      <c r="O56" s="274"/>
      <c r="P56" s="274"/>
      <c r="Q56" s="274"/>
      <c r="R56" s="274"/>
      <c r="S56" s="274"/>
    </row>
    <row r="57" spans="1:19" ht="15.6" x14ac:dyDescent="0.3">
      <c r="A57" s="268"/>
      <c r="B57" s="269"/>
      <c r="C57" s="270" t="s">
        <v>687</v>
      </c>
      <c r="D57" s="268"/>
      <c r="E57" s="268"/>
      <c r="F57" s="268"/>
      <c r="G57" s="268"/>
      <c r="H57" s="268"/>
      <c r="I57" s="268"/>
      <c r="J57" s="268"/>
      <c r="K57" s="268"/>
      <c r="L57" s="274"/>
      <c r="M57" s="274"/>
      <c r="N57" s="274"/>
      <c r="O57" s="274"/>
      <c r="P57" s="274"/>
      <c r="Q57" s="274"/>
      <c r="R57" s="274"/>
      <c r="S57" s="274"/>
    </row>
    <row r="58" spans="1:19" ht="15.6" x14ac:dyDescent="0.3">
      <c r="A58" s="268"/>
      <c r="B58" s="269" t="s">
        <v>775</v>
      </c>
      <c r="C58" s="269"/>
      <c r="D58" s="268"/>
      <c r="E58" s="268"/>
      <c r="F58" s="268"/>
      <c r="G58" s="268"/>
      <c r="H58" s="268"/>
      <c r="I58" s="268"/>
      <c r="J58" s="268"/>
      <c r="K58" s="268"/>
      <c r="L58" s="274"/>
      <c r="M58" s="274"/>
      <c r="N58" s="274"/>
      <c r="O58" s="274"/>
      <c r="P58" s="274"/>
      <c r="Q58" s="274"/>
      <c r="R58" s="274"/>
      <c r="S58" s="274"/>
    </row>
    <row r="59" spans="1:19" ht="15.6" x14ac:dyDescent="0.3">
      <c r="A59" s="91"/>
      <c r="B59" s="88" t="s">
        <v>709</v>
      </c>
      <c r="C59" s="92"/>
      <c r="D59" s="91"/>
      <c r="E59" s="91"/>
      <c r="F59" s="91"/>
      <c r="G59" s="91"/>
      <c r="H59" s="91"/>
      <c r="I59" s="91"/>
      <c r="J59" s="91"/>
      <c r="K59" s="91"/>
      <c r="L59" s="274"/>
      <c r="M59" s="274"/>
      <c r="N59" s="274"/>
      <c r="O59" s="274"/>
      <c r="P59" s="274"/>
      <c r="Q59" s="274"/>
      <c r="R59" s="274"/>
      <c r="S59" s="274"/>
    </row>
    <row r="60" spans="1:19" ht="15.6" x14ac:dyDescent="0.3">
      <c r="A60" s="91"/>
      <c r="B60" s="88"/>
      <c r="C60" s="92" t="s">
        <v>684</v>
      </c>
      <c r="D60" s="91"/>
      <c r="E60" s="91"/>
      <c r="F60" s="91"/>
      <c r="G60" s="91"/>
      <c r="H60" s="91"/>
      <c r="I60" s="91"/>
      <c r="J60" s="91"/>
      <c r="K60" s="91"/>
      <c r="L60" s="274"/>
      <c r="M60" s="274"/>
      <c r="N60" s="274"/>
      <c r="O60" s="274"/>
      <c r="P60" s="274"/>
      <c r="Q60" s="274"/>
      <c r="R60" s="274"/>
      <c r="S60" s="274"/>
    </row>
    <row r="61" spans="1:19" ht="15.6" x14ac:dyDescent="0.3">
      <c r="A61" s="91"/>
      <c r="B61" s="90" t="s">
        <v>799</v>
      </c>
      <c r="C61" s="89"/>
      <c r="D61" s="91"/>
      <c r="E61" s="91"/>
      <c r="F61" s="91"/>
      <c r="G61" s="91"/>
      <c r="H61" s="91"/>
      <c r="I61" s="91"/>
      <c r="J61" s="91"/>
      <c r="K61" s="91"/>
      <c r="L61" s="274"/>
      <c r="M61" s="274"/>
      <c r="N61" s="274"/>
      <c r="O61" s="274"/>
      <c r="P61" s="274"/>
      <c r="Q61" s="274"/>
      <c r="R61" s="274"/>
      <c r="S61" s="274"/>
    </row>
    <row r="62" spans="1:19" ht="15.6" x14ac:dyDescent="0.3">
      <c r="A62" s="91"/>
      <c r="B62" s="90"/>
      <c r="C62" s="92" t="s">
        <v>490</v>
      </c>
      <c r="D62" s="91"/>
      <c r="E62" s="91"/>
      <c r="F62" s="91"/>
      <c r="G62" s="91"/>
      <c r="H62" s="91"/>
      <c r="I62" s="91"/>
      <c r="J62" s="91"/>
      <c r="K62" s="91"/>
      <c r="L62" s="274"/>
      <c r="M62" s="274"/>
      <c r="N62" s="274"/>
      <c r="O62" s="274"/>
      <c r="P62" s="274"/>
      <c r="Q62" s="274"/>
      <c r="R62" s="274"/>
      <c r="S62" s="274"/>
    </row>
    <row r="63" spans="1:19" ht="15.6" x14ac:dyDescent="0.3">
      <c r="A63" s="91"/>
      <c r="B63" s="90" t="s">
        <v>800</v>
      </c>
      <c r="C63" s="89"/>
      <c r="D63" s="91"/>
      <c r="E63" s="91"/>
      <c r="F63" s="91"/>
      <c r="G63" s="91"/>
      <c r="H63" s="91"/>
      <c r="I63" s="91"/>
      <c r="J63" s="91"/>
      <c r="K63" s="91"/>
      <c r="L63" s="274"/>
      <c r="M63" s="274"/>
      <c r="N63" s="274"/>
      <c r="O63" s="274"/>
      <c r="P63" s="274"/>
      <c r="Q63" s="274"/>
      <c r="R63" s="274"/>
      <c r="S63" s="274"/>
    </row>
    <row r="64" spans="1:19" ht="15.6" x14ac:dyDescent="0.3">
      <c r="A64" s="91"/>
      <c r="B64" s="90"/>
      <c r="C64" s="92" t="s">
        <v>686</v>
      </c>
      <c r="D64" s="91"/>
      <c r="E64" s="91"/>
      <c r="F64" s="91"/>
      <c r="G64" s="91"/>
      <c r="H64" s="91"/>
      <c r="I64" s="91"/>
      <c r="J64" s="91"/>
      <c r="K64" s="91"/>
      <c r="L64" s="274"/>
      <c r="M64" s="274"/>
      <c r="N64" s="274"/>
      <c r="O64" s="274"/>
      <c r="P64" s="274"/>
      <c r="Q64" s="274"/>
      <c r="R64" s="274"/>
      <c r="S64" s="274"/>
    </row>
    <row r="65" spans="1:19" ht="15.6" x14ac:dyDescent="0.3">
      <c r="A65" s="91"/>
      <c r="B65" s="90" t="s">
        <v>801</v>
      </c>
      <c r="C65" s="89"/>
      <c r="D65" s="91"/>
      <c r="E65" s="91"/>
      <c r="F65" s="91"/>
      <c r="G65" s="91"/>
      <c r="H65" s="91"/>
      <c r="I65" s="91"/>
      <c r="J65" s="91"/>
      <c r="K65" s="91"/>
      <c r="L65" s="274"/>
      <c r="M65" s="274"/>
      <c r="N65" s="274"/>
      <c r="O65" s="274"/>
      <c r="P65" s="274"/>
      <c r="Q65" s="274"/>
      <c r="R65" s="274"/>
      <c r="S65" s="274"/>
    </row>
    <row r="66" spans="1:19" ht="15.6" x14ac:dyDescent="0.3">
      <c r="A66" s="91"/>
      <c r="B66" s="90" t="s">
        <v>802</v>
      </c>
      <c r="C66" s="89"/>
      <c r="D66" s="91"/>
      <c r="E66" s="91"/>
      <c r="F66" s="91"/>
      <c r="G66" s="91"/>
      <c r="H66" s="91"/>
      <c r="I66" s="91"/>
      <c r="J66" s="91"/>
      <c r="K66" s="91"/>
      <c r="L66" s="274"/>
      <c r="M66" s="274"/>
      <c r="N66" s="274"/>
      <c r="O66" s="274"/>
      <c r="P66" s="274"/>
      <c r="Q66" s="274"/>
      <c r="R66" s="274"/>
      <c r="S66" s="274"/>
    </row>
    <row r="67" spans="1:19" ht="15.6" x14ac:dyDescent="0.3">
      <c r="A67" s="91"/>
      <c r="B67" s="281"/>
      <c r="C67" s="91"/>
      <c r="D67" s="91"/>
      <c r="E67" s="91"/>
      <c r="F67" s="91"/>
      <c r="G67" s="91"/>
      <c r="H67" s="91"/>
      <c r="I67" s="91"/>
      <c r="J67" s="91"/>
      <c r="K67" s="91"/>
      <c r="L67" s="274"/>
      <c r="M67" s="274"/>
      <c r="N67" s="274"/>
      <c r="O67" s="274"/>
      <c r="P67" s="274"/>
      <c r="Q67" s="274"/>
      <c r="R67" s="274"/>
      <c r="S67" s="274"/>
    </row>
    <row r="68" spans="1:19" ht="15.6" x14ac:dyDescent="0.3">
      <c r="A68" s="91"/>
      <c r="B68" s="281"/>
      <c r="C68" s="91"/>
      <c r="D68" s="91"/>
      <c r="E68" s="91"/>
      <c r="F68" s="91"/>
      <c r="G68" s="91"/>
      <c r="H68" s="91"/>
      <c r="I68" s="91"/>
      <c r="J68" s="91"/>
      <c r="K68" s="91"/>
      <c r="L68" s="274"/>
      <c r="M68" s="274"/>
      <c r="N68" s="274"/>
      <c r="O68" s="274"/>
      <c r="P68" s="274"/>
      <c r="Q68" s="274"/>
      <c r="R68" s="274"/>
      <c r="S68" s="274"/>
    </row>
  </sheetData>
  <mergeCells count="2">
    <mergeCell ref="B44:C44"/>
    <mergeCell ref="A16:M19"/>
  </mergeCells>
  <hyperlinks>
    <hyperlink ref="A29" r:id="rId1" xr:uid="{00000000-0004-0000-0000-000000000000}"/>
    <hyperlink ref="A25" r:id="rId2" xr:uid="{00000000-0004-0000-0000-000001000000}"/>
    <hyperlink ref="A24" r:id="rId3" xr:uid="{00000000-0004-0000-0000-000002000000}"/>
    <hyperlink ref="A26" r:id="rId4" xr:uid="{00000000-0004-0000-0000-000003000000}"/>
    <hyperlink ref="B4" r:id="rId5" xr:uid="{00000000-0004-0000-0000-000004000000}"/>
  </hyperlinks>
  <pageMargins left="0.7" right="0.7" top="0.75" bottom="0.75" header="0.3" footer="0.3"/>
  <pageSetup orientation="portrait" horizontalDpi="4294967293" verticalDpi="4294967293"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15"/>
  <sheetViews>
    <sheetView workbookViewId="0"/>
  </sheetViews>
  <sheetFormatPr defaultRowHeight="14.4" x14ac:dyDescent="0.3"/>
  <cols>
    <col min="1" max="1" width="29.6640625" customWidth="1"/>
    <col min="2" max="2" width="12.33203125" customWidth="1"/>
    <col min="3" max="3" width="13" customWidth="1"/>
    <col min="6" max="6" width="10.109375" bestFit="1" customWidth="1"/>
  </cols>
  <sheetData>
    <row r="1" spans="1:6" x14ac:dyDescent="0.3">
      <c r="A1" s="3" t="s">
        <v>55</v>
      </c>
      <c r="B1" s="23"/>
      <c r="C1" s="23"/>
      <c r="D1" s="23"/>
      <c r="E1" s="23"/>
      <c r="F1" s="23"/>
    </row>
    <row r="2" spans="1:6" ht="43.2" x14ac:dyDescent="0.3">
      <c r="A2" s="2" t="s">
        <v>1</v>
      </c>
      <c r="B2" s="13" t="s">
        <v>56</v>
      </c>
      <c r="C2" s="13" t="s">
        <v>57</v>
      </c>
      <c r="D2" s="13" t="s">
        <v>58</v>
      </c>
      <c r="E2" s="13" t="s">
        <v>39</v>
      </c>
      <c r="F2" s="13" t="s">
        <v>40</v>
      </c>
    </row>
    <row r="3" spans="1:6" x14ac:dyDescent="0.3">
      <c r="A3" t="s">
        <v>5</v>
      </c>
      <c r="B3" s="20">
        <v>9162</v>
      </c>
      <c r="C3" s="20">
        <v>43225</v>
      </c>
      <c r="D3" s="20">
        <v>10003</v>
      </c>
      <c r="E3" s="20">
        <v>62388</v>
      </c>
      <c r="F3" s="20">
        <v>0.98155578826538303</v>
      </c>
    </row>
    <row r="4" spans="1:6" x14ac:dyDescent="0.3">
      <c r="A4" t="s">
        <v>6</v>
      </c>
      <c r="B4" s="20">
        <v>18160</v>
      </c>
      <c r="C4" s="20">
        <v>22427</v>
      </c>
      <c r="D4" s="20">
        <v>13276</v>
      </c>
      <c r="E4" s="20">
        <v>53863</v>
      </c>
      <c r="F4" s="20">
        <v>0.84743122753315303</v>
      </c>
    </row>
    <row r="5" spans="1:6" x14ac:dyDescent="0.3">
      <c r="A5" t="s">
        <v>7</v>
      </c>
      <c r="B5" s="20">
        <v>14901</v>
      </c>
      <c r="C5" s="20">
        <v>26239</v>
      </c>
      <c r="D5" s="20">
        <v>11253</v>
      </c>
      <c r="E5" s="20">
        <v>52392</v>
      </c>
      <c r="F5" s="20">
        <v>0.82428785758158596</v>
      </c>
    </row>
    <row r="6" spans="1:6" x14ac:dyDescent="0.3">
      <c r="A6" t="s">
        <v>8</v>
      </c>
      <c r="B6" s="20">
        <v>23570</v>
      </c>
      <c r="C6" s="20">
        <v>79116</v>
      </c>
      <c r="D6" s="20">
        <v>8588</v>
      </c>
      <c r="E6" s="20">
        <v>111275</v>
      </c>
      <c r="F6" s="20">
        <v>1.7506991783553001</v>
      </c>
    </row>
    <row r="7" spans="1:6" x14ac:dyDescent="0.3">
      <c r="A7" t="s">
        <v>9</v>
      </c>
      <c r="B7" s="20">
        <v>36270</v>
      </c>
      <c r="C7" s="20">
        <v>23072</v>
      </c>
      <c r="D7" s="20">
        <v>87666</v>
      </c>
      <c r="E7" s="20">
        <v>147007</v>
      </c>
      <c r="F7" s="20">
        <v>2.3128738181305599</v>
      </c>
    </row>
    <row r="8" spans="1:6" x14ac:dyDescent="0.3">
      <c r="A8" t="s">
        <v>10</v>
      </c>
      <c r="B8" s="20">
        <v>33264</v>
      </c>
      <c r="C8" s="20">
        <v>42291</v>
      </c>
      <c r="D8" s="20">
        <v>17748</v>
      </c>
      <c r="E8" s="20">
        <v>93304</v>
      </c>
      <c r="F8" s="20">
        <v>1.4679598844058701</v>
      </c>
    </row>
    <row r="9" spans="1:6" x14ac:dyDescent="0.3">
      <c r="A9" t="s">
        <v>11</v>
      </c>
      <c r="B9" s="20">
        <v>17753</v>
      </c>
      <c r="C9" s="20">
        <v>62679</v>
      </c>
      <c r="D9" s="20">
        <v>1619</v>
      </c>
      <c r="E9" s="20">
        <v>82050</v>
      </c>
      <c r="F9" s="20">
        <v>1.2908997311530199</v>
      </c>
    </row>
    <row r="10" spans="1:6" x14ac:dyDescent="0.3">
      <c r="A10" t="s">
        <v>12</v>
      </c>
      <c r="B10" s="20">
        <v>13530</v>
      </c>
      <c r="C10" s="20">
        <v>13641</v>
      </c>
      <c r="D10" s="20">
        <v>8653</v>
      </c>
      <c r="E10" s="20">
        <v>35825</v>
      </c>
      <c r="F10" s="20">
        <v>0.56363781680142599</v>
      </c>
    </row>
    <row r="11" spans="1:6" x14ac:dyDescent="0.3">
      <c r="A11" t="s">
        <v>13</v>
      </c>
      <c r="B11" s="20">
        <v>1653812</v>
      </c>
      <c r="C11" s="20">
        <v>2123090</v>
      </c>
      <c r="D11" s="20">
        <v>1071000</v>
      </c>
      <c r="E11" s="20">
        <v>4847902</v>
      </c>
      <c r="F11" s="20">
        <v>76.272460554006003</v>
      </c>
    </row>
    <row r="12" spans="1:6" x14ac:dyDescent="0.3">
      <c r="A12" t="s">
        <v>14</v>
      </c>
      <c r="B12" s="20">
        <v>326472</v>
      </c>
      <c r="C12" s="20">
        <v>322961</v>
      </c>
      <c r="D12" s="20">
        <v>188608</v>
      </c>
      <c r="E12" s="20">
        <v>838046</v>
      </c>
      <c r="F12" s="20">
        <v>13.185050043800899</v>
      </c>
    </row>
    <row r="13" spans="1:6" x14ac:dyDescent="0.3">
      <c r="A13" t="s">
        <v>15</v>
      </c>
      <c r="B13" s="20">
        <v>12655</v>
      </c>
      <c r="C13" s="20">
        <v>9963</v>
      </c>
      <c r="D13" s="20">
        <v>9361</v>
      </c>
      <c r="E13" s="20">
        <v>31980</v>
      </c>
      <c r="F13" s="20">
        <v>0.50314409996677201</v>
      </c>
    </row>
    <row r="14" spans="1:6" x14ac:dyDescent="0.3">
      <c r="A14" s="24" t="s">
        <v>16</v>
      </c>
      <c r="B14" s="25">
        <v>2159549</v>
      </c>
      <c r="C14" s="25">
        <v>2768704</v>
      </c>
      <c r="D14" s="25">
        <v>1427775</v>
      </c>
      <c r="E14" s="25">
        <v>6356032</v>
      </c>
      <c r="F14" s="25"/>
    </row>
    <row r="15" spans="1:6" x14ac:dyDescent="0.3">
      <c r="A15" s="2" t="s">
        <v>47</v>
      </c>
      <c r="B15" s="22">
        <v>33.976370792343403</v>
      </c>
      <c r="C15" s="22">
        <v>43.560258979186997</v>
      </c>
      <c r="D15" s="22">
        <v>22.463307296124398</v>
      </c>
      <c r="E15" s="22">
        <v>100</v>
      </c>
      <c r="F15"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5"/>
  <sheetViews>
    <sheetView workbookViewId="0"/>
  </sheetViews>
  <sheetFormatPr defaultRowHeight="14.4" x14ac:dyDescent="0.3"/>
  <cols>
    <col min="1" max="1" width="29.4414062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x14ac:dyDescent="0.3">
      <c r="A1" s="3" t="s">
        <v>59</v>
      </c>
    </row>
    <row r="2" spans="1:6" ht="43.2" x14ac:dyDescent="0.3">
      <c r="A2" s="2" t="s">
        <v>1</v>
      </c>
      <c r="B2" s="2" t="s">
        <v>56</v>
      </c>
      <c r="C2" s="2" t="s">
        <v>57</v>
      </c>
      <c r="D2" s="2" t="s">
        <v>58</v>
      </c>
      <c r="E2" s="2" t="s">
        <v>39</v>
      </c>
      <c r="F2" s="13" t="s">
        <v>40</v>
      </c>
    </row>
    <row r="3" spans="1:6" x14ac:dyDescent="0.3">
      <c r="A3" t="s">
        <v>5</v>
      </c>
      <c r="B3" s="20">
        <v>5068</v>
      </c>
      <c r="C3" s="20">
        <v>22626</v>
      </c>
      <c r="D3" s="20">
        <v>5830</v>
      </c>
      <c r="E3" s="20">
        <v>33525</v>
      </c>
      <c r="F3" s="20">
        <v>3.1596239175755199</v>
      </c>
    </row>
    <row r="4" spans="1:6" x14ac:dyDescent="0.3">
      <c r="A4" t="s">
        <v>6</v>
      </c>
      <c r="B4" s="20">
        <v>8287</v>
      </c>
      <c r="C4" s="20">
        <v>9164</v>
      </c>
      <c r="D4" s="20">
        <v>6215</v>
      </c>
      <c r="E4" s="20">
        <v>23665</v>
      </c>
      <c r="F4" s="20">
        <v>2.2303504849940201</v>
      </c>
    </row>
    <row r="5" spans="1:6" x14ac:dyDescent="0.3">
      <c r="A5" t="s">
        <v>7</v>
      </c>
      <c r="B5" s="20">
        <v>8317</v>
      </c>
      <c r="C5" s="20">
        <v>14072</v>
      </c>
      <c r="D5" s="20">
        <v>6486</v>
      </c>
      <c r="E5" s="20">
        <v>28874</v>
      </c>
      <c r="F5" s="20">
        <v>2.72128205804849</v>
      </c>
    </row>
    <row r="6" spans="1:6" x14ac:dyDescent="0.3">
      <c r="A6" t="s">
        <v>8</v>
      </c>
      <c r="B6" s="20">
        <v>8094</v>
      </c>
      <c r="C6" s="20">
        <v>22477</v>
      </c>
      <c r="D6" s="20">
        <v>2310</v>
      </c>
      <c r="E6" s="20">
        <v>32882</v>
      </c>
      <c r="F6" s="20">
        <v>3.0990232261810098</v>
      </c>
    </row>
    <row r="7" spans="1:6" x14ac:dyDescent="0.3">
      <c r="A7" t="s">
        <v>9</v>
      </c>
      <c r="B7" s="20">
        <v>7071</v>
      </c>
      <c r="C7" s="20">
        <v>4402</v>
      </c>
      <c r="D7" s="20">
        <v>15105</v>
      </c>
      <c r="E7" s="20">
        <v>26576</v>
      </c>
      <c r="F7" s="20">
        <v>2.5047029152419702</v>
      </c>
    </row>
    <row r="8" spans="1:6" x14ac:dyDescent="0.3">
      <c r="A8" t="s">
        <v>10</v>
      </c>
      <c r="B8" s="20">
        <v>20134</v>
      </c>
      <c r="C8" s="20">
        <v>23749</v>
      </c>
      <c r="D8" s="20">
        <v>10875</v>
      </c>
      <c r="E8" s="20">
        <v>54753</v>
      </c>
      <c r="F8" s="20">
        <v>5.1602949547803902</v>
      </c>
    </row>
    <row r="9" spans="1:6" x14ac:dyDescent="0.3">
      <c r="A9" t="s">
        <v>11</v>
      </c>
      <c r="B9" s="20">
        <v>2235</v>
      </c>
      <c r="C9" s="20">
        <v>7305</v>
      </c>
      <c r="D9" s="20">
        <v>233</v>
      </c>
      <c r="E9" s="20">
        <v>9774</v>
      </c>
      <c r="F9" s="20">
        <v>0.92116820791597698</v>
      </c>
    </row>
    <row r="10" spans="1:6" x14ac:dyDescent="0.3">
      <c r="A10" t="s">
        <v>12</v>
      </c>
      <c r="B10" s="20">
        <v>7331</v>
      </c>
      <c r="C10" s="20">
        <v>6603</v>
      </c>
      <c r="D10" s="20">
        <v>5254</v>
      </c>
      <c r="E10" s="20">
        <v>19186</v>
      </c>
      <c r="F10" s="20">
        <v>1.80821907479803</v>
      </c>
    </row>
    <row r="11" spans="1:6" x14ac:dyDescent="0.3">
      <c r="A11" t="s">
        <v>13</v>
      </c>
      <c r="B11" s="20">
        <v>276119</v>
      </c>
      <c r="C11" s="20">
        <v>249968</v>
      </c>
      <c r="D11" s="20">
        <v>183696</v>
      </c>
      <c r="E11" s="20">
        <v>709783</v>
      </c>
      <c r="F11" s="20">
        <v>66.894775334481906</v>
      </c>
    </row>
    <row r="12" spans="1:6" x14ac:dyDescent="0.3">
      <c r="A12" t="s">
        <v>14</v>
      </c>
      <c r="B12" s="20">
        <v>41945</v>
      </c>
      <c r="C12" s="20">
        <v>39456</v>
      </c>
      <c r="D12" s="20">
        <v>20830</v>
      </c>
      <c r="E12" s="20">
        <v>102242</v>
      </c>
      <c r="F12" s="20">
        <v>9.6359811657197998</v>
      </c>
    </row>
    <row r="13" spans="1:6" x14ac:dyDescent="0.3">
      <c r="A13" t="s">
        <v>15</v>
      </c>
      <c r="B13" s="20">
        <v>7711</v>
      </c>
      <c r="C13" s="20">
        <v>6151</v>
      </c>
      <c r="D13" s="20">
        <v>5920</v>
      </c>
      <c r="E13" s="20">
        <v>19784</v>
      </c>
      <c r="F13" s="20">
        <v>1.86457866026291</v>
      </c>
    </row>
    <row r="14" spans="1:6" x14ac:dyDescent="0.3">
      <c r="A14" s="24" t="s">
        <v>16</v>
      </c>
      <c r="B14" s="25">
        <v>392312</v>
      </c>
      <c r="C14" s="25">
        <v>405973</v>
      </c>
      <c r="D14" s="25">
        <v>262754</v>
      </c>
      <c r="E14" s="25">
        <v>1061044</v>
      </c>
      <c r="F14" s="25"/>
    </row>
    <row r="15" spans="1:6" x14ac:dyDescent="0.3">
      <c r="A15" s="2" t="s">
        <v>47</v>
      </c>
      <c r="B15" s="22">
        <v>36.9741499881249</v>
      </c>
      <c r="C15" s="22">
        <v>38.261655501562601</v>
      </c>
      <c r="D15" s="22">
        <v>24.763723276320299</v>
      </c>
      <c r="E15" s="22">
        <v>100</v>
      </c>
      <c r="F15"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F15"/>
  <sheetViews>
    <sheetView workbookViewId="0"/>
  </sheetViews>
  <sheetFormatPr defaultRowHeight="14.4" x14ac:dyDescent="0.3"/>
  <cols>
    <col min="1" max="1" width="28.33203125" customWidth="1"/>
    <col min="2" max="6" width="11.44140625" customWidth="1"/>
  </cols>
  <sheetData>
    <row r="1" spans="1:6" x14ac:dyDescent="0.3">
      <c r="A1" s="3" t="s">
        <v>60</v>
      </c>
    </row>
    <row r="2" spans="1:6" ht="30" customHeight="1" x14ac:dyDescent="0.3">
      <c r="A2" s="13" t="s">
        <v>1</v>
      </c>
      <c r="B2" s="13" t="s">
        <v>56</v>
      </c>
      <c r="C2" s="13" t="s">
        <v>57</v>
      </c>
      <c r="D2" s="13" t="s">
        <v>58</v>
      </c>
      <c r="E2" s="13" t="s">
        <v>39</v>
      </c>
      <c r="F2" s="13" t="s">
        <v>40</v>
      </c>
    </row>
    <row r="3" spans="1:6" x14ac:dyDescent="0.3">
      <c r="A3" t="s">
        <v>5</v>
      </c>
      <c r="B3" s="20">
        <v>1652</v>
      </c>
      <c r="C3" s="20">
        <v>747</v>
      </c>
      <c r="D3" s="20">
        <v>369</v>
      </c>
      <c r="E3" s="20">
        <v>2766</v>
      </c>
      <c r="F3" s="20">
        <v>0.84375057195673298</v>
      </c>
    </row>
    <row r="4" spans="1:6" x14ac:dyDescent="0.3">
      <c r="A4" t="s">
        <v>6</v>
      </c>
      <c r="B4" s="20">
        <v>3364</v>
      </c>
      <c r="C4" s="20">
        <v>533</v>
      </c>
      <c r="D4" s="20">
        <v>398</v>
      </c>
      <c r="E4" s="20">
        <v>4296</v>
      </c>
      <c r="F4" s="20">
        <v>1.31046726577228</v>
      </c>
    </row>
    <row r="5" spans="1:6" x14ac:dyDescent="0.3">
      <c r="A5" t="s">
        <v>7</v>
      </c>
      <c r="B5" s="20">
        <v>3157</v>
      </c>
      <c r="C5" s="20">
        <v>994</v>
      </c>
      <c r="D5" s="20">
        <v>537</v>
      </c>
      <c r="E5" s="20">
        <v>4685</v>
      </c>
      <c r="F5" s="20">
        <v>1.4291292225659</v>
      </c>
    </row>
    <row r="6" spans="1:6" x14ac:dyDescent="0.3">
      <c r="A6" t="s">
        <v>8</v>
      </c>
      <c r="B6" s="20">
        <v>4216</v>
      </c>
      <c r="C6" s="20">
        <v>1508</v>
      </c>
      <c r="D6" s="20">
        <v>49</v>
      </c>
      <c r="E6" s="20">
        <v>5772</v>
      </c>
      <c r="F6" s="20">
        <v>1.76071160568845</v>
      </c>
    </row>
    <row r="7" spans="1:6" x14ac:dyDescent="0.3">
      <c r="A7" t="s">
        <v>9</v>
      </c>
      <c r="B7" s="20">
        <v>4935</v>
      </c>
      <c r="C7" s="20">
        <v>1108</v>
      </c>
      <c r="D7" s="20">
        <v>142</v>
      </c>
      <c r="E7" s="20">
        <v>6186</v>
      </c>
      <c r="F7" s="20">
        <v>1.8869996522503101</v>
      </c>
    </row>
    <row r="8" spans="1:6" x14ac:dyDescent="0.3">
      <c r="A8" t="s">
        <v>10</v>
      </c>
      <c r="B8" s="20">
        <v>6468</v>
      </c>
      <c r="C8" s="20">
        <v>1652</v>
      </c>
      <c r="D8" s="20">
        <v>658</v>
      </c>
      <c r="E8" s="20">
        <v>8776</v>
      </c>
      <c r="F8" s="20">
        <v>2.6770625522387199</v>
      </c>
    </row>
    <row r="9" spans="1:6" x14ac:dyDescent="0.3">
      <c r="A9" t="s">
        <v>11</v>
      </c>
      <c r="B9" s="20">
        <v>2189</v>
      </c>
      <c r="C9" s="20">
        <v>821</v>
      </c>
      <c r="D9" s="20">
        <v>42</v>
      </c>
      <c r="E9" s="20">
        <v>3054</v>
      </c>
      <c r="F9" s="20">
        <v>0.93160312608671803</v>
      </c>
    </row>
    <row r="10" spans="1:6" x14ac:dyDescent="0.3">
      <c r="A10" t="s">
        <v>12</v>
      </c>
      <c r="B10" s="20">
        <v>2002</v>
      </c>
      <c r="C10" s="20">
        <v>230</v>
      </c>
      <c r="D10" s="20">
        <v>257</v>
      </c>
      <c r="E10" s="20">
        <v>2490</v>
      </c>
      <c r="F10" s="20">
        <v>0.75955854091549702</v>
      </c>
    </row>
    <row r="11" spans="1:6" x14ac:dyDescent="0.3">
      <c r="A11" t="s">
        <v>13</v>
      </c>
      <c r="B11" s="20">
        <v>213909</v>
      </c>
      <c r="C11" s="20">
        <v>29936</v>
      </c>
      <c r="D11" s="20">
        <v>652</v>
      </c>
      <c r="E11" s="20">
        <v>244497</v>
      </c>
      <c r="F11" s="20">
        <v>74.582242802496495</v>
      </c>
    </row>
    <row r="12" spans="1:6" x14ac:dyDescent="0.3">
      <c r="A12" t="s">
        <v>14</v>
      </c>
      <c r="B12" s="20">
        <v>31854</v>
      </c>
      <c r="C12" s="20">
        <v>8351</v>
      </c>
      <c r="D12" s="20">
        <v>747</v>
      </c>
      <c r="E12" s="20">
        <v>40953</v>
      </c>
      <c r="F12" s="20">
        <v>12.4924501711295</v>
      </c>
    </row>
    <row r="13" spans="1:6" x14ac:dyDescent="0.3">
      <c r="A13" t="s">
        <v>15</v>
      </c>
      <c r="B13" s="20">
        <v>3139</v>
      </c>
      <c r="C13" s="20">
        <v>686</v>
      </c>
      <c r="D13" s="20">
        <v>522</v>
      </c>
      <c r="E13" s="20">
        <v>4347</v>
      </c>
      <c r="F13" s="20">
        <v>1.3260244888994599</v>
      </c>
    </row>
    <row r="14" spans="1:6" x14ac:dyDescent="0.3">
      <c r="A14" s="24" t="s">
        <v>16</v>
      </c>
      <c r="B14" s="25">
        <v>276885</v>
      </c>
      <c r="C14" s="25">
        <v>46566</v>
      </c>
      <c r="D14" s="25">
        <v>4373</v>
      </c>
      <c r="E14" s="25">
        <v>327822</v>
      </c>
      <c r="F14" s="25"/>
    </row>
    <row r="15" spans="1:6" x14ac:dyDescent="0.3">
      <c r="A15" s="2" t="s">
        <v>47</v>
      </c>
      <c r="B15" s="22">
        <v>84.461994619031103</v>
      </c>
      <c r="C15" s="22">
        <v>14.204659845891999</v>
      </c>
      <c r="D15" s="22">
        <v>1.3339556222584199</v>
      </c>
      <c r="E15" s="22">
        <v>100</v>
      </c>
      <c r="F15"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1:J237"/>
  <sheetViews>
    <sheetView workbookViewId="0"/>
  </sheetViews>
  <sheetFormatPr defaultRowHeight="14.4" x14ac:dyDescent="0.3"/>
  <cols>
    <col min="1" max="1" width="43.88671875" customWidth="1"/>
    <col min="2" max="2" width="34.6640625" bestFit="1" customWidth="1"/>
    <col min="3" max="3" width="34.88671875" bestFit="1" customWidth="1"/>
    <col min="4" max="4" width="13.44140625" bestFit="1" customWidth="1"/>
    <col min="5" max="5" width="18.6640625" bestFit="1" customWidth="1"/>
    <col min="6" max="6" width="19.44140625" bestFit="1" customWidth="1"/>
    <col min="7" max="7" width="12.88671875" bestFit="1" customWidth="1"/>
    <col min="8" max="8" width="13.33203125" bestFit="1" customWidth="1"/>
    <col min="9" max="9" width="22" customWidth="1"/>
    <col min="10" max="10" width="70.44140625" style="43" customWidth="1"/>
  </cols>
  <sheetData>
    <row r="1" spans="1:10" x14ac:dyDescent="0.3">
      <c r="A1" s="3" t="s">
        <v>62</v>
      </c>
    </row>
    <row r="2" spans="1:10" x14ac:dyDescent="0.3">
      <c r="A2" s="2" t="s">
        <v>63</v>
      </c>
      <c r="B2" s="2" t="s">
        <v>64</v>
      </c>
      <c r="C2" s="2" t="s">
        <v>65</v>
      </c>
      <c r="D2" s="2" t="s">
        <v>66</v>
      </c>
      <c r="E2" s="2" t="s">
        <v>35</v>
      </c>
      <c r="F2" s="2" t="s">
        <v>67</v>
      </c>
      <c r="G2" s="2" t="s">
        <v>37</v>
      </c>
      <c r="H2" s="2" t="s">
        <v>68</v>
      </c>
      <c r="I2" s="2" t="s">
        <v>69</v>
      </c>
      <c r="J2" s="13" t="s">
        <v>70</v>
      </c>
    </row>
    <row r="3" spans="1:10" x14ac:dyDescent="0.3">
      <c r="A3" t="s">
        <v>72</v>
      </c>
      <c r="B3" t="s">
        <v>73</v>
      </c>
      <c r="C3" t="s">
        <v>73</v>
      </c>
      <c r="D3" s="20">
        <v>360</v>
      </c>
      <c r="E3" s="20">
        <v>0</v>
      </c>
      <c r="F3" s="20">
        <v>360</v>
      </c>
      <c r="G3" s="20">
        <v>0</v>
      </c>
      <c r="H3" s="20">
        <v>0</v>
      </c>
      <c r="I3" t="s">
        <v>74</v>
      </c>
    </row>
    <row r="4" spans="1:10" x14ac:dyDescent="0.3">
      <c r="A4" t="s">
        <v>75</v>
      </c>
      <c r="B4" t="s">
        <v>76</v>
      </c>
      <c r="C4" t="s">
        <v>76</v>
      </c>
      <c r="D4" s="20">
        <v>1500</v>
      </c>
      <c r="E4" s="20">
        <v>0</v>
      </c>
      <c r="F4" s="20">
        <v>1500</v>
      </c>
      <c r="G4" s="20">
        <v>0</v>
      </c>
      <c r="H4" s="20">
        <v>0</v>
      </c>
      <c r="I4" t="s">
        <v>74</v>
      </c>
    </row>
    <row r="5" spans="1:10" x14ac:dyDescent="0.3">
      <c r="A5" t="s">
        <v>77</v>
      </c>
      <c r="B5" t="s">
        <v>78</v>
      </c>
      <c r="C5" t="s">
        <v>78</v>
      </c>
      <c r="D5" s="20">
        <v>920</v>
      </c>
      <c r="E5" s="20">
        <v>0</v>
      </c>
      <c r="F5" s="20">
        <v>920</v>
      </c>
      <c r="G5" s="20">
        <v>0</v>
      </c>
      <c r="H5" s="20">
        <v>0</v>
      </c>
      <c r="I5" t="s">
        <v>74</v>
      </c>
    </row>
    <row r="6" spans="1:10" x14ac:dyDescent="0.3">
      <c r="A6" t="s">
        <v>79</v>
      </c>
      <c r="B6" t="s">
        <v>80</v>
      </c>
      <c r="C6" t="s">
        <v>80</v>
      </c>
      <c r="D6" s="20">
        <v>407</v>
      </c>
      <c r="E6" s="20">
        <v>0</v>
      </c>
      <c r="F6" s="20">
        <v>407</v>
      </c>
      <c r="G6" s="20">
        <v>0</v>
      </c>
      <c r="H6" s="20">
        <v>0</v>
      </c>
      <c r="I6" t="s">
        <v>74</v>
      </c>
    </row>
    <row r="7" spans="1:10" x14ac:dyDescent="0.3">
      <c r="A7" t="s">
        <v>81</v>
      </c>
      <c r="B7" t="s">
        <v>82</v>
      </c>
      <c r="C7" t="s">
        <v>83</v>
      </c>
      <c r="D7" s="20">
        <v>4000</v>
      </c>
      <c r="E7" s="20">
        <v>0</v>
      </c>
      <c r="F7" s="20">
        <v>0</v>
      </c>
      <c r="G7" s="20">
        <v>4000</v>
      </c>
      <c r="H7" s="20">
        <v>0</v>
      </c>
      <c r="I7" t="s">
        <v>84</v>
      </c>
    </row>
    <row r="8" spans="1:10" x14ac:dyDescent="0.3">
      <c r="A8" t="s">
        <v>81</v>
      </c>
      <c r="B8" t="s">
        <v>85</v>
      </c>
      <c r="C8" t="s">
        <v>83</v>
      </c>
      <c r="D8" s="20">
        <v>36200</v>
      </c>
      <c r="E8" s="20">
        <v>33700</v>
      </c>
      <c r="F8" s="20">
        <v>2500</v>
      </c>
      <c r="G8" s="20">
        <v>0</v>
      </c>
      <c r="H8" s="20">
        <v>0</v>
      </c>
      <c r="I8" t="s">
        <v>84</v>
      </c>
    </row>
    <row r="9" spans="1:10" x14ac:dyDescent="0.3">
      <c r="A9" t="s">
        <v>81</v>
      </c>
      <c r="B9" t="s">
        <v>86</v>
      </c>
      <c r="C9" t="s">
        <v>83</v>
      </c>
      <c r="D9" s="20">
        <v>9700</v>
      </c>
      <c r="E9" s="20">
        <v>0</v>
      </c>
      <c r="F9" s="20">
        <v>8100</v>
      </c>
      <c r="G9" s="20">
        <v>1600</v>
      </c>
      <c r="H9" s="20">
        <v>0</v>
      </c>
      <c r="I9" t="s">
        <v>84</v>
      </c>
    </row>
    <row r="10" spans="1:10" x14ac:dyDescent="0.3">
      <c r="A10" t="s">
        <v>81</v>
      </c>
      <c r="B10" t="s">
        <v>87</v>
      </c>
      <c r="C10" t="s">
        <v>83</v>
      </c>
      <c r="D10" s="20">
        <v>14300</v>
      </c>
      <c r="E10" s="20">
        <v>0</v>
      </c>
      <c r="F10" s="20">
        <v>0</v>
      </c>
      <c r="G10" s="20">
        <v>14300</v>
      </c>
      <c r="H10" s="20">
        <v>0</v>
      </c>
      <c r="I10" t="s">
        <v>84</v>
      </c>
    </row>
    <row r="11" spans="1:10" x14ac:dyDescent="0.3">
      <c r="A11" t="s">
        <v>81</v>
      </c>
      <c r="B11" t="s">
        <v>88</v>
      </c>
      <c r="C11" t="s">
        <v>83</v>
      </c>
      <c r="D11" s="20">
        <v>61700</v>
      </c>
      <c r="E11" s="20">
        <v>37200</v>
      </c>
      <c r="F11" s="20">
        <v>24500</v>
      </c>
      <c r="G11" s="20">
        <v>0</v>
      </c>
      <c r="H11" s="20">
        <v>0</v>
      </c>
      <c r="I11" t="s">
        <v>84</v>
      </c>
    </row>
    <row r="12" spans="1:10" x14ac:dyDescent="0.3">
      <c r="A12" t="s">
        <v>81</v>
      </c>
      <c r="B12" t="s">
        <v>89</v>
      </c>
      <c r="C12" t="s">
        <v>83</v>
      </c>
      <c r="D12" s="20">
        <v>8500</v>
      </c>
      <c r="E12" s="20">
        <v>0</v>
      </c>
      <c r="F12" s="20">
        <v>0</v>
      </c>
      <c r="G12" s="20">
        <v>8500</v>
      </c>
      <c r="H12" s="20">
        <v>0</v>
      </c>
      <c r="I12" t="s">
        <v>84</v>
      </c>
    </row>
    <row r="13" spans="1:10" x14ac:dyDescent="0.3">
      <c r="A13" t="s">
        <v>81</v>
      </c>
      <c r="B13" t="s">
        <v>90</v>
      </c>
      <c r="C13" t="s">
        <v>83</v>
      </c>
      <c r="D13" s="20">
        <v>78200</v>
      </c>
      <c r="E13" s="20">
        <v>0</v>
      </c>
      <c r="F13" s="20">
        <v>0</v>
      </c>
      <c r="G13" s="20">
        <v>78200</v>
      </c>
      <c r="H13" s="20">
        <v>0</v>
      </c>
      <c r="I13" t="s">
        <v>84</v>
      </c>
    </row>
    <row r="14" spans="1:10" x14ac:dyDescent="0.3">
      <c r="A14" t="s">
        <v>91</v>
      </c>
      <c r="B14" t="s">
        <v>92</v>
      </c>
      <c r="C14" t="s">
        <v>93</v>
      </c>
      <c r="D14" s="20">
        <v>1000</v>
      </c>
      <c r="E14" s="20">
        <v>0</v>
      </c>
      <c r="F14" s="20">
        <v>0</v>
      </c>
      <c r="G14" s="20">
        <v>0</v>
      </c>
      <c r="H14" s="20">
        <v>1000</v>
      </c>
      <c r="I14" t="s">
        <v>84</v>
      </c>
    </row>
    <row r="15" spans="1:10" x14ac:dyDescent="0.3">
      <c r="A15" t="s">
        <v>94</v>
      </c>
      <c r="B15" t="s">
        <v>95</v>
      </c>
      <c r="C15" t="s">
        <v>96</v>
      </c>
      <c r="D15" s="20">
        <v>525</v>
      </c>
      <c r="E15" s="20">
        <v>0</v>
      </c>
      <c r="F15" s="20">
        <v>525</v>
      </c>
      <c r="G15" s="20">
        <v>0</v>
      </c>
      <c r="H15" s="20">
        <v>0</v>
      </c>
      <c r="I15" t="s">
        <v>74</v>
      </c>
    </row>
    <row r="16" spans="1:10" x14ac:dyDescent="0.3">
      <c r="A16" t="s">
        <v>94</v>
      </c>
      <c r="B16" t="s">
        <v>97</v>
      </c>
      <c r="C16" t="s">
        <v>98</v>
      </c>
      <c r="D16" s="20">
        <v>600</v>
      </c>
      <c r="E16" s="20">
        <v>0</v>
      </c>
      <c r="F16" s="20">
        <v>600</v>
      </c>
      <c r="G16" s="20">
        <v>0</v>
      </c>
      <c r="H16" s="20">
        <v>0</v>
      </c>
      <c r="I16" t="s">
        <v>74</v>
      </c>
    </row>
    <row r="17" spans="1:10" x14ac:dyDescent="0.3">
      <c r="A17" t="s">
        <v>94</v>
      </c>
      <c r="B17" t="s">
        <v>99</v>
      </c>
      <c r="C17" t="s">
        <v>100</v>
      </c>
      <c r="D17" s="20">
        <v>4500</v>
      </c>
      <c r="E17" s="20">
        <v>0</v>
      </c>
      <c r="F17" s="20">
        <v>0</v>
      </c>
      <c r="G17" s="20">
        <v>4500</v>
      </c>
      <c r="H17" s="20">
        <v>0</v>
      </c>
      <c r="I17" t="s">
        <v>84</v>
      </c>
    </row>
    <row r="18" spans="1:10" x14ac:dyDescent="0.3">
      <c r="A18" t="s">
        <v>94</v>
      </c>
      <c r="B18" t="s">
        <v>101</v>
      </c>
      <c r="C18" t="s">
        <v>101</v>
      </c>
      <c r="D18" s="20">
        <v>200</v>
      </c>
      <c r="E18" s="20">
        <v>0</v>
      </c>
      <c r="F18" s="20">
        <v>200</v>
      </c>
      <c r="G18" s="20">
        <v>0</v>
      </c>
      <c r="H18" s="20">
        <v>0</v>
      </c>
      <c r="I18" t="s">
        <v>74</v>
      </c>
      <c r="J18" s="43" t="s">
        <v>102</v>
      </c>
    </row>
    <row r="19" spans="1:10" x14ac:dyDescent="0.3">
      <c r="A19" t="s">
        <v>94</v>
      </c>
      <c r="B19" t="s">
        <v>103</v>
      </c>
      <c r="C19" t="s">
        <v>103</v>
      </c>
      <c r="D19" s="20">
        <v>660</v>
      </c>
      <c r="E19" s="20">
        <v>0</v>
      </c>
      <c r="F19" s="20">
        <v>660</v>
      </c>
      <c r="G19" s="20">
        <v>0</v>
      </c>
      <c r="H19" s="20">
        <v>0</v>
      </c>
      <c r="I19" t="s">
        <v>74</v>
      </c>
      <c r="J19" s="43" t="s">
        <v>104</v>
      </c>
    </row>
    <row r="20" spans="1:10" ht="28.8" x14ac:dyDescent="0.3">
      <c r="A20" t="s">
        <v>94</v>
      </c>
      <c r="B20" t="s">
        <v>100</v>
      </c>
      <c r="C20" t="s">
        <v>105</v>
      </c>
      <c r="D20" s="20">
        <v>4400</v>
      </c>
      <c r="E20" s="20">
        <v>0</v>
      </c>
      <c r="F20" s="20">
        <v>4400</v>
      </c>
      <c r="G20" s="20">
        <v>0</v>
      </c>
      <c r="H20" s="20">
        <v>0</v>
      </c>
      <c r="I20" t="s">
        <v>84</v>
      </c>
      <c r="J20" s="43" t="s">
        <v>106</v>
      </c>
    </row>
    <row r="21" spans="1:10" x14ac:dyDescent="0.3">
      <c r="A21" t="s">
        <v>94</v>
      </c>
      <c r="B21" t="s">
        <v>107</v>
      </c>
      <c r="C21" t="s">
        <v>108</v>
      </c>
      <c r="D21" s="20">
        <v>450</v>
      </c>
      <c r="E21" s="20">
        <v>0</v>
      </c>
      <c r="F21" s="20">
        <v>450</v>
      </c>
      <c r="G21" s="20">
        <v>0</v>
      </c>
      <c r="H21" s="20">
        <v>0</v>
      </c>
      <c r="I21" t="s">
        <v>74</v>
      </c>
    </row>
    <row r="22" spans="1:10" x14ac:dyDescent="0.3">
      <c r="A22" t="s">
        <v>94</v>
      </c>
      <c r="B22" t="s">
        <v>109</v>
      </c>
      <c r="C22" t="s">
        <v>110</v>
      </c>
      <c r="D22" s="20">
        <v>1300</v>
      </c>
      <c r="E22" s="20">
        <v>0</v>
      </c>
      <c r="F22" s="20">
        <v>1300</v>
      </c>
      <c r="G22" s="20">
        <v>0</v>
      </c>
      <c r="H22" s="20">
        <v>0</v>
      </c>
      <c r="I22" t="s">
        <v>84</v>
      </c>
      <c r="J22" s="43" t="s">
        <v>104</v>
      </c>
    </row>
    <row r="23" spans="1:10" x14ac:dyDescent="0.3">
      <c r="A23" t="s">
        <v>94</v>
      </c>
      <c r="B23" t="s">
        <v>111</v>
      </c>
      <c r="C23" t="s">
        <v>112</v>
      </c>
      <c r="D23" s="20">
        <v>4000</v>
      </c>
      <c r="E23" s="20">
        <v>0</v>
      </c>
      <c r="F23" s="20">
        <v>0</v>
      </c>
      <c r="G23" s="20">
        <v>4000</v>
      </c>
      <c r="H23" s="20">
        <v>0</v>
      </c>
      <c r="I23" t="s">
        <v>84</v>
      </c>
      <c r="J23" s="43" t="s">
        <v>113</v>
      </c>
    </row>
    <row r="24" spans="1:10" x14ac:dyDescent="0.3">
      <c r="A24" t="s">
        <v>94</v>
      </c>
      <c r="B24" t="s">
        <v>114</v>
      </c>
      <c r="C24" t="s">
        <v>114</v>
      </c>
      <c r="D24" s="20">
        <v>6200</v>
      </c>
      <c r="E24" s="20">
        <v>0</v>
      </c>
      <c r="F24" s="20">
        <v>6200</v>
      </c>
      <c r="G24" s="20">
        <v>0</v>
      </c>
      <c r="H24" s="20">
        <v>0</v>
      </c>
      <c r="I24" t="s">
        <v>84</v>
      </c>
      <c r="J24" s="43" t="s">
        <v>115</v>
      </c>
    </row>
    <row r="25" spans="1:10" x14ac:dyDescent="0.3">
      <c r="A25" t="s">
        <v>94</v>
      </c>
      <c r="B25" t="s">
        <v>114</v>
      </c>
      <c r="C25" t="s">
        <v>116</v>
      </c>
      <c r="D25" s="20">
        <v>6485</v>
      </c>
      <c r="E25" s="20">
        <v>0</v>
      </c>
      <c r="F25" s="20">
        <v>6200</v>
      </c>
      <c r="G25" s="20">
        <v>285</v>
      </c>
      <c r="H25" s="20">
        <v>0</v>
      </c>
      <c r="I25" t="s">
        <v>117</v>
      </c>
      <c r="J25" s="43" t="s">
        <v>115</v>
      </c>
    </row>
    <row r="26" spans="1:10" x14ac:dyDescent="0.3">
      <c r="A26" t="s">
        <v>94</v>
      </c>
      <c r="B26" t="s">
        <v>118</v>
      </c>
      <c r="C26" t="s">
        <v>118</v>
      </c>
      <c r="D26" s="20">
        <v>83</v>
      </c>
      <c r="E26" s="20">
        <v>0</v>
      </c>
      <c r="F26" s="20">
        <v>83</v>
      </c>
      <c r="G26" s="20">
        <v>0</v>
      </c>
      <c r="H26" s="20">
        <v>0</v>
      </c>
      <c r="I26" t="s">
        <v>74</v>
      </c>
    </row>
    <row r="27" spans="1:10" x14ac:dyDescent="0.3">
      <c r="A27" t="s">
        <v>94</v>
      </c>
      <c r="B27" t="s">
        <v>119</v>
      </c>
      <c r="C27" t="s">
        <v>119</v>
      </c>
      <c r="D27" s="20">
        <v>450</v>
      </c>
      <c r="E27" s="20">
        <v>0</v>
      </c>
      <c r="F27" s="20">
        <v>450</v>
      </c>
      <c r="G27" s="20">
        <v>0</v>
      </c>
      <c r="H27" s="20">
        <v>0</v>
      </c>
      <c r="I27" t="s">
        <v>74</v>
      </c>
      <c r="J27" s="43" t="s">
        <v>120</v>
      </c>
    </row>
    <row r="28" spans="1:10" x14ac:dyDescent="0.3">
      <c r="A28" t="s">
        <v>94</v>
      </c>
      <c r="B28" t="s">
        <v>121</v>
      </c>
      <c r="C28" t="s">
        <v>121</v>
      </c>
      <c r="D28" s="20">
        <v>1000</v>
      </c>
      <c r="E28" s="20">
        <v>0</v>
      </c>
      <c r="F28" s="20">
        <v>1000</v>
      </c>
      <c r="G28" s="20">
        <v>0</v>
      </c>
      <c r="H28" s="20">
        <v>0</v>
      </c>
      <c r="I28" t="s">
        <v>84</v>
      </c>
      <c r="J28" s="43" t="s">
        <v>120</v>
      </c>
    </row>
    <row r="29" spans="1:10" x14ac:dyDescent="0.3">
      <c r="A29" t="s">
        <v>94</v>
      </c>
      <c r="B29" t="s">
        <v>122</v>
      </c>
      <c r="C29" t="s">
        <v>112</v>
      </c>
      <c r="D29" s="20">
        <v>3000</v>
      </c>
      <c r="E29" s="20">
        <v>0</v>
      </c>
      <c r="F29" s="20">
        <v>0</v>
      </c>
      <c r="G29" s="20">
        <v>3000</v>
      </c>
      <c r="H29" s="20">
        <v>0</v>
      </c>
      <c r="I29" t="s">
        <v>84</v>
      </c>
      <c r="J29" s="43" t="s">
        <v>113</v>
      </c>
    </row>
    <row r="30" spans="1:10" x14ac:dyDescent="0.3">
      <c r="A30" t="s">
        <v>94</v>
      </c>
      <c r="B30" t="s">
        <v>123</v>
      </c>
      <c r="C30" t="s">
        <v>123</v>
      </c>
      <c r="D30" s="20">
        <v>488</v>
      </c>
      <c r="E30" s="20">
        <v>0</v>
      </c>
      <c r="F30" s="20">
        <v>488</v>
      </c>
      <c r="G30" s="20">
        <v>0</v>
      </c>
      <c r="H30" s="20">
        <v>0</v>
      </c>
      <c r="I30" t="s">
        <v>74</v>
      </c>
    </row>
    <row r="31" spans="1:10" x14ac:dyDescent="0.3">
      <c r="A31" t="s">
        <v>94</v>
      </c>
      <c r="B31" t="s">
        <v>124</v>
      </c>
      <c r="C31" t="s">
        <v>125</v>
      </c>
      <c r="D31" s="20">
        <v>1100</v>
      </c>
      <c r="E31" s="20">
        <v>0</v>
      </c>
      <c r="F31" s="20">
        <v>1100</v>
      </c>
      <c r="G31" s="20">
        <v>0</v>
      </c>
      <c r="H31" s="20">
        <v>0</v>
      </c>
      <c r="I31" t="s">
        <v>84</v>
      </c>
    </row>
    <row r="32" spans="1:10" ht="28.8" x14ac:dyDescent="0.3">
      <c r="A32" t="s">
        <v>94</v>
      </c>
      <c r="B32" t="s">
        <v>126</v>
      </c>
      <c r="C32" t="s">
        <v>112</v>
      </c>
      <c r="D32" s="20">
        <v>4400</v>
      </c>
      <c r="E32" s="20">
        <v>0</v>
      </c>
      <c r="F32" s="20">
        <v>3400</v>
      </c>
      <c r="G32" s="20">
        <v>1000</v>
      </c>
      <c r="H32" s="20">
        <v>0</v>
      </c>
      <c r="I32" t="s">
        <v>84</v>
      </c>
      <c r="J32" s="43" t="s">
        <v>127</v>
      </c>
    </row>
    <row r="33" spans="1:10" x14ac:dyDescent="0.3">
      <c r="A33" t="s">
        <v>94</v>
      </c>
      <c r="B33" t="s">
        <v>128</v>
      </c>
      <c r="C33" t="s">
        <v>129</v>
      </c>
      <c r="D33" s="20">
        <v>730</v>
      </c>
      <c r="E33" s="20">
        <v>0</v>
      </c>
      <c r="F33" s="20">
        <v>730</v>
      </c>
      <c r="G33" s="20">
        <v>0</v>
      </c>
      <c r="H33" s="20">
        <v>0</v>
      </c>
      <c r="I33" t="s">
        <v>74</v>
      </c>
    </row>
    <row r="34" spans="1:10" x14ac:dyDescent="0.3">
      <c r="A34" t="s">
        <v>94</v>
      </c>
      <c r="B34" t="s">
        <v>130</v>
      </c>
      <c r="C34" t="s">
        <v>131</v>
      </c>
      <c r="D34" s="20">
        <v>2000</v>
      </c>
      <c r="E34" s="20">
        <v>0</v>
      </c>
      <c r="F34" s="20">
        <v>0</v>
      </c>
      <c r="G34" s="20">
        <v>2000</v>
      </c>
      <c r="H34" s="20">
        <v>0</v>
      </c>
      <c r="I34" t="s">
        <v>84</v>
      </c>
    </row>
    <row r="35" spans="1:10" x14ac:dyDescent="0.3">
      <c r="A35" t="s">
        <v>94</v>
      </c>
      <c r="B35" t="s">
        <v>132</v>
      </c>
      <c r="C35" t="s">
        <v>110</v>
      </c>
      <c r="D35" s="20">
        <v>1000</v>
      </c>
      <c r="E35" s="20">
        <v>0</v>
      </c>
      <c r="F35" s="20">
        <v>1000</v>
      </c>
      <c r="G35" s="20">
        <v>0</v>
      </c>
      <c r="H35" s="20">
        <v>0</v>
      </c>
      <c r="I35" t="s">
        <v>84</v>
      </c>
      <c r="J35" s="43" t="s">
        <v>104</v>
      </c>
    </row>
    <row r="36" spans="1:10" x14ac:dyDescent="0.3">
      <c r="A36" t="s">
        <v>94</v>
      </c>
      <c r="B36" t="s">
        <v>133</v>
      </c>
      <c r="C36" t="s">
        <v>134</v>
      </c>
      <c r="D36" s="20">
        <v>7600</v>
      </c>
      <c r="E36" s="20">
        <v>0</v>
      </c>
      <c r="F36" s="20">
        <v>7600</v>
      </c>
      <c r="G36" s="20">
        <v>0</v>
      </c>
      <c r="H36" s="20">
        <v>0</v>
      </c>
      <c r="I36" t="s">
        <v>84</v>
      </c>
      <c r="J36" s="43" t="s">
        <v>135</v>
      </c>
    </row>
    <row r="37" spans="1:10" ht="28.8" x14ac:dyDescent="0.3">
      <c r="A37" t="s">
        <v>94</v>
      </c>
      <c r="B37" t="s">
        <v>136</v>
      </c>
      <c r="C37" t="s">
        <v>100</v>
      </c>
      <c r="D37" s="20">
        <v>1000</v>
      </c>
      <c r="E37" s="20">
        <v>0</v>
      </c>
      <c r="F37" s="20">
        <v>1000</v>
      </c>
      <c r="G37" s="20">
        <v>0</v>
      </c>
      <c r="H37" s="20">
        <v>0</v>
      </c>
      <c r="I37" t="s">
        <v>84</v>
      </c>
      <c r="J37" s="43" t="s">
        <v>106</v>
      </c>
    </row>
    <row r="38" spans="1:10" x14ac:dyDescent="0.3">
      <c r="A38" t="s">
        <v>94</v>
      </c>
      <c r="B38" t="s">
        <v>137</v>
      </c>
      <c r="C38" t="s">
        <v>137</v>
      </c>
      <c r="D38" s="20">
        <v>250</v>
      </c>
      <c r="E38" s="20">
        <v>0</v>
      </c>
      <c r="F38" s="20">
        <v>250</v>
      </c>
      <c r="G38" s="20">
        <v>0</v>
      </c>
      <c r="H38" s="20">
        <v>0</v>
      </c>
      <c r="I38" t="s">
        <v>74</v>
      </c>
    </row>
    <row r="39" spans="1:10" x14ac:dyDescent="0.3">
      <c r="A39" t="s">
        <v>138</v>
      </c>
      <c r="B39" t="s">
        <v>139</v>
      </c>
      <c r="C39" t="s">
        <v>139</v>
      </c>
      <c r="D39" s="20">
        <v>1300</v>
      </c>
      <c r="E39" s="20">
        <v>0</v>
      </c>
      <c r="F39" s="20">
        <v>1300</v>
      </c>
      <c r="G39" s="20">
        <v>0</v>
      </c>
      <c r="H39" s="20">
        <v>0</v>
      </c>
      <c r="I39" t="s">
        <v>84</v>
      </c>
    </row>
    <row r="40" spans="1:10" x14ac:dyDescent="0.3">
      <c r="A40" t="s">
        <v>138</v>
      </c>
      <c r="B40" t="s">
        <v>140</v>
      </c>
      <c r="C40" t="s">
        <v>140</v>
      </c>
      <c r="D40" s="20">
        <v>1115</v>
      </c>
      <c r="E40" s="20">
        <v>0</v>
      </c>
      <c r="F40" s="20">
        <v>1115</v>
      </c>
      <c r="G40" s="20">
        <v>0</v>
      </c>
      <c r="H40" s="20">
        <v>0</v>
      </c>
      <c r="I40" t="s">
        <v>74</v>
      </c>
    </row>
    <row r="41" spans="1:10" x14ac:dyDescent="0.3">
      <c r="A41" t="s">
        <v>138</v>
      </c>
      <c r="B41" t="s">
        <v>141</v>
      </c>
      <c r="C41" t="s">
        <v>141</v>
      </c>
      <c r="D41" s="20">
        <v>375</v>
      </c>
      <c r="E41" s="20">
        <v>0</v>
      </c>
      <c r="F41" s="20">
        <v>375</v>
      </c>
      <c r="G41" s="20">
        <v>0</v>
      </c>
      <c r="H41" s="20">
        <v>0</v>
      </c>
      <c r="I41" t="s">
        <v>74</v>
      </c>
    </row>
    <row r="42" spans="1:10" x14ac:dyDescent="0.3">
      <c r="A42" t="s">
        <v>138</v>
      </c>
      <c r="B42" t="s">
        <v>142</v>
      </c>
      <c r="C42" t="s">
        <v>142</v>
      </c>
      <c r="D42" s="20">
        <v>1025</v>
      </c>
      <c r="E42" s="20">
        <v>0</v>
      </c>
      <c r="F42" s="20">
        <v>1025</v>
      </c>
      <c r="G42" s="20">
        <v>0</v>
      </c>
      <c r="H42" s="20">
        <v>0</v>
      </c>
      <c r="I42" t="s">
        <v>74</v>
      </c>
    </row>
    <row r="43" spans="1:10" x14ac:dyDescent="0.3">
      <c r="A43" t="s">
        <v>138</v>
      </c>
      <c r="B43" t="s">
        <v>143</v>
      </c>
      <c r="C43" t="s">
        <v>143</v>
      </c>
      <c r="D43" s="20">
        <v>2015</v>
      </c>
      <c r="E43" s="20">
        <v>0</v>
      </c>
      <c r="F43" s="20">
        <v>1615</v>
      </c>
      <c r="G43" s="20">
        <v>0</v>
      </c>
      <c r="H43" s="20">
        <v>400</v>
      </c>
      <c r="I43" t="s">
        <v>144</v>
      </c>
    </row>
    <row r="44" spans="1:10" x14ac:dyDescent="0.3">
      <c r="A44" t="s">
        <v>138</v>
      </c>
      <c r="B44" t="s">
        <v>145</v>
      </c>
      <c r="C44" t="s">
        <v>145</v>
      </c>
      <c r="D44" s="20">
        <v>595</v>
      </c>
      <c r="E44" s="20">
        <v>0</v>
      </c>
      <c r="F44" s="20">
        <v>595</v>
      </c>
      <c r="G44" s="20">
        <v>0</v>
      </c>
      <c r="H44" s="20">
        <v>0</v>
      </c>
      <c r="I44" t="s">
        <v>74</v>
      </c>
    </row>
    <row r="45" spans="1:10" x14ac:dyDescent="0.3">
      <c r="A45" t="s">
        <v>138</v>
      </c>
      <c r="B45" t="s">
        <v>146</v>
      </c>
      <c r="C45" t="s">
        <v>146</v>
      </c>
      <c r="D45" s="20">
        <v>370</v>
      </c>
      <c r="E45" s="20">
        <v>0</v>
      </c>
      <c r="F45" s="20">
        <v>370</v>
      </c>
      <c r="G45" s="20">
        <v>0</v>
      </c>
      <c r="H45" s="20">
        <v>0</v>
      </c>
      <c r="I45" t="s">
        <v>74</v>
      </c>
    </row>
    <row r="46" spans="1:10" x14ac:dyDescent="0.3">
      <c r="A46" t="s">
        <v>138</v>
      </c>
      <c r="B46" t="s">
        <v>147</v>
      </c>
      <c r="C46" t="s">
        <v>147</v>
      </c>
      <c r="D46" s="20">
        <v>1600</v>
      </c>
      <c r="E46" s="20">
        <v>0</v>
      </c>
      <c r="F46" s="20">
        <v>1600</v>
      </c>
      <c r="G46" s="20">
        <v>0</v>
      </c>
      <c r="H46" s="20">
        <v>0</v>
      </c>
      <c r="I46" t="s">
        <v>84</v>
      </c>
    </row>
    <row r="47" spans="1:10" x14ac:dyDescent="0.3">
      <c r="A47" t="s">
        <v>138</v>
      </c>
      <c r="B47" t="s">
        <v>148</v>
      </c>
      <c r="C47" t="s">
        <v>148</v>
      </c>
      <c r="D47" s="20">
        <v>2800</v>
      </c>
      <c r="E47" s="20">
        <v>0</v>
      </c>
      <c r="F47" s="20">
        <v>2400</v>
      </c>
      <c r="G47" s="20">
        <v>0</v>
      </c>
      <c r="H47" s="20">
        <v>400</v>
      </c>
      <c r="I47" t="s">
        <v>84</v>
      </c>
      <c r="J47" s="43" t="s">
        <v>149</v>
      </c>
    </row>
    <row r="48" spans="1:10" x14ac:dyDescent="0.3">
      <c r="A48" t="s">
        <v>138</v>
      </c>
      <c r="B48" t="s">
        <v>150</v>
      </c>
      <c r="C48" t="s">
        <v>150</v>
      </c>
      <c r="D48" s="20">
        <v>1900</v>
      </c>
      <c r="E48" s="20">
        <v>0</v>
      </c>
      <c r="F48" s="20">
        <v>1600</v>
      </c>
      <c r="G48" s="20">
        <v>0</v>
      </c>
      <c r="H48" s="20">
        <v>300</v>
      </c>
      <c r="I48" t="s">
        <v>84</v>
      </c>
      <c r="J48" s="43" t="s">
        <v>151</v>
      </c>
    </row>
    <row r="49" spans="1:10" x14ac:dyDescent="0.3">
      <c r="A49" t="s">
        <v>138</v>
      </c>
      <c r="B49" t="s">
        <v>152</v>
      </c>
      <c r="C49" t="s">
        <v>152</v>
      </c>
      <c r="D49" s="20">
        <v>480</v>
      </c>
      <c r="E49" s="20">
        <v>0</v>
      </c>
      <c r="F49" s="20">
        <v>480</v>
      </c>
      <c r="G49" s="20">
        <v>0</v>
      </c>
      <c r="H49" s="20">
        <v>0</v>
      </c>
      <c r="I49" t="s">
        <v>74</v>
      </c>
    </row>
    <row r="50" spans="1:10" x14ac:dyDescent="0.3">
      <c r="A50" t="s">
        <v>138</v>
      </c>
      <c r="B50" t="s">
        <v>153</v>
      </c>
      <c r="C50" t="s">
        <v>153</v>
      </c>
      <c r="D50" s="20">
        <v>260</v>
      </c>
      <c r="E50" s="20">
        <v>0</v>
      </c>
      <c r="F50" s="20">
        <v>260</v>
      </c>
      <c r="G50" s="20">
        <v>0</v>
      </c>
      <c r="H50" s="20">
        <v>0</v>
      </c>
      <c r="I50" t="s">
        <v>74</v>
      </c>
    </row>
    <row r="51" spans="1:10" x14ac:dyDescent="0.3">
      <c r="A51" t="s">
        <v>138</v>
      </c>
      <c r="B51" t="s">
        <v>154</v>
      </c>
      <c r="C51" t="s">
        <v>154</v>
      </c>
      <c r="D51" s="20">
        <v>455</v>
      </c>
      <c r="E51" s="20">
        <v>0</v>
      </c>
      <c r="F51" s="20">
        <v>455</v>
      </c>
      <c r="G51" s="20">
        <v>0</v>
      </c>
      <c r="H51" s="20">
        <v>0</v>
      </c>
      <c r="I51" t="s">
        <v>74</v>
      </c>
    </row>
    <row r="52" spans="1:10" x14ac:dyDescent="0.3">
      <c r="A52" t="s">
        <v>138</v>
      </c>
      <c r="B52" t="s">
        <v>155</v>
      </c>
      <c r="C52" t="s">
        <v>155</v>
      </c>
      <c r="D52" s="20">
        <v>1900</v>
      </c>
      <c r="E52" s="20">
        <v>0</v>
      </c>
      <c r="F52" s="20">
        <v>1600</v>
      </c>
      <c r="G52" s="20">
        <v>0</v>
      </c>
      <c r="H52" s="20">
        <v>300</v>
      </c>
      <c r="I52" t="s">
        <v>84</v>
      </c>
      <c r="J52" s="43" t="s">
        <v>156</v>
      </c>
    </row>
    <row r="53" spans="1:10" x14ac:dyDescent="0.3">
      <c r="A53" t="s">
        <v>138</v>
      </c>
      <c r="B53" t="s">
        <v>157</v>
      </c>
      <c r="C53" t="s">
        <v>157</v>
      </c>
      <c r="D53" s="20">
        <v>796</v>
      </c>
      <c r="E53" s="20">
        <v>0</v>
      </c>
      <c r="F53" s="20">
        <v>796</v>
      </c>
      <c r="G53" s="20">
        <v>0</v>
      </c>
      <c r="H53" s="20">
        <v>0</v>
      </c>
      <c r="I53" t="s">
        <v>74</v>
      </c>
    </row>
    <row r="54" spans="1:10" x14ac:dyDescent="0.3">
      <c r="A54" t="s">
        <v>138</v>
      </c>
      <c r="B54" t="s">
        <v>158</v>
      </c>
      <c r="C54" t="s">
        <v>158</v>
      </c>
      <c r="D54" s="20">
        <v>549</v>
      </c>
      <c r="E54" s="20">
        <v>0</v>
      </c>
      <c r="F54" s="20">
        <v>549</v>
      </c>
      <c r="G54" s="20">
        <v>0</v>
      </c>
      <c r="H54" s="20">
        <v>0</v>
      </c>
      <c r="I54" t="s">
        <v>74</v>
      </c>
    </row>
    <row r="55" spans="1:10" x14ac:dyDescent="0.3">
      <c r="A55" t="s">
        <v>138</v>
      </c>
      <c r="B55" t="s">
        <v>159</v>
      </c>
      <c r="C55" t="s">
        <v>160</v>
      </c>
      <c r="D55" s="20">
        <v>1900</v>
      </c>
      <c r="E55" s="20">
        <v>0</v>
      </c>
      <c r="F55" s="20">
        <v>1600</v>
      </c>
      <c r="G55" s="20">
        <v>0</v>
      </c>
      <c r="H55" s="20">
        <v>300</v>
      </c>
      <c r="I55" t="s">
        <v>84</v>
      </c>
      <c r="J55" s="43" t="s">
        <v>151</v>
      </c>
    </row>
    <row r="56" spans="1:10" x14ac:dyDescent="0.3">
      <c r="A56" t="s">
        <v>138</v>
      </c>
      <c r="B56" t="s">
        <v>161</v>
      </c>
      <c r="C56" t="s">
        <v>161</v>
      </c>
      <c r="D56" s="20">
        <v>1100</v>
      </c>
      <c r="E56" s="20">
        <v>0</v>
      </c>
      <c r="F56" s="20">
        <v>1100</v>
      </c>
      <c r="G56" s="20">
        <v>0</v>
      </c>
      <c r="H56" s="20">
        <v>0</v>
      </c>
      <c r="I56" t="s">
        <v>84</v>
      </c>
    </row>
    <row r="57" spans="1:10" x14ac:dyDescent="0.3">
      <c r="A57" t="s">
        <v>138</v>
      </c>
      <c r="B57" t="s">
        <v>162</v>
      </c>
      <c r="C57" t="s">
        <v>162</v>
      </c>
      <c r="D57" s="20">
        <v>1100</v>
      </c>
      <c r="E57" s="20">
        <v>0</v>
      </c>
      <c r="F57" s="20">
        <v>1100</v>
      </c>
      <c r="G57" s="20">
        <v>0</v>
      </c>
      <c r="H57" s="20">
        <v>0</v>
      </c>
      <c r="I57" t="s">
        <v>84</v>
      </c>
    </row>
    <row r="58" spans="1:10" x14ac:dyDescent="0.3">
      <c r="A58" t="s">
        <v>138</v>
      </c>
      <c r="B58" t="s">
        <v>163</v>
      </c>
      <c r="C58" t="s">
        <v>163</v>
      </c>
      <c r="D58" s="20">
        <v>1400</v>
      </c>
      <c r="E58" s="20">
        <v>0</v>
      </c>
      <c r="F58" s="20">
        <v>1400</v>
      </c>
      <c r="G58" s="20">
        <v>0</v>
      </c>
      <c r="H58" s="20">
        <v>0</v>
      </c>
      <c r="I58" t="s">
        <v>84</v>
      </c>
    </row>
    <row r="59" spans="1:10" x14ac:dyDescent="0.3">
      <c r="A59" t="s">
        <v>138</v>
      </c>
      <c r="B59" t="s">
        <v>164</v>
      </c>
      <c r="C59" t="s">
        <v>164</v>
      </c>
      <c r="D59" s="20">
        <v>1100</v>
      </c>
      <c r="E59" s="20">
        <v>0</v>
      </c>
      <c r="F59" s="20">
        <v>1100</v>
      </c>
      <c r="G59" s="20">
        <v>0</v>
      </c>
      <c r="H59" s="20">
        <v>0</v>
      </c>
      <c r="I59" t="s">
        <v>84</v>
      </c>
    </row>
    <row r="60" spans="1:10" x14ac:dyDescent="0.3">
      <c r="A60" t="s">
        <v>138</v>
      </c>
      <c r="B60" t="s">
        <v>165</v>
      </c>
      <c r="C60" t="s">
        <v>165</v>
      </c>
      <c r="D60" s="20">
        <v>1085</v>
      </c>
      <c r="E60" s="20">
        <v>0</v>
      </c>
      <c r="F60" s="20">
        <v>1085</v>
      </c>
      <c r="G60" s="20">
        <v>0</v>
      </c>
      <c r="H60" s="20">
        <v>0</v>
      </c>
      <c r="I60" t="s">
        <v>74</v>
      </c>
    </row>
    <row r="61" spans="1:10" x14ac:dyDescent="0.3">
      <c r="A61" t="s">
        <v>138</v>
      </c>
      <c r="B61" t="s">
        <v>166</v>
      </c>
      <c r="C61" t="s">
        <v>166</v>
      </c>
      <c r="D61" s="20">
        <v>904</v>
      </c>
      <c r="E61" s="20">
        <v>0</v>
      </c>
      <c r="F61" s="20">
        <v>704</v>
      </c>
      <c r="G61" s="20">
        <v>0</v>
      </c>
      <c r="H61" s="20">
        <v>200</v>
      </c>
      <c r="I61" t="s">
        <v>74</v>
      </c>
    </row>
    <row r="62" spans="1:10" x14ac:dyDescent="0.3">
      <c r="A62" t="s">
        <v>138</v>
      </c>
      <c r="B62" t="s">
        <v>167</v>
      </c>
      <c r="C62" t="s">
        <v>167</v>
      </c>
      <c r="D62" s="20">
        <v>708</v>
      </c>
      <c r="E62" s="20">
        <v>0</v>
      </c>
      <c r="F62" s="20">
        <v>708</v>
      </c>
      <c r="G62" s="20">
        <v>0</v>
      </c>
      <c r="H62" s="20">
        <v>0</v>
      </c>
      <c r="I62" t="s">
        <v>74</v>
      </c>
    </row>
    <row r="63" spans="1:10" x14ac:dyDescent="0.3">
      <c r="A63" t="s">
        <v>138</v>
      </c>
      <c r="B63" t="s">
        <v>168</v>
      </c>
      <c r="C63" t="s">
        <v>168</v>
      </c>
      <c r="D63" s="20">
        <v>1700</v>
      </c>
      <c r="E63" s="20">
        <v>0</v>
      </c>
      <c r="F63" s="20">
        <v>1700</v>
      </c>
      <c r="G63" s="20">
        <v>0</v>
      </c>
      <c r="H63" s="20">
        <v>0</v>
      </c>
      <c r="I63" t="s">
        <v>84</v>
      </c>
    </row>
    <row r="64" spans="1:10" x14ac:dyDescent="0.3">
      <c r="A64" t="s">
        <v>138</v>
      </c>
      <c r="B64" t="s">
        <v>169</v>
      </c>
      <c r="C64" t="s">
        <v>169</v>
      </c>
      <c r="D64" s="20">
        <v>1331</v>
      </c>
      <c r="E64" s="20">
        <v>0</v>
      </c>
      <c r="F64" s="20">
        <v>1331</v>
      </c>
      <c r="G64" s="20">
        <v>0</v>
      </c>
      <c r="H64" s="20">
        <v>0</v>
      </c>
      <c r="I64" t="s">
        <v>74</v>
      </c>
    </row>
    <row r="65" spans="1:10" x14ac:dyDescent="0.3">
      <c r="A65" t="s">
        <v>138</v>
      </c>
      <c r="B65" t="s">
        <v>170</v>
      </c>
      <c r="C65" t="s">
        <v>170</v>
      </c>
      <c r="D65" s="20">
        <v>325</v>
      </c>
      <c r="E65" s="20">
        <v>0</v>
      </c>
      <c r="F65" s="20">
        <v>325</v>
      </c>
      <c r="G65" s="20">
        <v>0</v>
      </c>
      <c r="H65" s="20">
        <v>0</v>
      </c>
      <c r="I65" t="s">
        <v>74</v>
      </c>
      <c r="J65" s="43" t="s">
        <v>171</v>
      </c>
    </row>
    <row r="66" spans="1:10" x14ac:dyDescent="0.3">
      <c r="A66" t="s">
        <v>138</v>
      </c>
      <c r="B66" t="s">
        <v>172</v>
      </c>
      <c r="C66" t="s">
        <v>172</v>
      </c>
      <c r="D66" s="20">
        <v>1200</v>
      </c>
      <c r="E66" s="20">
        <v>0</v>
      </c>
      <c r="F66" s="20">
        <v>1200</v>
      </c>
      <c r="G66" s="20">
        <v>0</v>
      </c>
      <c r="H66" s="20">
        <v>0</v>
      </c>
      <c r="I66" t="s">
        <v>84</v>
      </c>
    </row>
    <row r="67" spans="1:10" x14ac:dyDescent="0.3">
      <c r="A67" t="s">
        <v>138</v>
      </c>
      <c r="B67" t="s">
        <v>173</v>
      </c>
      <c r="C67" t="s">
        <v>173</v>
      </c>
      <c r="D67" s="20">
        <v>1000</v>
      </c>
      <c r="E67" s="20">
        <v>0</v>
      </c>
      <c r="F67" s="20">
        <v>1000</v>
      </c>
      <c r="G67" s="20">
        <v>0</v>
      </c>
      <c r="H67" s="20">
        <v>0</v>
      </c>
      <c r="I67" t="s">
        <v>84</v>
      </c>
    </row>
    <row r="68" spans="1:10" x14ac:dyDescent="0.3">
      <c r="A68" t="s">
        <v>138</v>
      </c>
      <c r="B68" t="s">
        <v>174</v>
      </c>
      <c r="C68" t="s">
        <v>174</v>
      </c>
      <c r="D68" s="20">
        <v>1002</v>
      </c>
      <c r="E68" s="20">
        <v>0</v>
      </c>
      <c r="F68" s="20">
        <v>1002</v>
      </c>
      <c r="G68" s="20">
        <v>0</v>
      </c>
      <c r="H68" s="20">
        <v>0</v>
      </c>
      <c r="I68" t="s">
        <v>74</v>
      </c>
    </row>
    <row r="69" spans="1:10" x14ac:dyDescent="0.3">
      <c r="A69" t="s">
        <v>138</v>
      </c>
      <c r="B69" t="s">
        <v>175</v>
      </c>
      <c r="C69" t="s">
        <v>175</v>
      </c>
      <c r="D69" s="20">
        <v>500</v>
      </c>
      <c r="E69" s="20">
        <v>0</v>
      </c>
      <c r="F69" s="20">
        <v>500</v>
      </c>
      <c r="G69" s="20">
        <v>0</v>
      </c>
      <c r="H69" s="20">
        <v>0</v>
      </c>
      <c r="I69" t="s">
        <v>74</v>
      </c>
      <c r="J69" s="43" t="s">
        <v>176</v>
      </c>
    </row>
    <row r="70" spans="1:10" x14ac:dyDescent="0.3">
      <c r="A70" t="s">
        <v>138</v>
      </c>
      <c r="B70" t="s">
        <v>177</v>
      </c>
      <c r="C70" t="s">
        <v>177</v>
      </c>
      <c r="D70" s="20">
        <v>703</v>
      </c>
      <c r="E70" s="20">
        <v>0</v>
      </c>
      <c r="F70" s="20">
        <v>703</v>
      </c>
      <c r="G70" s="20">
        <v>0</v>
      </c>
      <c r="H70" s="20">
        <v>0</v>
      </c>
      <c r="I70" t="s">
        <v>74</v>
      </c>
    </row>
    <row r="71" spans="1:10" x14ac:dyDescent="0.3">
      <c r="A71" t="s">
        <v>138</v>
      </c>
      <c r="B71" t="s">
        <v>178</v>
      </c>
      <c r="C71" t="s">
        <v>178</v>
      </c>
      <c r="D71" s="20">
        <v>1200</v>
      </c>
      <c r="E71" s="20">
        <v>0</v>
      </c>
      <c r="F71" s="20">
        <v>1200</v>
      </c>
      <c r="G71" s="20">
        <v>0</v>
      </c>
      <c r="H71" s="20">
        <v>0</v>
      </c>
      <c r="I71" t="s">
        <v>84</v>
      </c>
    </row>
    <row r="72" spans="1:10" x14ac:dyDescent="0.3">
      <c r="A72" t="s">
        <v>138</v>
      </c>
      <c r="B72" t="s">
        <v>179</v>
      </c>
      <c r="C72" t="s">
        <v>179</v>
      </c>
      <c r="D72" s="20">
        <v>1400</v>
      </c>
      <c r="E72" s="20">
        <v>0</v>
      </c>
      <c r="F72" s="20">
        <v>1100</v>
      </c>
      <c r="G72" s="20">
        <v>0</v>
      </c>
      <c r="H72" s="20">
        <v>300</v>
      </c>
      <c r="I72" t="s">
        <v>84</v>
      </c>
      <c r="J72" s="43" t="s">
        <v>180</v>
      </c>
    </row>
    <row r="73" spans="1:10" x14ac:dyDescent="0.3">
      <c r="A73" t="s">
        <v>138</v>
      </c>
      <c r="B73" t="s">
        <v>181</v>
      </c>
      <c r="C73" t="s">
        <v>181</v>
      </c>
      <c r="D73" s="20">
        <v>904</v>
      </c>
      <c r="E73" s="20">
        <v>0</v>
      </c>
      <c r="F73" s="20">
        <v>904</v>
      </c>
      <c r="G73" s="20">
        <v>0</v>
      </c>
      <c r="H73" s="20">
        <v>0</v>
      </c>
      <c r="I73" t="s">
        <v>74</v>
      </c>
    </row>
    <row r="74" spans="1:10" x14ac:dyDescent="0.3">
      <c r="A74" t="s">
        <v>138</v>
      </c>
      <c r="B74" t="s">
        <v>182</v>
      </c>
      <c r="C74" t="s">
        <v>183</v>
      </c>
      <c r="D74" s="20">
        <v>6500</v>
      </c>
      <c r="E74" s="20">
        <v>0</v>
      </c>
      <c r="F74" s="20">
        <v>6500</v>
      </c>
      <c r="G74" s="20">
        <v>0</v>
      </c>
      <c r="H74" s="20">
        <v>0</v>
      </c>
      <c r="I74" t="s">
        <v>84</v>
      </c>
    </row>
    <row r="75" spans="1:10" x14ac:dyDescent="0.3">
      <c r="A75" t="s">
        <v>138</v>
      </c>
      <c r="B75" t="s">
        <v>184</v>
      </c>
      <c r="C75" t="s">
        <v>184</v>
      </c>
      <c r="D75" s="20">
        <v>1000</v>
      </c>
      <c r="E75" s="20">
        <v>0</v>
      </c>
      <c r="F75" s="20">
        <v>1000</v>
      </c>
      <c r="G75" s="20">
        <v>0</v>
      </c>
      <c r="H75" s="20">
        <v>0</v>
      </c>
      <c r="I75" t="s">
        <v>84</v>
      </c>
    </row>
    <row r="76" spans="1:10" x14ac:dyDescent="0.3">
      <c r="A76" t="s">
        <v>138</v>
      </c>
      <c r="B76" t="s">
        <v>185</v>
      </c>
      <c r="C76" t="s">
        <v>185</v>
      </c>
      <c r="D76" s="20">
        <v>1900</v>
      </c>
      <c r="E76" s="20">
        <v>0</v>
      </c>
      <c r="F76" s="20">
        <v>1700</v>
      </c>
      <c r="G76" s="20">
        <v>0</v>
      </c>
      <c r="H76" s="20">
        <v>200</v>
      </c>
      <c r="I76" t="s">
        <v>84</v>
      </c>
      <c r="J76" s="43" t="s">
        <v>151</v>
      </c>
    </row>
    <row r="77" spans="1:10" x14ac:dyDescent="0.3">
      <c r="A77" t="s">
        <v>138</v>
      </c>
      <c r="B77" t="s">
        <v>186</v>
      </c>
      <c r="C77" t="s">
        <v>186</v>
      </c>
      <c r="D77" s="20">
        <v>1300</v>
      </c>
      <c r="E77" s="20">
        <v>0</v>
      </c>
      <c r="F77" s="20">
        <v>1300</v>
      </c>
      <c r="G77" s="20">
        <v>0</v>
      </c>
      <c r="H77" s="20">
        <v>0</v>
      </c>
      <c r="I77" t="s">
        <v>84</v>
      </c>
    </row>
    <row r="78" spans="1:10" x14ac:dyDescent="0.3">
      <c r="A78" t="s">
        <v>138</v>
      </c>
      <c r="B78" t="s">
        <v>187</v>
      </c>
      <c r="C78" t="s">
        <v>187</v>
      </c>
      <c r="D78" s="20">
        <v>1860</v>
      </c>
      <c r="E78" s="20">
        <v>0</v>
      </c>
      <c r="F78" s="20">
        <v>1600</v>
      </c>
      <c r="G78" s="20">
        <v>0</v>
      </c>
      <c r="H78" s="20">
        <v>260</v>
      </c>
      <c r="I78" t="s">
        <v>84</v>
      </c>
      <c r="J78" s="43" t="s">
        <v>156</v>
      </c>
    </row>
    <row r="79" spans="1:10" x14ac:dyDescent="0.3">
      <c r="A79" t="s">
        <v>138</v>
      </c>
      <c r="B79" t="s">
        <v>188</v>
      </c>
      <c r="C79" t="s">
        <v>188</v>
      </c>
      <c r="D79" s="20">
        <v>408</v>
      </c>
      <c r="E79" s="20">
        <v>0</v>
      </c>
      <c r="F79" s="20">
        <v>408</v>
      </c>
      <c r="G79" s="20">
        <v>0</v>
      </c>
      <c r="H79" s="20">
        <v>0</v>
      </c>
      <c r="I79" t="s">
        <v>74</v>
      </c>
    </row>
    <row r="80" spans="1:10" x14ac:dyDescent="0.3">
      <c r="A80" t="s">
        <v>138</v>
      </c>
      <c r="B80" t="s">
        <v>189</v>
      </c>
      <c r="C80" t="s">
        <v>189</v>
      </c>
      <c r="D80" s="20">
        <v>1198</v>
      </c>
      <c r="E80" s="20">
        <v>0</v>
      </c>
      <c r="F80" s="20">
        <v>998</v>
      </c>
      <c r="G80" s="20">
        <v>0</v>
      </c>
      <c r="H80" s="20">
        <v>200</v>
      </c>
      <c r="I80" t="s">
        <v>74</v>
      </c>
      <c r="J80" s="43" t="s">
        <v>151</v>
      </c>
    </row>
    <row r="81" spans="1:10" x14ac:dyDescent="0.3">
      <c r="A81" t="s">
        <v>138</v>
      </c>
      <c r="B81" t="s">
        <v>190</v>
      </c>
      <c r="C81" t="s">
        <v>190</v>
      </c>
      <c r="D81" s="20">
        <v>1400</v>
      </c>
      <c r="E81" s="20">
        <v>0</v>
      </c>
      <c r="F81" s="20">
        <v>1400</v>
      </c>
      <c r="G81" s="20">
        <v>0</v>
      </c>
      <c r="H81" s="20">
        <v>0</v>
      </c>
      <c r="I81" t="s">
        <v>84</v>
      </c>
    </row>
    <row r="82" spans="1:10" ht="28.8" x14ac:dyDescent="0.3">
      <c r="A82" t="s">
        <v>138</v>
      </c>
      <c r="B82" t="s">
        <v>191</v>
      </c>
      <c r="C82" t="s">
        <v>192</v>
      </c>
      <c r="D82" s="20">
        <v>1200</v>
      </c>
      <c r="E82" s="20">
        <v>0</v>
      </c>
      <c r="F82" s="20">
        <v>1200</v>
      </c>
      <c r="G82" s="20">
        <v>0</v>
      </c>
      <c r="H82" s="20">
        <v>0</v>
      </c>
      <c r="I82" t="s">
        <v>84</v>
      </c>
      <c r="J82" s="43" t="s">
        <v>193</v>
      </c>
    </row>
    <row r="83" spans="1:10" x14ac:dyDescent="0.3">
      <c r="A83" t="s">
        <v>138</v>
      </c>
      <c r="B83" t="s">
        <v>194</v>
      </c>
      <c r="C83" t="s">
        <v>194</v>
      </c>
      <c r="D83" s="20">
        <v>1200</v>
      </c>
      <c r="E83" s="20">
        <v>0</v>
      </c>
      <c r="F83" s="20">
        <v>1200</v>
      </c>
      <c r="G83" s="20">
        <v>0</v>
      </c>
      <c r="H83" s="20">
        <v>0</v>
      </c>
      <c r="I83" t="s">
        <v>84</v>
      </c>
    </row>
    <row r="84" spans="1:10" x14ac:dyDescent="0.3">
      <c r="A84" t="s">
        <v>138</v>
      </c>
      <c r="B84" t="s">
        <v>195</v>
      </c>
      <c r="C84" t="s">
        <v>195</v>
      </c>
      <c r="D84" s="20">
        <v>1050</v>
      </c>
      <c r="E84" s="20">
        <v>0</v>
      </c>
      <c r="F84" s="20">
        <v>1050</v>
      </c>
      <c r="G84" s="20">
        <v>0</v>
      </c>
      <c r="H84" s="20">
        <v>0</v>
      </c>
      <c r="I84" t="s">
        <v>74</v>
      </c>
    </row>
    <row r="85" spans="1:10" x14ac:dyDescent="0.3">
      <c r="A85" t="s">
        <v>138</v>
      </c>
      <c r="B85" t="s">
        <v>196</v>
      </c>
      <c r="C85" t="s">
        <v>196</v>
      </c>
      <c r="D85" s="20">
        <v>1300</v>
      </c>
      <c r="E85" s="20">
        <v>0</v>
      </c>
      <c r="F85" s="20">
        <v>1300</v>
      </c>
      <c r="G85" s="20">
        <v>0</v>
      </c>
      <c r="H85" s="20">
        <v>0</v>
      </c>
      <c r="I85" t="s">
        <v>84</v>
      </c>
    </row>
    <row r="86" spans="1:10" x14ac:dyDescent="0.3">
      <c r="A86" t="s">
        <v>138</v>
      </c>
      <c r="B86" t="s">
        <v>197</v>
      </c>
      <c r="C86" t="s">
        <v>198</v>
      </c>
      <c r="D86" s="20">
        <v>2100</v>
      </c>
      <c r="E86" s="20">
        <v>0</v>
      </c>
      <c r="F86" s="20">
        <v>1700</v>
      </c>
      <c r="G86" s="20">
        <v>0</v>
      </c>
      <c r="H86" s="20">
        <v>400</v>
      </c>
      <c r="I86" t="s">
        <v>84</v>
      </c>
      <c r="J86" s="43" t="s">
        <v>199</v>
      </c>
    </row>
    <row r="87" spans="1:10" x14ac:dyDescent="0.3">
      <c r="A87" t="s">
        <v>138</v>
      </c>
      <c r="B87" t="s">
        <v>200</v>
      </c>
      <c r="C87" t="s">
        <v>200</v>
      </c>
      <c r="D87" s="20">
        <v>325</v>
      </c>
      <c r="E87" s="20">
        <v>0</v>
      </c>
      <c r="F87" s="20">
        <v>325</v>
      </c>
      <c r="G87" s="20">
        <v>0</v>
      </c>
      <c r="H87" s="20">
        <v>0</v>
      </c>
      <c r="I87" t="s">
        <v>74</v>
      </c>
      <c r="J87" s="43" t="s">
        <v>201</v>
      </c>
    </row>
    <row r="88" spans="1:10" x14ac:dyDescent="0.3">
      <c r="A88" t="s">
        <v>138</v>
      </c>
      <c r="B88" t="s">
        <v>202</v>
      </c>
      <c r="C88" t="s">
        <v>203</v>
      </c>
      <c r="D88" s="20">
        <v>1100</v>
      </c>
      <c r="E88" s="20">
        <v>0</v>
      </c>
      <c r="F88" s="20">
        <v>1100</v>
      </c>
      <c r="G88" s="20">
        <v>0</v>
      </c>
      <c r="H88" s="20">
        <v>0</v>
      </c>
      <c r="I88" t="s">
        <v>84</v>
      </c>
    </row>
    <row r="89" spans="1:10" x14ac:dyDescent="0.3">
      <c r="A89" t="s">
        <v>138</v>
      </c>
      <c r="B89" t="s">
        <v>204</v>
      </c>
      <c r="C89" t="s">
        <v>204</v>
      </c>
      <c r="D89" s="20">
        <v>625</v>
      </c>
      <c r="E89" s="20">
        <v>0</v>
      </c>
      <c r="F89" s="20">
        <v>495</v>
      </c>
      <c r="G89" s="20">
        <v>0</v>
      </c>
      <c r="H89" s="20">
        <v>130</v>
      </c>
      <c r="I89" t="s">
        <v>205</v>
      </c>
    </row>
    <row r="90" spans="1:10" x14ac:dyDescent="0.3">
      <c r="A90" t="s">
        <v>206</v>
      </c>
      <c r="B90" t="s">
        <v>207</v>
      </c>
      <c r="C90" t="s">
        <v>207</v>
      </c>
      <c r="D90" s="20">
        <v>140</v>
      </c>
      <c r="E90" s="20">
        <v>0</v>
      </c>
      <c r="F90" s="20">
        <v>140</v>
      </c>
      <c r="G90" s="20">
        <v>0</v>
      </c>
      <c r="H90" s="20">
        <v>0</v>
      </c>
      <c r="I90" t="s">
        <v>74</v>
      </c>
    </row>
    <row r="91" spans="1:10" x14ac:dyDescent="0.3">
      <c r="A91" t="s">
        <v>208</v>
      </c>
      <c r="B91" t="s">
        <v>209</v>
      </c>
      <c r="C91" t="s">
        <v>210</v>
      </c>
      <c r="D91" s="20">
        <v>102900</v>
      </c>
      <c r="E91" s="20">
        <v>100900</v>
      </c>
      <c r="F91" s="20">
        <v>2000</v>
      </c>
      <c r="G91" s="20">
        <v>0</v>
      </c>
      <c r="H91" s="20">
        <v>0</v>
      </c>
      <c r="I91" t="s">
        <v>84</v>
      </c>
    </row>
    <row r="92" spans="1:10" x14ac:dyDescent="0.3">
      <c r="A92" t="s">
        <v>208</v>
      </c>
      <c r="B92" t="s">
        <v>211</v>
      </c>
      <c r="C92" t="s">
        <v>210</v>
      </c>
      <c r="D92" s="20">
        <v>750</v>
      </c>
      <c r="E92" s="20">
        <v>0</v>
      </c>
      <c r="F92" s="20">
        <v>0</v>
      </c>
      <c r="G92" s="20">
        <v>750</v>
      </c>
      <c r="H92" s="20">
        <v>0</v>
      </c>
      <c r="I92" t="s">
        <v>117</v>
      </c>
    </row>
    <row r="93" spans="1:10" x14ac:dyDescent="0.3">
      <c r="A93" t="s">
        <v>208</v>
      </c>
      <c r="B93" t="s">
        <v>212</v>
      </c>
      <c r="C93" t="s">
        <v>210</v>
      </c>
      <c r="D93" s="20">
        <v>44400</v>
      </c>
      <c r="E93" s="20">
        <v>0</v>
      </c>
      <c r="F93" s="20">
        <v>0</v>
      </c>
      <c r="G93" s="20">
        <v>44400</v>
      </c>
      <c r="H93" s="20">
        <v>0</v>
      </c>
      <c r="I93" t="s">
        <v>84</v>
      </c>
    </row>
    <row r="94" spans="1:10" x14ac:dyDescent="0.3">
      <c r="A94" t="s">
        <v>208</v>
      </c>
      <c r="B94" t="s">
        <v>213</v>
      </c>
      <c r="C94" t="s">
        <v>210</v>
      </c>
      <c r="D94" s="20">
        <v>266300</v>
      </c>
      <c r="E94" s="20">
        <v>266300</v>
      </c>
      <c r="F94" s="20">
        <v>0</v>
      </c>
      <c r="G94" s="20">
        <v>0</v>
      </c>
      <c r="H94" s="20">
        <v>0</v>
      </c>
      <c r="I94" t="s">
        <v>84</v>
      </c>
    </row>
    <row r="95" spans="1:10" x14ac:dyDescent="0.3">
      <c r="A95" t="s">
        <v>214</v>
      </c>
      <c r="B95" t="s">
        <v>215</v>
      </c>
      <c r="C95" t="s">
        <v>215</v>
      </c>
      <c r="D95" s="20">
        <v>1100</v>
      </c>
      <c r="E95" s="20">
        <v>0</v>
      </c>
      <c r="F95" s="20">
        <v>1100</v>
      </c>
      <c r="G95" s="20">
        <v>0</v>
      </c>
      <c r="H95" s="20">
        <v>0</v>
      </c>
      <c r="I95" t="s">
        <v>84</v>
      </c>
    </row>
    <row r="96" spans="1:10" x14ac:dyDescent="0.3">
      <c r="A96" t="s">
        <v>216</v>
      </c>
      <c r="B96" t="s">
        <v>217</v>
      </c>
      <c r="C96" t="s">
        <v>217</v>
      </c>
      <c r="D96" s="20">
        <v>395</v>
      </c>
      <c r="E96" s="20">
        <v>0</v>
      </c>
      <c r="F96" s="20">
        <v>395</v>
      </c>
      <c r="G96" s="20">
        <v>0</v>
      </c>
      <c r="H96" s="20">
        <v>0</v>
      </c>
      <c r="I96" t="s">
        <v>74</v>
      </c>
    </row>
    <row r="97" spans="1:10" x14ac:dyDescent="0.3">
      <c r="A97" t="s">
        <v>218</v>
      </c>
      <c r="B97" t="s">
        <v>219</v>
      </c>
      <c r="C97" t="s">
        <v>219</v>
      </c>
      <c r="D97" s="20">
        <v>257</v>
      </c>
      <c r="E97" s="20">
        <v>0</v>
      </c>
      <c r="F97" s="20">
        <v>257</v>
      </c>
      <c r="G97" s="20">
        <v>0</v>
      </c>
      <c r="H97" s="20">
        <v>0</v>
      </c>
      <c r="I97" t="s">
        <v>74</v>
      </c>
    </row>
    <row r="98" spans="1:10" x14ac:dyDescent="0.3">
      <c r="A98" t="s">
        <v>220</v>
      </c>
      <c r="B98" t="s">
        <v>221</v>
      </c>
      <c r="C98" t="s">
        <v>221</v>
      </c>
      <c r="D98" s="20">
        <v>547</v>
      </c>
      <c r="E98" s="20">
        <v>0</v>
      </c>
      <c r="F98" s="20">
        <v>547</v>
      </c>
      <c r="G98" s="20">
        <v>0</v>
      </c>
      <c r="H98" s="20">
        <v>0</v>
      </c>
      <c r="I98" t="s">
        <v>74</v>
      </c>
    </row>
    <row r="99" spans="1:10" x14ac:dyDescent="0.3">
      <c r="A99" t="s">
        <v>222</v>
      </c>
      <c r="B99" t="s">
        <v>223</v>
      </c>
      <c r="C99" t="s">
        <v>93</v>
      </c>
      <c r="D99" s="20">
        <v>27500</v>
      </c>
      <c r="E99" s="20">
        <v>27500</v>
      </c>
      <c r="F99" s="20">
        <v>0</v>
      </c>
      <c r="G99" s="20">
        <v>0</v>
      </c>
      <c r="H99" s="20">
        <v>0</v>
      </c>
      <c r="I99" t="s">
        <v>84</v>
      </c>
    </row>
    <row r="100" spans="1:10" x14ac:dyDescent="0.3">
      <c r="A100" t="s">
        <v>224</v>
      </c>
      <c r="B100" t="s">
        <v>225</v>
      </c>
      <c r="C100" t="s">
        <v>226</v>
      </c>
      <c r="D100" s="20">
        <v>1170</v>
      </c>
      <c r="E100" s="20">
        <v>0</v>
      </c>
      <c r="F100" s="20">
        <v>0</v>
      </c>
      <c r="G100" s="20">
        <v>0</v>
      </c>
      <c r="H100" s="20">
        <v>1170</v>
      </c>
      <c r="I100" t="s">
        <v>227</v>
      </c>
    </row>
    <row r="101" spans="1:10" x14ac:dyDescent="0.3">
      <c r="A101" t="s">
        <v>228</v>
      </c>
      <c r="B101" t="s">
        <v>229</v>
      </c>
      <c r="C101" t="s">
        <v>229</v>
      </c>
      <c r="D101" s="20">
        <v>20300</v>
      </c>
      <c r="E101" s="20">
        <v>17300</v>
      </c>
      <c r="F101" s="20">
        <v>3000</v>
      </c>
      <c r="G101" s="20">
        <v>0</v>
      </c>
      <c r="H101" s="20">
        <v>0</v>
      </c>
      <c r="I101" t="s">
        <v>84</v>
      </c>
    </row>
    <row r="102" spans="1:10" x14ac:dyDescent="0.3">
      <c r="A102" t="s">
        <v>230</v>
      </c>
      <c r="B102" t="s">
        <v>231</v>
      </c>
      <c r="C102" t="s">
        <v>231</v>
      </c>
      <c r="D102" s="20">
        <v>244</v>
      </c>
      <c r="E102" s="20">
        <v>0</v>
      </c>
      <c r="F102" s="20">
        <v>244</v>
      </c>
      <c r="G102" s="20">
        <v>0</v>
      </c>
      <c r="H102" s="20">
        <v>0</v>
      </c>
      <c r="I102" t="s">
        <v>74</v>
      </c>
    </row>
    <row r="103" spans="1:10" x14ac:dyDescent="0.3">
      <c r="A103" t="s">
        <v>232</v>
      </c>
      <c r="B103" t="s">
        <v>233</v>
      </c>
      <c r="C103" t="s">
        <v>234</v>
      </c>
      <c r="D103" s="20">
        <v>12600</v>
      </c>
      <c r="E103" s="20">
        <v>0</v>
      </c>
      <c r="F103" s="20">
        <v>12600</v>
      </c>
      <c r="G103" s="20">
        <v>0</v>
      </c>
      <c r="H103" s="20">
        <v>0</v>
      </c>
      <c r="I103" t="s">
        <v>84</v>
      </c>
      <c r="J103" s="43" t="s">
        <v>235</v>
      </c>
    </row>
    <row r="104" spans="1:10" x14ac:dyDescent="0.3">
      <c r="A104" t="s">
        <v>236</v>
      </c>
      <c r="B104" t="s">
        <v>237</v>
      </c>
      <c r="C104" t="s">
        <v>237</v>
      </c>
      <c r="D104" s="20">
        <v>28</v>
      </c>
      <c r="E104" s="20">
        <v>0</v>
      </c>
      <c r="F104" s="20">
        <v>28</v>
      </c>
      <c r="G104" s="20">
        <v>0</v>
      </c>
      <c r="H104" s="20">
        <v>0</v>
      </c>
      <c r="I104" t="s">
        <v>74</v>
      </c>
    </row>
    <row r="105" spans="1:10" x14ac:dyDescent="0.3">
      <c r="A105" t="s">
        <v>238</v>
      </c>
      <c r="B105" t="s">
        <v>239</v>
      </c>
      <c r="C105" t="s">
        <v>239</v>
      </c>
      <c r="D105" s="20">
        <v>1152</v>
      </c>
      <c r="E105" s="20">
        <v>0</v>
      </c>
      <c r="F105" s="20">
        <v>1152</v>
      </c>
      <c r="G105" s="20">
        <v>0</v>
      </c>
      <c r="H105" s="20">
        <v>0</v>
      </c>
      <c r="I105" t="s">
        <v>74</v>
      </c>
    </row>
    <row r="106" spans="1:10" x14ac:dyDescent="0.3">
      <c r="A106" t="s">
        <v>240</v>
      </c>
      <c r="B106" t="s">
        <v>241</v>
      </c>
      <c r="C106" t="s">
        <v>241</v>
      </c>
      <c r="D106" s="20">
        <v>307</v>
      </c>
      <c r="E106" s="20">
        <v>0</v>
      </c>
      <c r="F106" s="20">
        <v>307</v>
      </c>
      <c r="G106" s="20">
        <v>0</v>
      </c>
      <c r="H106" s="20">
        <v>0</v>
      </c>
      <c r="I106" t="s">
        <v>74</v>
      </c>
    </row>
    <row r="107" spans="1:10" x14ac:dyDescent="0.3">
      <c r="A107" t="s">
        <v>242</v>
      </c>
      <c r="B107" t="s">
        <v>243</v>
      </c>
      <c r="C107" t="s">
        <v>243</v>
      </c>
      <c r="D107" s="20">
        <v>198</v>
      </c>
      <c r="E107" s="20">
        <v>0</v>
      </c>
      <c r="F107" s="20">
        <v>198</v>
      </c>
      <c r="G107" s="20">
        <v>0</v>
      </c>
      <c r="H107" s="20">
        <v>0</v>
      </c>
      <c r="I107" t="s">
        <v>74</v>
      </c>
    </row>
    <row r="108" spans="1:10" x14ac:dyDescent="0.3">
      <c r="A108" t="s">
        <v>244</v>
      </c>
      <c r="B108" t="s">
        <v>245</v>
      </c>
      <c r="C108" t="s">
        <v>245</v>
      </c>
      <c r="D108" s="20">
        <v>575</v>
      </c>
      <c r="E108" s="20">
        <v>0</v>
      </c>
      <c r="F108" s="20">
        <v>575</v>
      </c>
      <c r="G108" s="20">
        <v>0</v>
      </c>
      <c r="H108" s="20">
        <v>0</v>
      </c>
      <c r="I108" t="s">
        <v>74</v>
      </c>
    </row>
    <row r="109" spans="1:10" x14ac:dyDescent="0.3">
      <c r="A109" t="s">
        <v>246</v>
      </c>
      <c r="B109" t="s">
        <v>247</v>
      </c>
      <c r="C109" t="s">
        <v>247</v>
      </c>
      <c r="D109" s="20">
        <v>453</v>
      </c>
      <c r="E109" s="20">
        <v>0</v>
      </c>
      <c r="F109" s="20">
        <v>453</v>
      </c>
      <c r="G109" s="20">
        <v>0</v>
      </c>
      <c r="H109" s="20">
        <v>0</v>
      </c>
      <c r="I109" t="s">
        <v>74</v>
      </c>
    </row>
    <row r="110" spans="1:10" x14ac:dyDescent="0.3">
      <c r="A110" t="s">
        <v>248</v>
      </c>
      <c r="B110" t="s">
        <v>249</v>
      </c>
      <c r="C110" t="s">
        <v>249</v>
      </c>
      <c r="D110" s="20">
        <v>442</v>
      </c>
      <c r="E110" s="20">
        <v>0</v>
      </c>
      <c r="F110" s="20">
        <v>442</v>
      </c>
      <c r="G110" s="20">
        <v>0</v>
      </c>
      <c r="H110" s="20">
        <v>0</v>
      </c>
      <c r="I110" t="s">
        <v>74</v>
      </c>
    </row>
    <row r="111" spans="1:10" x14ac:dyDescent="0.3">
      <c r="A111" t="s">
        <v>250</v>
      </c>
      <c r="B111" t="s">
        <v>251</v>
      </c>
      <c r="C111" t="s">
        <v>251</v>
      </c>
      <c r="D111" s="20">
        <v>301</v>
      </c>
      <c r="E111" s="20">
        <v>0</v>
      </c>
      <c r="F111" s="20">
        <v>301</v>
      </c>
      <c r="G111" s="20">
        <v>0</v>
      </c>
      <c r="H111" s="20">
        <v>0</v>
      </c>
      <c r="I111" t="s">
        <v>74</v>
      </c>
    </row>
    <row r="112" spans="1:10" x14ac:dyDescent="0.3">
      <c r="A112" t="s">
        <v>252</v>
      </c>
      <c r="B112" t="s">
        <v>253</v>
      </c>
      <c r="C112" t="s">
        <v>210</v>
      </c>
      <c r="D112" s="20">
        <v>374400</v>
      </c>
      <c r="E112" s="20">
        <v>374400</v>
      </c>
      <c r="F112" s="20">
        <v>0</v>
      </c>
      <c r="G112" s="20">
        <v>0</v>
      </c>
      <c r="H112" s="20">
        <v>0</v>
      </c>
      <c r="I112" t="s">
        <v>84</v>
      </c>
      <c r="J112" s="43" t="s">
        <v>254</v>
      </c>
    </row>
    <row r="113" spans="1:10" x14ac:dyDescent="0.3">
      <c r="A113" t="s">
        <v>252</v>
      </c>
      <c r="B113" t="s">
        <v>255</v>
      </c>
      <c r="C113" t="s">
        <v>210</v>
      </c>
      <c r="D113" s="20">
        <v>19400</v>
      </c>
      <c r="E113" s="20">
        <v>0</v>
      </c>
      <c r="F113" s="20">
        <v>0</v>
      </c>
      <c r="G113" s="20">
        <v>19400</v>
      </c>
      <c r="H113" s="20">
        <v>0</v>
      </c>
      <c r="I113" t="s">
        <v>84</v>
      </c>
      <c r="J113" s="43" t="s">
        <v>254</v>
      </c>
    </row>
    <row r="114" spans="1:10" x14ac:dyDescent="0.3">
      <c r="A114" t="s">
        <v>252</v>
      </c>
      <c r="B114" t="s">
        <v>256</v>
      </c>
      <c r="C114" t="s">
        <v>210</v>
      </c>
      <c r="D114" s="20">
        <v>46300</v>
      </c>
      <c r="E114" s="20">
        <v>46300</v>
      </c>
      <c r="F114" s="20">
        <v>0</v>
      </c>
      <c r="G114" s="20">
        <v>0</v>
      </c>
      <c r="H114" s="20">
        <v>0</v>
      </c>
      <c r="I114" t="s">
        <v>84</v>
      </c>
      <c r="J114" s="43" t="s">
        <v>254</v>
      </c>
    </row>
    <row r="115" spans="1:10" x14ac:dyDescent="0.3">
      <c r="A115" t="s">
        <v>257</v>
      </c>
      <c r="B115" t="s">
        <v>258</v>
      </c>
      <c r="C115" t="s">
        <v>258</v>
      </c>
      <c r="D115" s="20">
        <v>188</v>
      </c>
      <c r="E115" s="20">
        <v>0</v>
      </c>
      <c r="F115" s="20">
        <v>188</v>
      </c>
      <c r="G115" s="20">
        <v>0</v>
      </c>
      <c r="H115" s="20">
        <v>0</v>
      </c>
      <c r="I115" t="s">
        <v>74</v>
      </c>
    </row>
    <row r="116" spans="1:10" x14ac:dyDescent="0.3">
      <c r="A116" t="s">
        <v>259</v>
      </c>
      <c r="B116" t="s">
        <v>260</v>
      </c>
      <c r="C116" t="s">
        <v>260</v>
      </c>
      <c r="D116" s="20">
        <v>446</v>
      </c>
      <c r="E116" s="20">
        <v>0</v>
      </c>
      <c r="F116" s="20">
        <v>446</v>
      </c>
      <c r="G116" s="20">
        <v>0</v>
      </c>
      <c r="H116" s="20">
        <v>0</v>
      </c>
      <c r="I116" t="s">
        <v>74</v>
      </c>
    </row>
    <row r="117" spans="1:10" x14ac:dyDescent="0.3">
      <c r="A117" t="s">
        <v>261</v>
      </c>
      <c r="B117" t="s">
        <v>262</v>
      </c>
      <c r="C117" t="s">
        <v>262</v>
      </c>
      <c r="D117" s="20">
        <v>10700</v>
      </c>
      <c r="E117" s="20">
        <v>0</v>
      </c>
      <c r="F117" s="20">
        <v>10700</v>
      </c>
      <c r="G117" s="20">
        <v>0</v>
      </c>
      <c r="H117" s="20">
        <v>0</v>
      </c>
      <c r="I117" t="s">
        <v>84</v>
      </c>
    </row>
    <row r="118" spans="1:10" x14ac:dyDescent="0.3">
      <c r="A118" t="s">
        <v>261</v>
      </c>
      <c r="B118" t="s">
        <v>263</v>
      </c>
      <c r="C118" t="s">
        <v>264</v>
      </c>
      <c r="D118" s="20">
        <v>12000</v>
      </c>
      <c r="E118" s="20">
        <v>0</v>
      </c>
      <c r="F118" s="20">
        <v>0</v>
      </c>
      <c r="G118" s="20">
        <v>12000</v>
      </c>
      <c r="H118" s="20">
        <v>0</v>
      </c>
      <c r="I118" t="s">
        <v>84</v>
      </c>
      <c r="J118" s="43" t="s">
        <v>265</v>
      </c>
    </row>
    <row r="119" spans="1:10" x14ac:dyDescent="0.3">
      <c r="A119" t="s">
        <v>261</v>
      </c>
      <c r="B119" t="s">
        <v>264</v>
      </c>
      <c r="C119" t="s">
        <v>264</v>
      </c>
      <c r="D119" s="20">
        <v>9700</v>
      </c>
      <c r="E119" s="20">
        <v>2800</v>
      </c>
      <c r="F119" s="20">
        <v>6900</v>
      </c>
      <c r="G119" s="20">
        <v>0</v>
      </c>
      <c r="H119" s="20">
        <v>0</v>
      </c>
      <c r="I119" t="s">
        <v>84</v>
      </c>
      <c r="J119" s="43" t="s">
        <v>265</v>
      </c>
    </row>
    <row r="120" spans="1:10" x14ac:dyDescent="0.3">
      <c r="A120" t="s">
        <v>261</v>
      </c>
      <c r="B120" t="s">
        <v>266</v>
      </c>
      <c r="C120" t="s">
        <v>264</v>
      </c>
      <c r="D120" s="20">
        <v>5300</v>
      </c>
      <c r="E120" s="20">
        <v>5300</v>
      </c>
      <c r="F120" s="20">
        <v>0</v>
      </c>
      <c r="G120" s="20">
        <v>0</v>
      </c>
      <c r="H120" s="20">
        <v>0</v>
      </c>
      <c r="I120" t="s">
        <v>84</v>
      </c>
      <c r="J120" s="43" t="s">
        <v>265</v>
      </c>
    </row>
    <row r="121" spans="1:10" x14ac:dyDescent="0.3">
      <c r="A121" t="s">
        <v>267</v>
      </c>
      <c r="B121" t="s">
        <v>268</v>
      </c>
      <c r="C121" t="s">
        <v>269</v>
      </c>
      <c r="D121" s="20">
        <v>1200</v>
      </c>
      <c r="E121" s="20">
        <v>0</v>
      </c>
      <c r="F121" s="20">
        <v>0</v>
      </c>
      <c r="G121" s="20">
        <v>1200</v>
      </c>
      <c r="H121" s="20">
        <v>0</v>
      </c>
      <c r="I121" t="s">
        <v>84</v>
      </c>
    </row>
    <row r="122" spans="1:10" x14ac:dyDescent="0.3">
      <c r="A122" t="s">
        <v>267</v>
      </c>
      <c r="B122" t="s">
        <v>270</v>
      </c>
      <c r="C122" t="s">
        <v>269</v>
      </c>
      <c r="D122" s="20">
        <v>10700</v>
      </c>
      <c r="E122" s="20">
        <v>0</v>
      </c>
      <c r="F122" s="20">
        <v>10700</v>
      </c>
      <c r="G122" s="20">
        <v>0</v>
      </c>
      <c r="H122" s="20">
        <v>0</v>
      </c>
      <c r="I122" t="s">
        <v>84</v>
      </c>
    </row>
    <row r="123" spans="1:10" x14ac:dyDescent="0.3">
      <c r="A123" t="s">
        <v>267</v>
      </c>
      <c r="B123" t="s">
        <v>271</v>
      </c>
      <c r="C123" t="s">
        <v>269</v>
      </c>
      <c r="D123" s="20">
        <v>6000</v>
      </c>
      <c r="E123" s="20">
        <v>0</v>
      </c>
      <c r="F123" s="20">
        <v>0</v>
      </c>
      <c r="G123" s="20">
        <v>6000</v>
      </c>
      <c r="H123" s="20">
        <v>0</v>
      </c>
      <c r="I123" t="s">
        <v>84</v>
      </c>
    </row>
    <row r="124" spans="1:10" x14ac:dyDescent="0.3">
      <c r="A124" t="s">
        <v>272</v>
      </c>
      <c r="B124" t="s">
        <v>273</v>
      </c>
      <c r="C124" t="s">
        <v>273</v>
      </c>
      <c r="D124" s="20">
        <v>380</v>
      </c>
      <c r="E124" s="20">
        <v>0</v>
      </c>
      <c r="F124" s="20">
        <v>380</v>
      </c>
      <c r="G124" s="20">
        <v>0</v>
      </c>
      <c r="H124" s="20">
        <v>0</v>
      </c>
      <c r="I124" t="s">
        <v>74</v>
      </c>
    </row>
    <row r="125" spans="1:10" x14ac:dyDescent="0.3">
      <c r="A125" t="s">
        <v>274</v>
      </c>
      <c r="B125" t="s">
        <v>275</v>
      </c>
      <c r="C125" t="s">
        <v>275</v>
      </c>
      <c r="D125" s="20">
        <v>347</v>
      </c>
      <c r="E125" s="20">
        <v>0</v>
      </c>
      <c r="F125" s="20">
        <v>347</v>
      </c>
      <c r="G125" s="20">
        <v>0</v>
      </c>
      <c r="H125" s="20">
        <v>0</v>
      </c>
      <c r="I125" t="s">
        <v>74</v>
      </c>
    </row>
    <row r="126" spans="1:10" x14ac:dyDescent="0.3">
      <c r="A126" t="s">
        <v>276</v>
      </c>
      <c r="B126" t="s">
        <v>277</v>
      </c>
      <c r="C126" t="s">
        <v>278</v>
      </c>
      <c r="D126" s="20">
        <v>125</v>
      </c>
      <c r="E126" s="20">
        <v>0</v>
      </c>
      <c r="F126" s="20">
        <v>0</v>
      </c>
      <c r="G126" s="20">
        <v>125</v>
      </c>
      <c r="H126" s="20">
        <v>0</v>
      </c>
      <c r="I126" t="s">
        <v>117</v>
      </c>
    </row>
    <row r="127" spans="1:10" x14ac:dyDescent="0.3">
      <c r="A127" t="s">
        <v>279</v>
      </c>
      <c r="B127" t="s">
        <v>280</v>
      </c>
      <c r="C127" t="s">
        <v>280</v>
      </c>
      <c r="D127" s="20">
        <v>375</v>
      </c>
      <c r="E127" s="20">
        <v>0</v>
      </c>
      <c r="F127" s="20">
        <v>375</v>
      </c>
      <c r="G127" s="20">
        <v>0</v>
      </c>
      <c r="H127" s="20">
        <v>0</v>
      </c>
      <c r="I127" t="s">
        <v>74</v>
      </c>
    </row>
    <row r="128" spans="1:10" x14ac:dyDescent="0.3">
      <c r="A128" t="s">
        <v>281</v>
      </c>
      <c r="B128" t="s">
        <v>282</v>
      </c>
      <c r="C128" t="s">
        <v>210</v>
      </c>
      <c r="D128" s="20">
        <v>18000</v>
      </c>
      <c r="E128" s="20">
        <v>0</v>
      </c>
      <c r="F128" s="20">
        <v>0</v>
      </c>
      <c r="G128" s="20">
        <v>0</v>
      </c>
      <c r="H128" s="20">
        <v>18000</v>
      </c>
      <c r="I128" t="s">
        <v>84</v>
      </c>
    </row>
    <row r="129" spans="1:10" x14ac:dyDescent="0.3">
      <c r="A129" t="s">
        <v>283</v>
      </c>
      <c r="B129" t="s">
        <v>284</v>
      </c>
      <c r="C129" t="s">
        <v>284</v>
      </c>
      <c r="D129" s="20">
        <v>4200</v>
      </c>
      <c r="E129" s="20">
        <v>0</v>
      </c>
      <c r="F129" s="20">
        <v>4200</v>
      </c>
      <c r="G129" s="20">
        <v>0</v>
      </c>
      <c r="H129" s="20">
        <v>0</v>
      </c>
      <c r="I129" t="s">
        <v>84</v>
      </c>
    </row>
    <row r="130" spans="1:10" x14ac:dyDescent="0.3">
      <c r="A130" t="s">
        <v>285</v>
      </c>
      <c r="B130" t="s">
        <v>286</v>
      </c>
      <c r="C130" t="s">
        <v>286</v>
      </c>
      <c r="D130" s="20">
        <v>2495</v>
      </c>
      <c r="E130" s="20">
        <v>0</v>
      </c>
      <c r="F130" s="20">
        <v>2495</v>
      </c>
      <c r="G130" s="20">
        <v>0</v>
      </c>
      <c r="H130" s="20">
        <v>0</v>
      </c>
      <c r="I130" t="s">
        <v>74</v>
      </c>
    </row>
    <row r="131" spans="1:10" x14ac:dyDescent="0.3">
      <c r="A131" t="s">
        <v>287</v>
      </c>
      <c r="B131" t="s">
        <v>288</v>
      </c>
      <c r="C131" t="s">
        <v>288</v>
      </c>
      <c r="D131" s="20">
        <v>575</v>
      </c>
      <c r="E131" s="20">
        <v>0</v>
      </c>
      <c r="F131" s="20">
        <v>575</v>
      </c>
      <c r="G131" s="20">
        <v>0</v>
      </c>
      <c r="H131" s="20">
        <v>0</v>
      </c>
      <c r="I131" t="s">
        <v>74</v>
      </c>
    </row>
    <row r="132" spans="1:10" x14ac:dyDescent="0.3">
      <c r="A132" t="s">
        <v>289</v>
      </c>
      <c r="B132" t="s">
        <v>290</v>
      </c>
      <c r="C132" t="s">
        <v>93</v>
      </c>
      <c r="D132" s="20">
        <v>23100</v>
      </c>
      <c r="E132" s="20">
        <v>23100</v>
      </c>
      <c r="F132" s="20">
        <v>0</v>
      </c>
      <c r="G132" s="20">
        <v>0</v>
      </c>
      <c r="H132" s="20">
        <v>0</v>
      </c>
      <c r="I132" t="s">
        <v>84</v>
      </c>
      <c r="J132" s="43" t="s">
        <v>291</v>
      </c>
    </row>
    <row r="133" spans="1:10" x14ac:dyDescent="0.3">
      <c r="A133" t="s">
        <v>289</v>
      </c>
      <c r="B133" t="s">
        <v>292</v>
      </c>
      <c r="D133" s="20">
        <v>24600</v>
      </c>
      <c r="E133" s="20">
        <v>0</v>
      </c>
      <c r="F133" s="20">
        <v>0</v>
      </c>
      <c r="G133" s="20">
        <v>0</v>
      </c>
      <c r="H133" s="20">
        <v>24600</v>
      </c>
      <c r="I133" t="s">
        <v>293</v>
      </c>
    </row>
    <row r="134" spans="1:10" x14ac:dyDescent="0.3">
      <c r="A134" t="s">
        <v>289</v>
      </c>
      <c r="B134" t="s">
        <v>93</v>
      </c>
      <c r="C134" t="s">
        <v>93</v>
      </c>
      <c r="D134" s="20">
        <v>42200</v>
      </c>
      <c r="E134" s="20">
        <v>36800</v>
      </c>
      <c r="F134" s="20">
        <v>5400</v>
      </c>
      <c r="G134" s="20">
        <v>0</v>
      </c>
      <c r="H134" s="20">
        <v>0</v>
      </c>
      <c r="I134" t="s">
        <v>84</v>
      </c>
      <c r="J134" s="43" t="s">
        <v>291</v>
      </c>
    </row>
    <row r="135" spans="1:10" x14ac:dyDescent="0.3">
      <c r="A135" t="s">
        <v>289</v>
      </c>
      <c r="B135" t="s">
        <v>294</v>
      </c>
      <c r="C135" t="s">
        <v>93</v>
      </c>
      <c r="D135" s="20">
        <v>30800</v>
      </c>
      <c r="E135" s="20">
        <v>28000</v>
      </c>
      <c r="F135" s="20">
        <v>2800</v>
      </c>
      <c r="G135" s="20">
        <v>0</v>
      </c>
      <c r="H135" s="20">
        <v>0</v>
      </c>
      <c r="I135" t="s">
        <v>84</v>
      </c>
      <c r="J135" s="43" t="s">
        <v>291</v>
      </c>
    </row>
    <row r="136" spans="1:10" x14ac:dyDescent="0.3">
      <c r="A136" t="s">
        <v>289</v>
      </c>
      <c r="B136" t="s">
        <v>295</v>
      </c>
      <c r="C136" t="s">
        <v>93</v>
      </c>
      <c r="D136" s="20">
        <v>181000</v>
      </c>
      <c r="E136" s="20">
        <v>181000</v>
      </c>
      <c r="F136" s="20">
        <v>0</v>
      </c>
      <c r="G136" s="20">
        <v>0</v>
      </c>
      <c r="H136" s="20">
        <v>0</v>
      </c>
      <c r="I136" t="s">
        <v>84</v>
      </c>
      <c r="J136" s="43" t="s">
        <v>291</v>
      </c>
    </row>
    <row r="137" spans="1:10" x14ac:dyDescent="0.3">
      <c r="A137" t="s">
        <v>296</v>
      </c>
      <c r="B137" t="s">
        <v>297</v>
      </c>
      <c r="C137" t="s">
        <v>297</v>
      </c>
      <c r="D137" s="20">
        <v>580</v>
      </c>
      <c r="E137" s="20">
        <v>0</v>
      </c>
      <c r="F137" s="20">
        <v>580</v>
      </c>
      <c r="G137" s="20">
        <v>0</v>
      </c>
      <c r="H137" s="20">
        <v>0</v>
      </c>
      <c r="I137" t="s">
        <v>74</v>
      </c>
    </row>
    <row r="138" spans="1:10" x14ac:dyDescent="0.3">
      <c r="A138" t="s">
        <v>298</v>
      </c>
      <c r="B138" t="s">
        <v>299</v>
      </c>
      <c r="C138" t="s">
        <v>300</v>
      </c>
      <c r="D138" s="20">
        <v>800</v>
      </c>
      <c r="E138" s="20">
        <v>0</v>
      </c>
      <c r="F138" s="20">
        <v>0</v>
      </c>
      <c r="G138" s="20">
        <v>800</v>
      </c>
      <c r="H138" s="20">
        <v>0</v>
      </c>
      <c r="I138" t="s">
        <v>117</v>
      </c>
    </row>
    <row r="139" spans="1:10" x14ac:dyDescent="0.3">
      <c r="A139" t="s">
        <v>298</v>
      </c>
      <c r="B139" t="s">
        <v>300</v>
      </c>
      <c r="C139" t="s">
        <v>300</v>
      </c>
      <c r="D139" s="20">
        <v>842</v>
      </c>
      <c r="E139" s="20">
        <v>0</v>
      </c>
      <c r="F139" s="20">
        <v>842</v>
      </c>
      <c r="G139" s="20">
        <v>0</v>
      </c>
      <c r="H139" s="20">
        <v>0</v>
      </c>
      <c r="I139" t="s">
        <v>74</v>
      </c>
    </row>
    <row r="140" spans="1:10" x14ac:dyDescent="0.3">
      <c r="A140" t="s">
        <v>301</v>
      </c>
      <c r="B140" t="s">
        <v>302</v>
      </c>
      <c r="C140" t="s">
        <v>302</v>
      </c>
      <c r="D140" s="20">
        <v>2700</v>
      </c>
      <c r="E140" s="20">
        <v>0</v>
      </c>
      <c r="F140" s="20">
        <v>2700</v>
      </c>
      <c r="G140" s="20">
        <v>0</v>
      </c>
      <c r="H140" s="20">
        <v>0</v>
      </c>
      <c r="I140" t="s">
        <v>84</v>
      </c>
    </row>
    <row r="141" spans="1:10" x14ac:dyDescent="0.3">
      <c r="A141" t="s">
        <v>303</v>
      </c>
      <c r="B141" t="s">
        <v>304</v>
      </c>
      <c r="C141" t="s">
        <v>305</v>
      </c>
      <c r="D141" s="20">
        <v>76700</v>
      </c>
      <c r="E141" s="20">
        <v>76700</v>
      </c>
      <c r="F141" s="20">
        <v>0</v>
      </c>
      <c r="G141" s="20">
        <v>0</v>
      </c>
      <c r="H141" s="20">
        <v>0</v>
      </c>
      <c r="I141" t="s">
        <v>84</v>
      </c>
      <c r="J141" s="43" t="s">
        <v>306</v>
      </c>
    </row>
    <row r="142" spans="1:10" ht="57.6" x14ac:dyDescent="0.3">
      <c r="A142" t="s">
        <v>303</v>
      </c>
      <c r="B142" t="s">
        <v>307</v>
      </c>
      <c r="C142" t="s">
        <v>210</v>
      </c>
      <c r="D142" s="20">
        <v>120000</v>
      </c>
      <c r="E142" s="20">
        <v>0</v>
      </c>
      <c r="F142" s="20">
        <v>0</v>
      </c>
      <c r="G142" s="20">
        <v>120000</v>
      </c>
      <c r="H142" s="20">
        <v>0</v>
      </c>
      <c r="I142" t="s">
        <v>84</v>
      </c>
      <c r="J142" s="43" t="s">
        <v>308</v>
      </c>
    </row>
    <row r="143" spans="1:10" x14ac:dyDescent="0.3">
      <c r="A143" t="s">
        <v>303</v>
      </c>
      <c r="B143" t="s">
        <v>309</v>
      </c>
      <c r="C143" t="s">
        <v>305</v>
      </c>
      <c r="D143" s="20">
        <v>37900</v>
      </c>
      <c r="E143" s="20">
        <v>37900</v>
      </c>
      <c r="F143" s="20">
        <v>0</v>
      </c>
      <c r="G143" s="20">
        <v>0</v>
      </c>
      <c r="H143" s="20">
        <v>0</v>
      </c>
      <c r="I143" t="s">
        <v>84</v>
      </c>
      <c r="J143" s="43" t="s">
        <v>306</v>
      </c>
    </row>
    <row r="144" spans="1:10" x14ac:dyDescent="0.3">
      <c r="A144" t="s">
        <v>303</v>
      </c>
      <c r="B144" t="s">
        <v>310</v>
      </c>
      <c r="C144" t="s">
        <v>310</v>
      </c>
      <c r="D144" s="20">
        <v>2400</v>
      </c>
      <c r="E144" s="20">
        <v>0</v>
      </c>
      <c r="F144" s="20">
        <v>2400</v>
      </c>
      <c r="G144" s="20">
        <v>0</v>
      </c>
      <c r="H144" s="20">
        <v>0</v>
      </c>
      <c r="I144" t="s">
        <v>84</v>
      </c>
      <c r="J144" s="43" t="s">
        <v>306</v>
      </c>
    </row>
    <row r="145" spans="1:10" x14ac:dyDescent="0.3">
      <c r="A145" t="s">
        <v>311</v>
      </c>
      <c r="B145" t="s">
        <v>312</v>
      </c>
      <c r="C145" t="s">
        <v>312</v>
      </c>
      <c r="D145" s="20">
        <v>230</v>
      </c>
      <c r="E145" s="20">
        <v>0</v>
      </c>
      <c r="F145" s="20">
        <v>230</v>
      </c>
      <c r="G145" s="20">
        <v>0</v>
      </c>
      <c r="H145" s="20">
        <v>0</v>
      </c>
      <c r="I145" t="s">
        <v>74</v>
      </c>
    </row>
    <row r="146" spans="1:10" x14ac:dyDescent="0.3">
      <c r="A146" t="s">
        <v>313</v>
      </c>
      <c r="B146" t="s">
        <v>314</v>
      </c>
      <c r="C146" t="s">
        <v>314</v>
      </c>
      <c r="D146" s="20">
        <v>201</v>
      </c>
      <c r="E146" s="20">
        <v>0</v>
      </c>
      <c r="F146" s="20">
        <v>201</v>
      </c>
      <c r="G146" s="20">
        <v>0</v>
      </c>
      <c r="H146" s="20">
        <v>0</v>
      </c>
      <c r="I146" t="s">
        <v>74</v>
      </c>
    </row>
    <row r="147" spans="1:10" ht="28.8" x14ac:dyDescent="0.3">
      <c r="A147" t="s">
        <v>315</v>
      </c>
      <c r="B147" t="s">
        <v>316</v>
      </c>
      <c r="C147" t="s">
        <v>317</v>
      </c>
      <c r="D147" s="20">
        <v>1700</v>
      </c>
      <c r="E147" s="20">
        <v>0</v>
      </c>
      <c r="F147" s="20">
        <v>900</v>
      </c>
      <c r="G147" s="20">
        <v>800</v>
      </c>
      <c r="H147" s="20">
        <v>0</v>
      </c>
      <c r="I147" t="s">
        <v>84</v>
      </c>
      <c r="J147" s="43" t="s">
        <v>318</v>
      </c>
    </row>
    <row r="148" spans="1:10" x14ac:dyDescent="0.3">
      <c r="A148" t="s">
        <v>319</v>
      </c>
      <c r="B148" t="s">
        <v>320</v>
      </c>
      <c r="C148" t="s">
        <v>116</v>
      </c>
      <c r="D148" s="20">
        <v>600</v>
      </c>
      <c r="E148" s="20">
        <v>0</v>
      </c>
      <c r="F148" s="20">
        <v>0</v>
      </c>
      <c r="G148" s="20">
        <v>600</v>
      </c>
      <c r="H148" s="20">
        <v>0</v>
      </c>
      <c r="I148" t="s">
        <v>117</v>
      </c>
      <c r="J148" s="43" t="s">
        <v>113</v>
      </c>
    </row>
    <row r="149" spans="1:10" x14ac:dyDescent="0.3">
      <c r="A149" t="s">
        <v>319</v>
      </c>
      <c r="B149" t="s">
        <v>321</v>
      </c>
      <c r="C149" t="s">
        <v>321</v>
      </c>
      <c r="D149" s="20">
        <v>1500</v>
      </c>
      <c r="E149" s="20">
        <v>0</v>
      </c>
      <c r="F149" s="20">
        <v>1500</v>
      </c>
      <c r="G149" s="20">
        <v>0</v>
      </c>
      <c r="H149" s="20">
        <v>0</v>
      </c>
      <c r="I149" t="s">
        <v>84</v>
      </c>
    </row>
    <row r="150" spans="1:10" x14ac:dyDescent="0.3">
      <c r="A150" t="s">
        <v>319</v>
      </c>
      <c r="B150" t="s">
        <v>322</v>
      </c>
      <c r="C150" t="s">
        <v>322</v>
      </c>
      <c r="D150" s="20">
        <v>600</v>
      </c>
      <c r="E150" s="20">
        <v>0</v>
      </c>
      <c r="F150" s="20">
        <v>600</v>
      </c>
      <c r="G150" s="20">
        <v>0</v>
      </c>
      <c r="H150" s="20">
        <v>0</v>
      </c>
      <c r="I150" t="s">
        <v>84</v>
      </c>
      <c r="J150" s="43" t="s">
        <v>323</v>
      </c>
    </row>
    <row r="151" spans="1:10" x14ac:dyDescent="0.3">
      <c r="A151" t="s">
        <v>319</v>
      </c>
      <c r="B151" t="s">
        <v>324</v>
      </c>
      <c r="C151" t="s">
        <v>324</v>
      </c>
      <c r="D151" s="20">
        <v>2000</v>
      </c>
      <c r="E151" s="20">
        <v>0</v>
      </c>
      <c r="F151" s="20">
        <v>2000</v>
      </c>
      <c r="G151" s="20">
        <v>0</v>
      </c>
      <c r="H151" s="20">
        <v>0</v>
      </c>
      <c r="I151" t="s">
        <v>84</v>
      </c>
    </row>
    <row r="152" spans="1:10" x14ac:dyDescent="0.3">
      <c r="A152" t="s">
        <v>319</v>
      </c>
      <c r="B152" t="s">
        <v>325</v>
      </c>
      <c r="C152" t="s">
        <v>325</v>
      </c>
      <c r="D152" s="20">
        <v>2400</v>
      </c>
      <c r="E152" s="20">
        <v>0</v>
      </c>
      <c r="F152" s="20">
        <v>2400</v>
      </c>
      <c r="G152" s="20">
        <v>0</v>
      </c>
      <c r="H152" s="20">
        <v>0</v>
      </c>
      <c r="I152" t="s">
        <v>84</v>
      </c>
    </row>
    <row r="153" spans="1:10" x14ac:dyDescent="0.3">
      <c r="A153" t="s">
        <v>326</v>
      </c>
      <c r="B153" t="s">
        <v>327</v>
      </c>
      <c r="C153" t="s">
        <v>327</v>
      </c>
      <c r="D153" s="20">
        <v>577</v>
      </c>
      <c r="E153" s="20">
        <v>0</v>
      </c>
      <c r="F153" s="20">
        <v>577</v>
      </c>
      <c r="G153" s="20">
        <v>0</v>
      </c>
      <c r="H153" s="20">
        <v>0</v>
      </c>
      <c r="I153" t="s">
        <v>74</v>
      </c>
    </row>
    <row r="154" spans="1:10" x14ac:dyDescent="0.3">
      <c r="A154" t="s">
        <v>328</v>
      </c>
      <c r="B154" t="s">
        <v>329</v>
      </c>
      <c r="C154" t="s">
        <v>330</v>
      </c>
      <c r="D154" s="20">
        <v>5400</v>
      </c>
      <c r="E154" s="20">
        <v>0</v>
      </c>
      <c r="F154" s="20">
        <v>0</v>
      </c>
      <c r="G154" s="20">
        <v>5400</v>
      </c>
      <c r="H154" s="20">
        <v>0</v>
      </c>
      <c r="I154" t="s">
        <v>84</v>
      </c>
    </row>
    <row r="155" spans="1:10" x14ac:dyDescent="0.3">
      <c r="A155" t="s">
        <v>328</v>
      </c>
      <c r="B155" t="s">
        <v>330</v>
      </c>
      <c r="C155" t="s">
        <v>330</v>
      </c>
      <c r="D155" s="20">
        <v>4200</v>
      </c>
      <c r="E155" s="20">
        <v>0</v>
      </c>
      <c r="F155" s="20">
        <v>0</v>
      </c>
      <c r="G155" s="20">
        <v>4200</v>
      </c>
      <c r="H155" s="20">
        <v>0</v>
      </c>
      <c r="I155" t="s">
        <v>84</v>
      </c>
    </row>
    <row r="156" spans="1:10" x14ac:dyDescent="0.3">
      <c r="A156" t="s">
        <v>328</v>
      </c>
      <c r="B156" t="s">
        <v>331</v>
      </c>
      <c r="C156" t="s">
        <v>330</v>
      </c>
      <c r="D156" s="20">
        <v>2100</v>
      </c>
      <c r="E156" s="20">
        <v>0</v>
      </c>
      <c r="F156" s="20">
        <v>0</v>
      </c>
      <c r="G156" s="20">
        <v>2100</v>
      </c>
      <c r="H156" s="20">
        <v>0</v>
      </c>
      <c r="I156" t="s">
        <v>84</v>
      </c>
    </row>
    <row r="157" spans="1:10" x14ac:dyDescent="0.3">
      <c r="A157" t="s">
        <v>328</v>
      </c>
      <c r="B157" t="s">
        <v>332</v>
      </c>
      <c r="C157" t="s">
        <v>333</v>
      </c>
      <c r="D157" s="20">
        <v>22400</v>
      </c>
      <c r="E157" s="20">
        <v>0</v>
      </c>
      <c r="F157" s="20">
        <v>0</v>
      </c>
      <c r="G157" s="20">
        <v>22400</v>
      </c>
      <c r="H157" s="20">
        <v>0</v>
      </c>
      <c r="I157" t="s">
        <v>84</v>
      </c>
    </row>
    <row r="158" spans="1:10" x14ac:dyDescent="0.3">
      <c r="A158" t="s">
        <v>328</v>
      </c>
      <c r="B158" t="s">
        <v>334</v>
      </c>
      <c r="C158" t="s">
        <v>330</v>
      </c>
      <c r="D158" s="20">
        <v>25900</v>
      </c>
      <c r="E158" s="20">
        <v>0</v>
      </c>
      <c r="F158" s="20">
        <v>25900</v>
      </c>
      <c r="G158" s="20">
        <v>0</v>
      </c>
      <c r="H158" s="20">
        <v>0</v>
      </c>
      <c r="I158" t="s">
        <v>84</v>
      </c>
    </row>
    <row r="159" spans="1:10" x14ac:dyDescent="0.3">
      <c r="A159" t="s">
        <v>335</v>
      </c>
      <c r="B159" t="s">
        <v>336</v>
      </c>
      <c r="C159" t="s">
        <v>336</v>
      </c>
      <c r="D159" s="20">
        <v>2600</v>
      </c>
      <c r="E159" s="20">
        <v>0</v>
      </c>
      <c r="F159" s="20">
        <v>1800</v>
      </c>
      <c r="G159" s="20">
        <v>800</v>
      </c>
      <c r="H159" s="20">
        <v>0</v>
      </c>
      <c r="I159" t="s">
        <v>84</v>
      </c>
    </row>
    <row r="160" spans="1:10" x14ac:dyDescent="0.3">
      <c r="A160" t="s">
        <v>337</v>
      </c>
      <c r="B160" t="s">
        <v>338</v>
      </c>
      <c r="C160" t="s">
        <v>338</v>
      </c>
      <c r="D160" s="20">
        <v>215</v>
      </c>
      <c r="E160" s="20">
        <v>0</v>
      </c>
      <c r="F160" s="20">
        <v>215</v>
      </c>
      <c r="G160" s="20">
        <v>0</v>
      </c>
      <c r="H160" s="20">
        <v>0</v>
      </c>
      <c r="I160" t="s">
        <v>74</v>
      </c>
    </row>
    <row r="161" spans="1:10" ht="28.8" x14ac:dyDescent="0.3">
      <c r="A161" t="s">
        <v>339</v>
      </c>
      <c r="B161" t="s">
        <v>9</v>
      </c>
      <c r="C161" t="s">
        <v>9</v>
      </c>
      <c r="D161" s="20">
        <v>22300</v>
      </c>
      <c r="E161" s="20">
        <v>0</v>
      </c>
      <c r="F161" s="20">
        <v>22300</v>
      </c>
      <c r="G161" s="20">
        <v>0</v>
      </c>
      <c r="H161" s="20">
        <v>0</v>
      </c>
      <c r="I161" t="s">
        <v>84</v>
      </c>
      <c r="J161" s="43" t="s">
        <v>340</v>
      </c>
    </row>
    <row r="162" spans="1:10" ht="28.8" x14ac:dyDescent="0.3">
      <c r="A162" t="s">
        <v>339</v>
      </c>
      <c r="B162" t="s">
        <v>341</v>
      </c>
      <c r="C162" t="s">
        <v>9</v>
      </c>
      <c r="D162" s="20">
        <v>10000</v>
      </c>
      <c r="E162" s="20">
        <v>0</v>
      </c>
      <c r="F162" s="20">
        <v>10000</v>
      </c>
      <c r="G162" s="20">
        <v>0</v>
      </c>
      <c r="H162" s="20">
        <v>0</v>
      </c>
      <c r="I162" t="s">
        <v>84</v>
      </c>
      <c r="J162" s="43" t="s">
        <v>340</v>
      </c>
    </row>
    <row r="163" spans="1:10" ht="28.8" x14ac:dyDescent="0.3">
      <c r="A163" t="s">
        <v>339</v>
      </c>
      <c r="B163" t="s">
        <v>342</v>
      </c>
      <c r="C163" t="s">
        <v>9</v>
      </c>
      <c r="D163" s="20">
        <v>9000</v>
      </c>
      <c r="E163" s="20">
        <v>0</v>
      </c>
      <c r="F163" s="20">
        <v>0</v>
      </c>
      <c r="G163" s="20">
        <v>0</v>
      </c>
      <c r="H163" s="20">
        <v>9000</v>
      </c>
      <c r="I163" t="s">
        <v>84</v>
      </c>
      <c r="J163" s="43" t="s">
        <v>340</v>
      </c>
    </row>
    <row r="164" spans="1:10" ht="28.8" x14ac:dyDescent="0.3">
      <c r="A164" t="s">
        <v>339</v>
      </c>
      <c r="B164" t="s">
        <v>343</v>
      </c>
      <c r="C164" t="s">
        <v>9</v>
      </c>
      <c r="D164" s="20">
        <v>1000</v>
      </c>
      <c r="E164" s="20">
        <v>0</v>
      </c>
      <c r="F164" s="20">
        <v>1000</v>
      </c>
      <c r="G164" s="20">
        <v>0</v>
      </c>
      <c r="H164" s="20">
        <v>0</v>
      </c>
      <c r="I164" t="s">
        <v>84</v>
      </c>
      <c r="J164" s="43" t="s">
        <v>340</v>
      </c>
    </row>
    <row r="165" spans="1:10" ht="28.8" x14ac:dyDescent="0.3">
      <c r="A165" t="s">
        <v>339</v>
      </c>
      <c r="B165" t="s">
        <v>344</v>
      </c>
      <c r="C165" t="s">
        <v>9</v>
      </c>
      <c r="D165" s="20">
        <v>22400</v>
      </c>
      <c r="E165" s="20">
        <v>0</v>
      </c>
      <c r="F165" s="20">
        <v>0</v>
      </c>
      <c r="G165" s="20">
        <v>22400</v>
      </c>
      <c r="H165" s="20">
        <v>0</v>
      </c>
      <c r="I165" t="s">
        <v>84</v>
      </c>
      <c r="J165" s="43" t="s">
        <v>340</v>
      </c>
    </row>
    <row r="166" spans="1:10" x14ac:dyDescent="0.3">
      <c r="A166" t="s">
        <v>345</v>
      </c>
      <c r="B166" t="s">
        <v>346</v>
      </c>
      <c r="C166" t="s">
        <v>346</v>
      </c>
      <c r="D166" s="20">
        <v>792</v>
      </c>
      <c r="E166" s="20">
        <v>0</v>
      </c>
      <c r="F166" s="20">
        <v>612</v>
      </c>
      <c r="G166" s="20">
        <v>0</v>
      </c>
      <c r="H166" s="20">
        <v>180</v>
      </c>
      <c r="I166" t="s">
        <v>74</v>
      </c>
      <c r="J166" s="43" t="s">
        <v>347</v>
      </c>
    </row>
    <row r="167" spans="1:10" x14ac:dyDescent="0.3">
      <c r="A167" t="s">
        <v>348</v>
      </c>
      <c r="B167" t="s">
        <v>349</v>
      </c>
      <c r="C167" t="s">
        <v>349</v>
      </c>
      <c r="D167" s="20">
        <v>15400</v>
      </c>
      <c r="E167" s="20">
        <v>0</v>
      </c>
      <c r="F167" s="20">
        <v>10700</v>
      </c>
      <c r="G167" s="20">
        <v>0</v>
      </c>
      <c r="H167" s="20">
        <v>4700</v>
      </c>
      <c r="I167" t="s">
        <v>84</v>
      </c>
    </row>
    <row r="168" spans="1:10" x14ac:dyDescent="0.3">
      <c r="A168" t="s">
        <v>350</v>
      </c>
      <c r="B168" t="s">
        <v>351</v>
      </c>
      <c r="C168" t="s">
        <v>351</v>
      </c>
      <c r="D168" s="20">
        <v>202</v>
      </c>
      <c r="E168" s="20">
        <v>0</v>
      </c>
      <c r="F168" s="20">
        <v>202</v>
      </c>
      <c r="G168" s="20">
        <v>0</v>
      </c>
      <c r="H168" s="20">
        <v>0</v>
      </c>
      <c r="I168" t="s">
        <v>74</v>
      </c>
    </row>
    <row r="169" spans="1:10" x14ac:dyDescent="0.3">
      <c r="A169" t="s">
        <v>352</v>
      </c>
      <c r="B169" t="s">
        <v>353</v>
      </c>
      <c r="C169" t="s">
        <v>353</v>
      </c>
      <c r="D169" s="20">
        <v>1300</v>
      </c>
      <c r="E169" s="20">
        <v>0</v>
      </c>
      <c r="F169" s="20">
        <v>1300</v>
      </c>
      <c r="G169" s="20">
        <v>0</v>
      </c>
      <c r="H169" s="20">
        <v>0</v>
      </c>
      <c r="I169" t="s">
        <v>74</v>
      </c>
    </row>
    <row r="170" spans="1:10" x14ac:dyDescent="0.3">
      <c r="A170" t="s">
        <v>354</v>
      </c>
      <c r="B170" t="s">
        <v>355</v>
      </c>
      <c r="C170" t="s">
        <v>355</v>
      </c>
      <c r="D170" s="20">
        <v>1198</v>
      </c>
      <c r="E170" s="20">
        <v>0</v>
      </c>
      <c r="F170" s="20">
        <v>723</v>
      </c>
      <c r="G170" s="20">
        <v>0</v>
      </c>
      <c r="H170" s="20">
        <v>475</v>
      </c>
      <c r="I170" t="s">
        <v>74</v>
      </c>
      <c r="J170" s="43" t="s">
        <v>149</v>
      </c>
    </row>
    <row r="171" spans="1:10" x14ac:dyDescent="0.3">
      <c r="A171" t="s">
        <v>356</v>
      </c>
      <c r="B171" t="s">
        <v>357</v>
      </c>
      <c r="C171" t="s">
        <v>357</v>
      </c>
      <c r="D171" s="20">
        <v>868</v>
      </c>
      <c r="E171" s="20">
        <v>0</v>
      </c>
      <c r="F171" s="20">
        <v>393</v>
      </c>
      <c r="G171" s="20">
        <v>475</v>
      </c>
      <c r="H171" s="20">
        <v>0</v>
      </c>
      <c r="I171" t="s">
        <v>358</v>
      </c>
    </row>
    <row r="172" spans="1:10" x14ac:dyDescent="0.3">
      <c r="A172" t="s">
        <v>359</v>
      </c>
      <c r="B172" t="s">
        <v>360</v>
      </c>
      <c r="C172" t="s">
        <v>360</v>
      </c>
      <c r="D172" s="20">
        <v>234</v>
      </c>
      <c r="E172" s="20">
        <v>0</v>
      </c>
      <c r="F172" s="20">
        <v>234</v>
      </c>
      <c r="G172" s="20">
        <v>0</v>
      </c>
      <c r="H172" s="20">
        <v>0</v>
      </c>
      <c r="I172" t="s">
        <v>74</v>
      </c>
    </row>
    <row r="173" spans="1:10" x14ac:dyDescent="0.3">
      <c r="A173" t="s">
        <v>361</v>
      </c>
      <c r="B173" t="s">
        <v>362</v>
      </c>
      <c r="C173" t="s">
        <v>362</v>
      </c>
      <c r="D173" s="20">
        <v>730</v>
      </c>
      <c r="E173" s="20">
        <v>0</v>
      </c>
      <c r="F173" s="20">
        <v>730</v>
      </c>
      <c r="G173" s="20">
        <v>0</v>
      </c>
      <c r="H173" s="20">
        <v>0</v>
      </c>
      <c r="I173" t="s">
        <v>74</v>
      </c>
    </row>
    <row r="174" spans="1:10" x14ac:dyDescent="0.3">
      <c r="A174" t="s">
        <v>363</v>
      </c>
      <c r="B174" t="s">
        <v>364</v>
      </c>
      <c r="C174" t="s">
        <v>364</v>
      </c>
      <c r="D174" s="20">
        <v>2200</v>
      </c>
      <c r="E174" s="20">
        <v>0</v>
      </c>
      <c r="F174" s="20">
        <v>2200</v>
      </c>
      <c r="G174" s="20">
        <v>0</v>
      </c>
      <c r="H174" s="20">
        <v>0</v>
      </c>
      <c r="I174" t="s">
        <v>84</v>
      </c>
    </row>
    <row r="175" spans="1:10" x14ac:dyDescent="0.3">
      <c r="A175" t="s">
        <v>365</v>
      </c>
      <c r="B175" t="s">
        <v>366</v>
      </c>
      <c r="C175" t="s">
        <v>367</v>
      </c>
      <c r="D175" s="20">
        <v>3300</v>
      </c>
      <c r="E175" s="20">
        <v>0</v>
      </c>
      <c r="F175" s="20">
        <v>3300</v>
      </c>
      <c r="G175" s="20">
        <v>0</v>
      </c>
      <c r="H175" s="20">
        <v>0</v>
      </c>
      <c r="I175" t="s">
        <v>84</v>
      </c>
    </row>
    <row r="176" spans="1:10" x14ac:dyDescent="0.3">
      <c r="A176" t="s">
        <v>365</v>
      </c>
      <c r="B176" t="s">
        <v>368</v>
      </c>
      <c r="C176" t="s">
        <v>367</v>
      </c>
      <c r="D176" s="20">
        <v>1000</v>
      </c>
      <c r="E176" s="20">
        <v>0</v>
      </c>
      <c r="F176" s="20">
        <v>0</v>
      </c>
      <c r="G176" s="20">
        <v>1000</v>
      </c>
      <c r="H176" s="20">
        <v>0</v>
      </c>
      <c r="I176" t="s">
        <v>84</v>
      </c>
    </row>
    <row r="177" spans="1:10" x14ac:dyDescent="0.3">
      <c r="A177" t="s">
        <v>365</v>
      </c>
      <c r="B177" t="s">
        <v>369</v>
      </c>
      <c r="C177" t="s">
        <v>367</v>
      </c>
      <c r="D177" s="20">
        <v>3900</v>
      </c>
      <c r="E177" s="20">
        <v>0</v>
      </c>
      <c r="F177" s="20">
        <v>0</v>
      </c>
      <c r="G177" s="20">
        <v>3900</v>
      </c>
      <c r="H177" s="20">
        <v>0</v>
      </c>
      <c r="I177" t="s">
        <v>84</v>
      </c>
    </row>
    <row r="178" spans="1:10" x14ac:dyDescent="0.3">
      <c r="A178" t="s">
        <v>370</v>
      </c>
      <c r="B178" t="s">
        <v>371</v>
      </c>
      <c r="C178" t="s">
        <v>371</v>
      </c>
      <c r="D178" s="20">
        <v>179</v>
      </c>
      <c r="E178" s="20">
        <v>0</v>
      </c>
      <c r="F178" s="20">
        <v>179</v>
      </c>
      <c r="G178" s="20">
        <v>0</v>
      </c>
      <c r="H178" s="20">
        <v>0</v>
      </c>
      <c r="I178" t="s">
        <v>74</v>
      </c>
    </row>
    <row r="179" spans="1:10" x14ac:dyDescent="0.3">
      <c r="A179" t="s">
        <v>370</v>
      </c>
      <c r="B179" t="s">
        <v>372</v>
      </c>
      <c r="C179" t="s">
        <v>372</v>
      </c>
      <c r="D179" s="20">
        <v>223</v>
      </c>
      <c r="E179" s="20">
        <v>0</v>
      </c>
      <c r="F179" s="20">
        <v>223</v>
      </c>
      <c r="G179" s="20">
        <v>0</v>
      </c>
      <c r="H179" s="20">
        <v>0</v>
      </c>
      <c r="I179" t="s">
        <v>74</v>
      </c>
    </row>
    <row r="180" spans="1:10" x14ac:dyDescent="0.3">
      <c r="A180" t="s">
        <v>370</v>
      </c>
      <c r="B180" t="s">
        <v>373</v>
      </c>
      <c r="C180" t="s">
        <v>373</v>
      </c>
      <c r="D180" s="20">
        <v>130</v>
      </c>
      <c r="E180" s="20">
        <v>0</v>
      </c>
      <c r="F180" s="20">
        <v>130</v>
      </c>
      <c r="G180" s="20">
        <v>0</v>
      </c>
      <c r="H180" s="20">
        <v>0</v>
      </c>
      <c r="I180" t="s">
        <v>74</v>
      </c>
    </row>
    <row r="181" spans="1:10" x14ac:dyDescent="0.3">
      <c r="A181" t="s">
        <v>370</v>
      </c>
      <c r="B181" t="s">
        <v>374</v>
      </c>
      <c r="C181" t="s">
        <v>374</v>
      </c>
      <c r="D181" s="20">
        <v>323</v>
      </c>
      <c r="E181" s="20">
        <v>0</v>
      </c>
      <c r="F181" s="20">
        <v>323</v>
      </c>
      <c r="G181" s="20">
        <v>0</v>
      </c>
      <c r="H181" s="20">
        <v>0</v>
      </c>
      <c r="I181" t="s">
        <v>74</v>
      </c>
    </row>
    <row r="182" spans="1:10" x14ac:dyDescent="0.3">
      <c r="A182" t="s">
        <v>370</v>
      </c>
      <c r="B182" t="s">
        <v>375</v>
      </c>
      <c r="C182" t="s">
        <v>375</v>
      </c>
      <c r="D182" s="20">
        <v>138</v>
      </c>
      <c r="E182" s="20">
        <v>0</v>
      </c>
      <c r="F182" s="20">
        <v>138</v>
      </c>
      <c r="G182" s="20">
        <v>0</v>
      </c>
      <c r="H182" s="20">
        <v>0</v>
      </c>
      <c r="I182" t="s">
        <v>74</v>
      </c>
    </row>
    <row r="183" spans="1:10" x14ac:dyDescent="0.3">
      <c r="A183" t="s">
        <v>376</v>
      </c>
      <c r="B183" t="s">
        <v>377</v>
      </c>
      <c r="C183" t="s">
        <v>378</v>
      </c>
      <c r="D183" s="20">
        <v>9900</v>
      </c>
      <c r="E183" s="20">
        <v>0</v>
      </c>
      <c r="F183" s="20">
        <v>9900</v>
      </c>
      <c r="G183" s="20">
        <v>0</v>
      </c>
      <c r="H183" s="20">
        <v>0</v>
      </c>
      <c r="I183" t="s">
        <v>84</v>
      </c>
    </row>
    <row r="184" spans="1:10" x14ac:dyDescent="0.3">
      <c r="A184" t="s">
        <v>379</v>
      </c>
      <c r="B184" t="s">
        <v>380</v>
      </c>
      <c r="C184" t="s">
        <v>380</v>
      </c>
      <c r="D184" s="20">
        <v>250</v>
      </c>
      <c r="E184" s="20">
        <v>0</v>
      </c>
      <c r="F184" s="20">
        <v>250</v>
      </c>
      <c r="G184" s="20">
        <v>0</v>
      </c>
      <c r="H184" s="20">
        <v>0</v>
      </c>
      <c r="I184" t="s">
        <v>74</v>
      </c>
      <c r="J184" s="43" t="s">
        <v>381</v>
      </c>
    </row>
    <row r="185" spans="1:10" x14ac:dyDescent="0.3">
      <c r="A185" t="s">
        <v>382</v>
      </c>
      <c r="B185" t="s">
        <v>383</v>
      </c>
      <c r="C185" t="s">
        <v>383</v>
      </c>
      <c r="D185" s="20">
        <v>921</v>
      </c>
      <c r="E185" s="20">
        <v>0</v>
      </c>
      <c r="F185" s="20">
        <v>921</v>
      </c>
      <c r="G185" s="20">
        <v>0</v>
      </c>
      <c r="H185" s="20">
        <v>0</v>
      </c>
      <c r="I185" t="s">
        <v>74</v>
      </c>
    </row>
    <row r="186" spans="1:10" x14ac:dyDescent="0.3">
      <c r="A186" t="s">
        <v>384</v>
      </c>
      <c r="B186" t="s">
        <v>385</v>
      </c>
      <c r="C186" t="s">
        <v>385</v>
      </c>
      <c r="D186" s="20">
        <v>497</v>
      </c>
      <c r="E186" s="20">
        <v>0</v>
      </c>
      <c r="F186" s="20">
        <v>473</v>
      </c>
      <c r="G186" s="20">
        <v>0</v>
      </c>
      <c r="H186" s="20">
        <v>24</v>
      </c>
      <c r="I186" t="s">
        <v>144</v>
      </c>
    </row>
    <row r="187" spans="1:10" x14ac:dyDescent="0.3">
      <c r="A187" t="s">
        <v>386</v>
      </c>
      <c r="B187" t="s">
        <v>387</v>
      </c>
      <c r="C187" t="s">
        <v>387</v>
      </c>
      <c r="D187" s="20">
        <v>300</v>
      </c>
      <c r="E187" s="20">
        <v>0</v>
      </c>
      <c r="F187" s="20">
        <v>300</v>
      </c>
      <c r="G187" s="20">
        <v>0</v>
      </c>
      <c r="H187" s="20">
        <v>0</v>
      </c>
      <c r="I187" t="s">
        <v>74</v>
      </c>
    </row>
    <row r="188" spans="1:10" x14ac:dyDescent="0.3">
      <c r="A188" t="s">
        <v>388</v>
      </c>
      <c r="B188" t="s">
        <v>389</v>
      </c>
      <c r="C188" t="s">
        <v>389</v>
      </c>
      <c r="D188" s="20">
        <v>420</v>
      </c>
      <c r="E188" s="20">
        <v>0</v>
      </c>
      <c r="F188" s="20">
        <v>420</v>
      </c>
      <c r="G188" s="20">
        <v>0</v>
      </c>
      <c r="H188" s="20">
        <v>0</v>
      </c>
      <c r="I188" t="s">
        <v>74</v>
      </c>
    </row>
    <row r="189" spans="1:10" x14ac:dyDescent="0.3">
      <c r="A189" t="s">
        <v>390</v>
      </c>
      <c r="B189" t="s">
        <v>391</v>
      </c>
      <c r="C189" t="s">
        <v>391</v>
      </c>
      <c r="D189" s="20">
        <v>300</v>
      </c>
      <c r="E189" s="20">
        <v>0</v>
      </c>
      <c r="F189" s="20">
        <v>300</v>
      </c>
      <c r="G189" s="20">
        <v>0</v>
      </c>
      <c r="H189" s="20">
        <v>0</v>
      </c>
      <c r="I189" t="s">
        <v>74</v>
      </c>
    </row>
    <row r="190" spans="1:10" x14ac:dyDescent="0.3">
      <c r="A190" t="s">
        <v>392</v>
      </c>
      <c r="B190" t="s">
        <v>393</v>
      </c>
      <c r="C190" t="s">
        <v>226</v>
      </c>
      <c r="D190" s="20">
        <v>20500</v>
      </c>
      <c r="E190" s="20">
        <v>0</v>
      </c>
      <c r="F190" s="20">
        <v>20500</v>
      </c>
      <c r="G190" s="20">
        <v>0</v>
      </c>
      <c r="H190" s="20">
        <v>0</v>
      </c>
      <c r="I190" t="s">
        <v>84</v>
      </c>
    </row>
    <row r="191" spans="1:10" x14ac:dyDescent="0.3">
      <c r="A191" t="s">
        <v>394</v>
      </c>
      <c r="B191" t="s">
        <v>395</v>
      </c>
      <c r="C191" t="s">
        <v>395</v>
      </c>
      <c r="D191" s="20">
        <v>2800</v>
      </c>
      <c r="E191" s="20">
        <v>0</v>
      </c>
      <c r="F191" s="20">
        <v>2800</v>
      </c>
      <c r="G191" s="20">
        <v>0</v>
      </c>
      <c r="H191" s="20">
        <v>0</v>
      </c>
      <c r="I191" t="s">
        <v>84</v>
      </c>
    </row>
    <row r="192" spans="1:10" x14ac:dyDescent="0.3">
      <c r="A192" t="s">
        <v>394</v>
      </c>
      <c r="B192" t="s">
        <v>396</v>
      </c>
      <c r="C192" t="s">
        <v>396</v>
      </c>
      <c r="D192" s="20">
        <v>3200</v>
      </c>
      <c r="E192" s="20">
        <v>0</v>
      </c>
      <c r="F192" s="20">
        <v>3200</v>
      </c>
      <c r="G192" s="20">
        <v>0</v>
      </c>
      <c r="H192" s="20">
        <v>0</v>
      </c>
      <c r="I192" t="s">
        <v>84</v>
      </c>
    </row>
    <row r="193" spans="1:10" x14ac:dyDescent="0.3">
      <c r="A193" t="s">
        <v>394</v>
      </c>
      <c r="B193" t="s">
        <v>397</v>
      </c>
      <c r="C193" t="s">
        <v>397</v>
      </c>
      <c r="D193" s="20">
        <v>2600</v>
      </c>
      <c r="E193" s="20">
        <v>0</v>
      </c>
      <c r="F193" s="20">
        <v>2600</v>
      </c>
      <c r="G193" s="20">
        <v>0</v>
      </c>
      <c r="H193" s="20">
        <v>0</v>
      </c>
      <c r="I193" t="s">
        <v>84</v>
      </c>
    </row>
    <row r="194" spans="1:10" x14ac:dyDescent="0.3">
      <c r="A194" t="s">
        <v>394</v>
      </c>
      <c r="B194" t="s">
        <v>398</v>
      </c>
      <c r="C194" t="s">
        <v>398</v>
      </c>
      <c r="D194" s="20">
        <v>3800</v>
      </c>
      <c r="E194" s="20">
        <v>0</v>
      </c>
      <c r="F194" s="20">
        <v>3800</v>
      </c>
      <c r="G194" s="20">
        <v>0</v>
      </c>
      <c r="H194" s="20">
        <v>0</v>
      </c>
      <c r="I194" t="s">
        <v>84</v>
      </c>
    </row>
    <row r="195" spans="1:10" x14ac:dyDescent="0.3">
      <c r="A195" t="s">
        <v>394</v>
      </c>
      <c r="B195" t="s">
        <v>399</v>
      </c>
      <c r="C195" t="s">
        <v>399</v>
      </c>
      <c r="D195" s="20">
        <v>2700</v>
      </c>
      <c r="E195" s="20">
        <v>0</v>
      </c>
      <c r="F195" s="20">
        <v>2700</v>
      </c>
      <c r="G195" s="20">
        <v>0</v>
      </c>
      <c r="H195" s="20">
        <v>0</v>
      </c>
      <c r="I195" t="s">
        <v>84</v>
      </c>
    </row>
    <row r="196" spans="1:10" x14ac:dyDescent="0.3">
      <c r="A196" t="s">
        <v>394</v>
      </c>
      <c r="B196" t="s">
        <v>400</v>
      </c>
      <c r="C196" t="s">
        <v>400</v>
      </c>
      <c r="D196" s="20">
        <v>1800</v>
      </c>
      <c r="E196" s="20">
        <v>0</v>
      </c>
      <c r="F196" s="20">
        <v>1800</v>
      </c>
      <c r="G196" s="20">
        <v>0</v>
      </c>
      <c r="H196" s="20">
        <v>0</v>
      </c>
      <c r="I196" t="s">
        <v>84</v>
      </c>
    </row>
    <row r="197" spans="1:10" x14ac:dyDescent="0.3">
      <c r="A197" t="s">
        <v>394</v>
      </c>
      <c r="B197" t="s">
        <v>401</v>
      </c>
      <c r="C197" t="s">
        <v>401</v>
      </c>
      <c r="D197" s="20">
        <v>3000</v>
      </c>
      <c r="E197" s="20">
        <v>0</v>
      </c>
      <c r="F197" s="20">
        <v>3000</v>
      </c>
      <c r="G197" s="20">
        <v>0</v>
      </c>
      <c r="H197" s="20">
        <v>0</v>
      </c>
      <c r="I197" t="s">
        <v>84</v>
      </c>
    </row>
    <row r="198" spans="1:10" x14ac:dyDescent="0.3">
      <c r="A198" t="s">
        <v>402</v>
      </c>
      <c r="B198" t="s">
        <v>403</v>
      </c>
      <c r="C198" t="s">
        <v>404</v>
      </c>
      <c r="D198" s="20">
        <v>708</v>
      </c>
      <c r="E198" s="20">
        <v>0</v>
      </c>
      <c r="F198" s="20">
        <v>708</v>
      </c>
      <c r="G198" s="20">
        <v>0</v>
      </c>
      <c r="H198" s="20">
        <v>0</v>
      </c>
      <c r="I198" t="s">
        <v>74</v>
      </c>
    </row>
    <row r="199" spans="1:10" x14ac:dyDescent="0.3">
      <c r="A199" t="s">
        <v>405</v>
      </c>
      <c r="B199" t="s">
        <v>406</v>
      </c>
      <c r="C199" t="s">
        <v>407</v>
      </c>
      <c r="D199" s="20">
        <v>6600</v>
      </c>
      <c r="E199" s="20">
        <v>0</v>
      </c>
      <c r="F199" s="20">
        <v>6600</v>
      </c>
      <c r="G199" s="20">
        <v>0</v>
      </c>
      <c r="H199" s="20">
        <v>0</v>
      </c>
      <c r="I199" t="s">
        <v>84</v>
      </c>
    </row>
    <row r="200" spans="1:10" x14ac:dyDescent="0.3">
      <c r="A200" t="s">
        <v>408</v>
      </c>
      <c r="B200" t="s">
        <v>409</v>
      </c>
      <c r="C200" t="s">
        <v>409</v>
      </c>
      <c r="D200" s="20">
        <v>336</v>
      </c>
      <c r="E200" s="20">
        <v>0</v>
      </c>
      <c r="F200" s="20">
        <v>336</v>
      </c>
      <c r="G200" s="20">
        <v>0</v>
      </c>
      <c r="H200" s="20">
        <v>0</v>
      </c>
      <c r="I200" t="s">
        <v>74</v>
      </c>
    </row>
    <row r="201" spans="1:10" x14ac:dyDescent="0.3">
      <c r="A201" t="s">
        <v>410</v>
      </c>
      <c r="B201" t="s">
        <v>411</v>
      </c>
      <c r="C201" t="s">
        <v>411</v>
      </c>
      <c r="D201" s="20">
        <v>211</v>
      </c>
      <c r="E201" s="20">
        <v>0</v>
      </c>
      <c r="F201" s="20">
        <v>211</v>
      </c>
      <c r="G201" s="20">
        <v>0</v>
      </c>
      <c r="H201" s="20">
        <v>0</v>
      </c>
      <c r="I201" t="s">
        <v>74</v>
      </c>
    </row>
    <row r="202" spans="1:10" x14ac:dyDescent="0.3">
      <c r="A202" t="s">
        <v>412</v>
      </c>
      <c r="B202" t="s">
        <v>413</v>
      </c>
      <c r="C202" t="s">
        <v>413</v>
      </c>
      <c r="D202" s="20">
        <v>1700</v>
      </c>
      <c r="E202" s="20">
        <v>0</v>
      </c>
      <c r="F202" s="20">
        <v>1000</v>
      </c>
      <c r="G202" s="20">
        <v>700</v>
      </c>
      <c r="H202" s="20">
        <v>0</v>
      </c>
      <c r="I202" t="s">
        <v>84</v>
      </c>
      <c r="J202" s="43" t="s">
        <v>414</v>
      </c>
    </row>
    <row r="203" spans="1:10" x14ac:dyDescent="0.3">
      <c r="A203" t="s">
        <v>415</v>
      </c>
      <c r="B203" t="s">
        <v>416</v>
      </c>
      <c r="C203" t="s">
        <v>417</v>
      </c>
      <c r="D203" s="20">
        <v>14800</v>
      </c>
      <c r="E203" s="20">
        <v>0</v>
      </c>
      <c r="F203" s="20">
        <v>13200</v>
      </c>
      <c r="G203" s="20">
        <v>1600</v>
      </c>
      <c r="H203" s="20">
        <v>0</v>
      </c>
      <c r="I203" t="s">
        <v>84</v>
      </c>
    </row>
    <row r="204" spans="1:10" x14ac:dyDescent="0.3">
      <c r="A204" t="s">
        <v>418</v>
      </c>
      <c r="B204" t="s">
        <v>419</v>
      </c>
      <c r="C204" t="s">
        <v>419</v>
      </c>
      <c r="D204" s="20">
        <v>246</v>
      </c>
      <c r="E204" s="20">
        <v>0</v>
      </c>
      <c r="F204" s="20">
        <v>246</v>
      </c>
      <c r="G204" s="20">
        <v>0</v>
      </c>
      <c r="H204" s="20">
        <v>0</v>
      </c>
      <c r="I204" t="s">
        <v>74</v>
      </c>
    </row>
    <row r="205" spans="1:10" x14ac:dyDescent="0.3">
      <c r="A205" t="s">
        <v>420</v>
      </c>
      <c r="B205" t="s">
        <v>421</v>
      </c>
      <c r="C205" t="s">
        <v>421</v>
      </c>
      <c r="D205" s="20">
        <v>129</v>
      </c>
      <c r="E205" s="20">
        <v>0</v>
      </c>
      <c r="F205" s="20">
        <v>129</v>
      </c>
      <c r="G205" s="20">
        <v>0</v>
      </c>
      <c r="H205" s="20">
        <v>0</v>
      </c>
      <c r="I205" t="s">
        <v>74</v>
      </c>
    </row>
    <row r="206" spans="1:10" x14ac:dyDescent="0.3">
      <c r="A206" t="s">
        <v>422</v>
      </c>
      <c r="B206" t="s">
        <v>423</v>
      </c>
      <c r="C206" t="s">
        <v>423</v>
      </c>
      <c r="D206" s="20">
        <v>369</v>
      </c>
      <c r="E206" s="20">
        <v>0</v>
      </c>
      <c r="F206" s="20">
        <v>369</v>
      </c>
      <c r="G206" s="20">
        <v>0</v>
      </c>
      <c r="H206" s="20">
        <v>0</v>
      </c>
      <c r="I206" t="s">
        <v>74</v>
      </c>
    </row>
    <row r="207" spans="1:10" x14ac:dyDescent="0.3">
      <c r="A207" t="s">
        <v>424</v>
      </c>
      <c r="B207" t="s">
        <v>425</v>
      </c>
      <c r="C207" t="s">
        <v>425</v>
      </c>
      <c r="D207" s="20">
        <v>1375</v>
      </c>
      <c r="E207" s="20">
        <v>0</v>
      </c>
      <c r="F207" s="20">
        <v>925</v>
      </c>
      <c r="G207" s="20">
        <v>0</v>
      </c>
      <c r="H207" s="20">
        <v>450</v>
      </c>
      <c r="I207" t="s">
        <v>74</v>
      </c>
    </row>
    <row r="208" spans="1:10" x14ac:dyDescent="0.3">
      <c r="A208" t="s">
        <v>426</v>
      </c>
      <c r="B208" t="s">
        <v>427</v>
      </c>
      <c r="C208" t="s">
        <v>427</v>
      </c>
      <c r="D208" s="20">
        <v>367</v>
      </c>
      <c r="E208" s="20">
        <v>0</v>
      </c>
      <c r="F208" s="20">
        <v>367</v>
      </c>
      <c r="G208" s="20">
        <v>0</v>
      </c>
      <c r="H208" s="20">
        <v>0</v>
      </c>
      <c r="I208" t="s">
        <v>74</v>
      </c>
    </row>
    <row r="209" spans="1:10" x14ac:dyDescent="0.3">
      <c r="A209" t="s">
        <v>428</v>
      </c>
      <c r="B209" t="s">
        <v>429</v>
      </c>
      <c r="C209" t="s">
        <v>429</v>
      </c>
      <c r="D209" s="20">
        <v>464</v>
      </c>
      <c r="E209" s="20">
        <v>0</v>
      </c>
      <c r="F209" s="20">
        <v>464</v>
      </c>
      <c r="G209" s="20">
        <v>0</v>
      </c>
      <c r="H209" s="20">
        <v>0</v>
      </c>
      <c r="I209" t="s">
        <v>74</v>
      </c>
    </row>
    <row r="210" spans="1:10" x14ac:dyDescent="0.3">
      <c r="A210" t="s">
        <v>430</v>
      </c>
      <c r="B210" t="s">
        <v>431</v>
      </c>
      <c r="C210" t="s">
        <v>431</v>
      </c>
      <c r="D210" s="20">
        <v>980</v>
      </c>
      <c r="E210" s="20">
        <v>0</v>
      </c>
      <c r="F210" s="20">
        <v>980</v>
      </c>
      <c r="G210" s="20">
        <v>0</v>
      </c>
      <c r="H210" s="20">
        <v>0</v>
      </c>
      <c r="I210" t="s">
        <v>74</v>
      </c>
    </row>
    <row r="211" spans="1:10" x14ac:dyDescent="0.3">
      <c r="A211" t="s">
        <v>432</v>
      </c>
      <c r="B211" t="s">
        <v>433</v>
      </c>
      <c r="C211" t="s">
        <v>433</v>
      </c>
      <c r="D211" s="20">
        <v>3295</v>
      </c>
      <c r="E211" s="20">
        <v>0</v>
      </c>
      <c r="F211" s="20">
        <v>2620</v>
      </c>
      <c r="G211" s="20">
        <v>0</v>
      </c>
      <c r="H211" s="20">
        <v>675</v>
      </c>
      <c r="I211" t="s">
        <v>205</v>
      </c>
    </row>
    <row r="212" spans="1:10" ht="28.8" x14ac:dyDescent="0.3">
      <c r="A212" t="s">
        <v>434</v>
      </c>
      <c r="B212" t="s">
        <v>435</v>
      </c>
      <c r="C212" t="s">
        <v>435</v>
      </c>
      <c r="D212" s="20">
        <v>15600</v>
      </c>
      <c r="E212" s="20">
        <v>0</v>
      </c>
      <c r="F212" s="20">
        <v>15600</v>
      </c>
      <c r="G212" s="20">
        <v>0</v>
      </c>
      <c r="H212" s="20">
        <v>0</v>
      </c>
      <c r="I212" t="s">
        <v>84</v>
      </c>
      <c r="J212" s="43" t="s">
        <v>436</v>
      </c>
    </row>
    <row r="213" spans="1:10" x14ac:dyDescent="0.3">
      <c r="A213" t="s">
        <v>437</v>
      </c>
      <c r="B213" t="s">
        <v>438</v>
      </c>
      <c r="C213" t="s">
        <v>439</v>
      </c>
      <c r="D213" s="20">
        <v>7000</v>
      </c>
      <c r="E213" s="20">
        <v>0</v>
      </c>
      <c r="F213" s="20">
        <v>0</v>
      </c>
      <c r="G213" s="20">
        <v>7000</v>
      </c>
      <c r="H213" s="20">
        <v>0</v>
      </c>
      <c r="I213" t="s">
        <v>84</v>
      </c>
    </row>
    <row r="214" spans="1:10" x14ac:dyDescent="0.3">
      <c r="A214" t="s">
        <v>437</v>
      </c>
      <c r="B214" t="s">
        <v>440</v>
      </c>
      <c r="C214" t="s">
        <v>439</v>
      </c>
      <c r="D214" s="20">
        <v>18600</v>
      </c>
      <c r="E214" s="20">
        <v>0</v>
      </c>
      <c r="F214" s="20">
        <v>0</v>
      </c>
      <c r="G214" s="20">
        <v>18600</v>
      </c>
      <c r="H214" s="20">
        <v>0</v>
      </c>
      <c r="I214" t="s">
        <v>84</v>
      </c>
    </row>
    <row r="215" spans="1:10" x14ac:dyDescent="0.3">
      <c r="A215" t="s">
        <v>437</v>
      </c>
      <c r="B215" t="s">
        <v>441</v>
      </c>
      <c r="C215" t="s">
        <v>439</v>
      </c>
      <c r="D215" s="20">
        <v>12100</v>
      </c>
      <c r="E215" s="20">
        <v>0</v>
      </c>
      <c r="F215" s="20">
        <v>12100</v>
      </c>
      <c r="G215" s="20">
        <v>0</v>
      </c>
      <c r="H215" s="20">
        <v>0</v>
      </c>
      <c r="I215" t="s">
        <v>84</v>
      </c>
    </row>
    <row r="216" spans="1:10" x14ac:dyDescent="0.3">
      <c r="A216" t="s">
        <v>442</v>
      </c>
      <c r="B216" t="s">
        <v>443</v>
      </c>
      <c r="C216" t="s">
        <v>444</v>
      </c>
      <c r="D216" s="20">
        <v>20000</v>
      </c>
      <c r="E216" s="20">
        <v>0</v>
      </c>
      <c r="F216" s="20">
        <v>0</v>
      </c>
      <c r="G216" s="20">
        <v>20000</v>
      </c>
      <c r="H216" s="20">
        <v>0</v>
      </c>
      <c r="I216" t="s">
        <v>445</v>
      </c>
    </row>
    <row r="217" spans="1:10" x14ac:dyDescent="0.3">
      <c r="A217" t="s">
        <v>446</v>
      </c>
      <c r="B217" t="s">
        <v>447</v>
      </c>
      <c r="C217" t="s">
        <v>447</v>
      </c>
      <c r="D217" s="20">
        <v>263</v>
      </c>
      <c r="E217" s="20">
        <v>0</v>
      </c>
      <c r="F217" s="20">
        <v>263</v>
      </c>
      <c r="G217" s="20">
        <v>0</v>
      </c>
      <c r="H217" s="20">
        <v>0</v>
      </c>
      <c r="I217" t="s">
        <v>74</v>
      </c>
    </row>
    <row r="218" spans="1:10" x14ac:dyDescent="0.3">
      <c r="A218" t="s">
        <v>448</v>
      </c>
      <c r="B218" t="s">
        <v>419</v>
      </c>
      <c r="C218" t="s">
        <v>449</v>
      </c>
      <c r="D218" s="20">
        <v>20</v>
      </c>
      <c r="E218" s="20">
        <v>0</v>
      </c>
      <c r="F218" s="20">
        <v>0</v>
      </c>
      <c r="G218" s="20">
        <v>0</v>
      </c>
      <c r="H218" s="20">
        <v>20</v>
      </c>
      <c r="I218" t="s">
        <v>227</v>
      </c>
    </row>
    <row r="219" spans="1:10" x14ac:dyDescent="0.3">
      <c r="A219" t="s">
        <v>450</v>
      </c>
      <c r="B219" t="s">
        <v>451</v>
      </c>
      <c r="C219" t="s">
        <v>451</v>
      </c>
      <c r="D219" s="20">
        <v>216</v>
      </c>
      <c r="E219" s="20">
        <v>0</v>
      </c>
      <c r="F219" s="20">
        <v>216</v>
      </c>
      <c r="G219" s="20">
        <v>0</v>
      </c>
      <c r="H219" s="20">
        <v>0</v>
      </c>
      <c r="I219" t="s">
        <v>74</v>
      </c>
    </row>
    <row r="220" spans="1:10" x14ac:dyDescent="0.3">
      <c r="A220" t="s">
        <v>452</v>
      </c>
      <c r="B220" t="s">
        <v>453</v>
      </c>
      <c r="C220" t="s">
        <v>453</v>
      </c>
      <c r="D220" s="20">
        <v>466</v>
      </c>
      <c r="E220" s="20">
        <v>0</v>
      </c>
      <c r="F220" s="20">
        <v>466</v>
      </c>
      <c r="G220" s="20">
        <v>0</v>
      </c>
      <c r="H220" s="20">
        <v>0</v>
      </c>
      <c r="I220" t="s">
        <v>74</v>
      </c>
    </row>
    <row r="221" spans="1:10" x14ac:dyDescent="0.3">
      <c r="A221" t="s">
        <v>454</v>
      </c>
      <c r="B221" t="s">
        <v>455</v>
      </c>
      <c r="C221" t="s">
        <v>455</v>
      </c>
      <c r="D221" s="20">
        <v>1545</v>
      </c>
      <c r="E221" s="20">
        <v>0</v>
      </c>
      <c r="F221" s="20">
        <v>1545</v>
      </c>
      <c r="G221" s="20">
        <v>0</v>
      </c>
      <c r="H221" s="20">
        <v>0</v>
      </c>
      <c r="I221" t="s">
        <v>74</v>
      </c>
    </row>
    <row r="222" spans="1:10" x14ac:dyDescent="0.3">
      <c r="A222" t="s">
        <v>456</v>
      </c>
      <c r="B222" t="s">
        <v>457</v>
      </c>
      <c r="C222" t="s">
        <v>457</v>
      </c>
      <c r="D222" s="20">
        <v>315</v>
      </c>
      <c r="E222" s="20">
        <v>0</v>
      </c>
      <c r="F222" s="20">
        <v>315</v>
      </c>
      <c r="G222" s="20">
        <v>0</v>
      </c>
      <c r="H222" s="20">
        <v>0</v>
      </c>
      <c r="I222" t="s">
        <v>74</v>
      </c>
    </row>
    <row r="223" spans="1:10" x14ac:dyDescent="0.3">
      <c r="A223" t="s">
        <v>458</v>
      </c>
      <c r="B223" t="s">
        <v>459</v>
      </c>
      <c r="C223" t="s">
        <v>459</v>
      </c>
      <c r="D223" s="20">
        <v>4035</v>
      </c>
      <c r="E223" s="20">
        <v>0</v>
      </c>
      <c r="F223" s="20">
        <v>4035</v>
      </c>
      <c r="G223" s="20">
        <v>0</v>
      </c>
      <c r="H223" s="20">
        <v>0</v>
      </c>
      <c r="I223" t="s">
        <v>74</v>
      </c>
    </row>
    <row r="224" spans="1:10" x14ac:dyDescent="0.3">
      <c r="A224" t="s">
        <v>460</v>
      </c>
      <c r="B224" t="s">
        <v>461</v>
      </c>
      <c r="C224" t="s">
        <v>461</v>
      </c>
      <c r="D224" s="20">
        <v>3880</v>
      </c>
      <c r="E224" s="20">
        <v>0</v>
      </c>
      <c r="F224" s="20">
        <v>2880</v>
      </c>
      <c r="G224" s="20">
        <v>0</v>
      </c>
      <c r="H224" s="20">
        <v>1000</v>
      </c>
      <c r="I224" t="s">
        <v>144</v>
      </c>
    </row>
    <row r="225" spans="1:10" x14ac:dyDescent="0.3">
      <c r="A225" t="s">
        <v>462</v>
      </c>
      <c r="B225" t="s">
        <v>463</v>
      </c>
      <c r="C225" t="s">
        <v>463</v>
      </c>
      <c r="D225" s="20">
        <v>486</v>
      </c>
      <c r="E225" s="20">
        <v>0</v>
      </c>
      <c r="F225" s="20">
        <v>486</v>
      </c>
      <c r="G225" s="20">
        <v>0</v>
      </c>
      <c r="H225" s="20">
        <v>0</v>
      </c>
      <c r="I225" t="s">
        <v>74</v>
      </c>
    </row>
    <row r="226" spans="1:10" x14ac:dyDescent="0.3">
      <c r="A226" t="s">
        <v>464</v>
      </c>
      <c r="B226" t="s">
        <v>465</v>
      </c>
      <c r="C226" t="s">
        <v>465</v>
      </c>
      <c r="D226" s="20">
        <v>240</v>
      </c>
      <c r="E226" s="20">
        <v>0</v>
      </c>
      <c r="F226" s="20">
        <v>240</v>
      </c>
      <c r="G226" s="20">
        <v>0</v>
      </c>
      <c r="H226" s="20">
        <v>0</v>
      </c>
      <c r="I226" t="s">
        <v>74</v>
      </c>
    </row>
    <row r="227" spans="1:10" x14ac:dyDescent="0.3">
      <c r="A227" t="s">
        <v>466</v>
      </c>
      <c r="B227" t="s">
        <v>467</v>
      </c>
      <c r="C227" t="s">
        <v>467</v>
      </c>
      <c r="D227" s="20">
        <v>795</v>
      </c>
      <c r="E227" s="20">
        <v>0</v>
      </c>
      <c r="F227" s="20">
        <v>795</v>
      </c>
      <c r="G227" s="20">
        <v>0</v>
      </c>
      <c r="H227" s="20">
        <v>0</v>
      </c>
      <c r="I227" t="s">
        <v>74</v>
      </c>
    </row>
    <row r="228" spans="1:10" x14ac:dyDescent="0.3">
      <c r="A228" t="s">
        <v>468</v>
      </c>
      <c r="B228" t="s">
        <v>469</v>
      </c>
      <c r="C228" t="s">
        <v>469</v>
      </c>
      <c r="D228" s="20">
        <v>1340</v>
      </c>
      <c r="E228" s="20">
        <v>0</v>
      </c>
      <c r="F228" s="20">
        <v>865</v>
      </c>
      <c r="G228" s="20">
        <v>0</v>
      </c>
      <c r="H228" s="20">
        <v>475</v>
      </c>
      <c r="I228" t="s">
        <v>74</v>
      </c>
      <c r="J228" s="43" t="s">
        <v>149</v>
      </c>
    </row>
    <row r="229" spans="1:10" x14ac:dyDescent="0.3">
      <c r="A229" t="s">
        <v>470</v>
      </c>
      <c r="B229" t="s">
        <v>471</v>
      </c>
      <c r="C229" t="s">
        <v>471</v>
      </c>
      <c r="D229" s="20">
        <v>220</v>
      </c>
      <c r="E229" s="20">
        <v>0</v>
      </c>
      <c r="F229" s="20">
        <v>220</v>
      </c>
      <c r="G229" s="20">
        <v>0</v>
      </c>
      <c r="H229" s="20">
        <v>0</v>
      </c>
      <c r="I229" t="s">
        <v>74</v>
      </c>
    </row>
    <row r="230" spans="1:10" x14ac:dyDescent="0.3">
      <c r="A230" t="s">
        <v>472</v>
      </c>
      <c r="B230" t="s">
        <v>473</v>
      </c>
      <c r="C230" t="s">
        <v>473</v>
      </c>
      <c r="D230" s="20">
        <v>261</v>
      </c>
      <c r="E230" s="20">
        <v>0</v>
      </c>
      <c r="F230" s="20">
        <v>196</v>
      </c>
      <c r="G230" s="20">
        <v>0</v>
      </c>
      <c r="H230" s="20">
        <v>65</v>
      </c>
      <c r="I230" t="s">
        <v>74</v>
      </c>
      <c r="J230" s="43" t="s">
        <v>151</v>
      </c>
    </row>
    <row r="231" spans="1:10" x14ac:dyDescent="0.3">
      <c r="A231" t="s">
        <v>474</v>
      </c>
      <c r="B231" t="s">
        <v>475</v>
      </c>
      <c r="C231" t="s">
        <v>475</v>
      </c>
      <c r="D231" s="20">
        <v>2600</v>
      </c>
      <c r="E231" s="20">
        <v>0</v>
      </c>
      <c r="F231" s="20">
        <v>2000</v>
      </c>
      <c r="G231" s="20">
        <v>0</v>
      </c>
      <c r="H231" s="20">
        <v>600</v>
      </c>
      <c r="I231" t="s">
        <v>84</v>
      </c>
      <c r="J231" s="43" t="s">
        <v>149</v>
      </c>
    </row>
    <row r="232" spans="1:10" x14ac:dyDescent="0.3">
      <c r="A232" t="s">
        <v>476</v>
      </c>
      <c r="B232" t="s">
        <v>477</v>
      </c>
      <c r="C232" t="s">
        <v>478</v>
      </c>
      <c r="D232" s="20">
        <v>17500</v>
      </c>
      <c r="E232" s="20">
        <v>0</v>
      </c>
      <c r="F232" s="20">
        <v>17500</v>
      </c>
      <c r="G232" s="20">
        <v>0</v>
      </c>
      <c r="H232" s="20">
        <v>0</v>
      </c>
      <c r="I232" t="s">
        <v>84</v>
      </c>
    </row>
    <row r="233" spans="1:10" x14ac:dyDescent="0.3">
      <c r="A233" t="s">
        <v>476</v>
      </c>
      <c r="B233" t="s">
        <v>479</v>
      </c>
      <c r="C233" t="s">
        <v>478</v>
      </c>
      <c r="D233" s="20">
        <v>1100</v>
      </c>
      <c r="E233" s="20">
        <v>0</v>
      </c>
      <c r="F233" s="20">
        <v>1100</v>
      </c>
      <c r="G233" s="20">
        <v>0</v>
      </c>
      <c r="H233" s="20">
        <v>0</v>
      </c>
      <c r="I233" t="s">
        <v>84</v>
      </c>
    </row>
    <row r="234" spans="1:10" x14ac:dyDescent="0.3">
      <c r="A234" t="s">
        <v>480</v>
      </c>
      <c r="B234" t="s">
        <v>481</v>
      </c>
      <c r="C234" t="s">
        <v>481</v>
      </c>
      <c r="D234" s="20">
        <v>495</v>
      </c>
      <c r="E234" s="20">
        <v>0</v>
      </c>
      <c r="F234" s="20">
        <v>495</v>
      </c>
      <c r="G234" s="20">
        <v>0</v>
      </c>
      <c r="H234" s="20">
        <v>0</v>
      </c>
      <c r="I234" t="s">
        <v>74</v>
      </c>
    </row>
    <row r="235" spans="1:10" x14ac:dyDescent="0.3">
      <c r="A235" t="s">
        <v>482</v>
      </c>
      <c r="B235" t="s">
        <v>483</v>
      </c>
      <c r="C235" t="s">
        <v>483</v>
      </c>
      <c r="D235" s="20">
        <v>585</v>
      </c>
      <c r="E235" s="20">
        <v>0</v>
      </c>
      <c r="F235" s="20">
        <v>585</v>
      </c>
      <c r="G235" s="20">
        <v>0</v>
      </c>
      <c r="H235" s="20">
        <v>0</v>
      </c>
      <c r="I235" t="s">
        <v>74</v>
      </c>
    </row>
    <row r="236" spans="1:10" x14ac:dyDescent="0.3">
      <c r="A236" t="s">
        <v>484</v>
      </c>
      <c r="B236" t="s">
        <v>485</v>
      </c>
      <c r="C236" t="s">
        <v>485</v>
      </c>
      <c r="D236" s="20">
        <v>8500</v>
      </c>
      <c r="E236" s="20">
        <v>0</v>
      </c>
      <c r="F236" s="20">
        <v>8500</v>
      </c>
      <c r="G236" s="20">
        <v>0</v>
      </c>
      <c r="H236" s="20">
        <v>0</v>
      </c>
      <c r="I236" t="s">
        <v>84</v>
      </c>
    </row>
    <row r="237" spans="1:10" x14ac:dyDescent="0.3">
      <c r="A237" t="s">
        <v>486</v>
      </c>
      <c r="B237" t="s">
        <v>487</v>
      </c>
      <c r="C237" t="s">
        <v>487</v>
      </c>
      <c r="D237" s="20">
        <v>4900</v>
      </c>
      <c r="E237" s="20">
        <v>0</v>
      </c>
      <c r="F237" s="20">
        <v>4900</v>
      </c>
      <c r="G237" s="20">
        <v>0</v>
      </c>
      <c r="H237" s="20">
        <v>0</v>
      </c>
      <c r="I237" t="s">
        <v>84</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A1:M191"/>
  <sheetViews>
    <sheetView workbookViewId="0"/>
  </sheetViews>
  <sheetFormatPr defaultRowHeight="14.4" x14ac:dyDescent="0.3"/>
  <cols>
    <col min="1" max="1" width="38.44140625" customWidth="1"/>
    <col min="2" max="2" width="44.6640625" bestFit="1" customWidth="1"/>
    <col min="3" max="3" width="15" bestFit="1" customWidth="1"/>
    <col min="4" max="4" width="16.44140625" bestFit="1" customWidth="1"/>
    <col min="5" max="5" width="19.44140625" bestFit="1" customWidth="1"/>
    <col min="6" max="6" width="16" bestFit="1" customWidth="1"/>
    <col min="7" max="7" width="18.44140625" bestFit="1" customWidth="1"/>
    <col min="8" max="8" width="15" bestFit="1" customWidth="1"/>
    <col min="9" max="9" width="26.109375" bestFit="1" customWidth="1"/>
    <col min="10" max="10" width="15" bestFit="1" customWidth="1"/>
    <col min="11" max="11" width="26.6640625" bestFit="1" customWidth="1"/>
    <col min="12" max="12" width="7" bestFit="1" customWidth="1"/>
    <col min="13" max="13" width="30.109375" style="43" customWidth="1"/>
  </cols>
  <sheetData>
    <row r="1" spans="1:13" x14ac:dyDescent="0.3">
      <c r="A1" s="3" t="s">
        <v>489</v>
      </c>
      <c r="B1" s="3"/>
      <c r="C1" s="3"/>
      <c r="D1" s="3"/>
      <c r="E1" s="3"/>
      <c r="F1" s="3"/>
      <c r="G1" s="3"/>
      <c r="H1" s="3"/>
      <c r="I1" s="3"/>
      <c r="J1" s="3"/>
      <c r="K1" s="3"/>
      <c r="L1" s="3"/>
      <c r="M1" s="242"/>
    </row>
    <row r="2" spans="1:13" x14ac:dyDescent="0.3">
      <c r="A2" s="2" t="s">
        <v>63</v>
      </c>
      <c r="B2" s="2" t="s">
        <v>65</v>
      </c>
      <c r="C2" s="2" t="s">
        <v>490</v>
      </c>
      <c r="D2" s="2" t="s">
        <v>491</v>
      </c>
      <c r="E2" s="2" t="s">
        <v>492</v>
      </c>
      <c r="F2" s="2" t="s">
        <v>493</v>
      </c>
      <c r="G2" s="2" t="s">
        <v>494</v>
      </c>
      <c r="H2" s="2" t="s">
        <v>495</v>
      </c>
      <c r="I2" s="2" t="s">
        <v>496</v>
      </c>
      <c r="J2" s="2" t="s">
        <v>497</v>
      </c>
      <c r="K2" s="2" t="s">
        <v>498</v>
      </c>
      <c r="L2" s="2" t="s">
        <v>69</v>
      </c>
      <c r="M2" s="13" t="s">
        <v>70</v>
      </c>
    </row>
    <row r="3" spans="1:13" x14ac:dyDescent="0.3">
      <c r="A3" t="s">
        <v>75</v>
      </c>
      <c r="B3" t="s">
        <v>76</v>
      </c>
      <c r="C3">
        <v>1964</v>
      </c>
      <c r="D3">
        <v>0</v>
      </c>
      <c r="F3">
        <v>1964</v>
      </c>
      <c r="G3">
        <v>1727</v>
      </c>
      <c r="I3">
        <v>59</v>
      </c>
      <c r="J3">
        <v>35</v>
      </c>
      <c r="K3">
        <v>143</v>
      </c>
      <c r="L3" t="s">
        <v>499</v>
      </c>
    </row>
    <row r="4" spans="1:13" x14ac:dyDescent="0.3">
      <c r="A4" t="s">
        <v>77</v>
      </c>
      <c r="B4" t="s">
        <v>78</v>
      </c>
      <c r="C4">
        <v>1209</v>
      </c>
      <c r="D4">
        <v>0</v>
      </c>
      <c r="F4">
        <v>1209</v>
      </c>
      <c r="G4">
        <v>994</v>
      </c>
      <c r="I4">
        <v>11</v>
      </c>
      <c r="J4">
        <v>26</v>
      </c>
      <c r="K4">
        <v>178</v>
      </c>
      <c r="L4" t="s">
        <v>499</v>
      </c>
    </row>
    <row r="5" spans="1:13" x14ac:dyDescent="0.3">
      <c r="A5" t="s">
        <v>79</v>
      </c>
      <c r="B5" t="s">
        <v>80</v>
      </c>
      <c r="C5">
        <v>732</v>
      </c>
      <c r="D5">
        <v>0</v>
      </c>
      <c r="F5">
        <v>732</v>
      </c>
      <c r="G5">
        <v>478</v>
      </c>
      <c r="I5">
        <v>6</v>
      </c>
      <c r="J5">
        <v>46</v>
      </c>
      <c r="K5">
        <v>202</v>
      </c>
      <c r="L5" t="s">
        <v>499</v>
      </c>
    </row>
    <row r="6" spans="1:13" x14ac:dyDescent="0.3">
      <c r="A6" t="s">
        <v>81</v>
      </c>
      <c r="B6" t="s">
        <v>83</v>
      </c>
      <c r="C6">
        <v>141905</v>
      </c>
      <c r="D6">
        <v>282736</v>
      </c>
      <c r="E6">
        <v>0</v>
      </c>
      <c r="F6">
        <v>424641</v>
      </c>
      <c r="G6">
        <v>399144</v>
      </c>
      <c r="J6">
        <v>4617</v>
      </c>
      <c r="K6">
        <v>20880</v>
      </c>
      <c r="L6" t="s">
        <v>500</v>
      </c>
    </row>
    <row r="7" spans="1:13" ht="43.2" x14ac:dyDescent="0.3">
      <c r="A7" t="s">
        <v>91</v>
      </c>
      <c r="C7">
        <v>989</v>
      </c>
      <c r="D7">
        <v>0</v>
      </c>
      <c r="E7">
        <v>0</v>
      </c>
      <c r="F7">
        <v>989</v>
      </c>
      <c r="G7">
        <v>0</v>
      </c>
      <c r="H7">
        <v>989</v>
      </c>
      <c r="I7">
        <v>0</v>
      </c>
      <c r="J7">
        <v>0</v>
      </c>
      <c r="K7">
        <v>0</v>
      </c>
      <c r="L7" t="s">
        <v>293</v>
      </c>
      <c r="M7" s="43" t="s">
        <v>501</v>
      </c>
    </row>
    <row r="8" spans="1:13" x14ac:dyDescent="0.3">
      <c r="A8" t="s">
        <v>94</v>
      </c>
      <c r="B8" t="s">
        <v>96</v>
      </c>
      <c r="C8">
        <v>729</v>
      </c>
      <c r="D8">
        <v>0</v>
      </c>
      <c r="F8">
        <v>729</v>
      </c>
      <c r="G8">
        <v>634</v>
      </c>
      <c r="I8">
        <v>0</v>
      </c>
      <c r="J8">
        <v>39</v>
      </c>
      <c r="K8">
        <v>56</v>
      </c>
      <c r="L8" t="s">
        <v>499</v>
      </c>
    </row>
    <row r="9" spans="1:13" x14ac:dyDescent="0.3">
      <c r="A9" t="s">
        <v>94</v>
      </c>
      <c r="B9" t="s">
        <v>98</v>
      </c>
      <c r="C9">
        <v>584</v>
      </c>
      <c r="D9">
        <v>0</v>
      </c>
      <c r="F9">
        <v>584</v>
      </c>
      <c r="G9">
        <v>532</v>
      </c>
      <c r="I9">
        <v>0</v>
      </c>
      <c r="J9">
        <v>1</v>
      </c>
      <c r="K9">
        <v>51</v>
      </c>
      <c r="L9" t="s">
        <v>499</v>
      </c>
    </row>
    <row r="10" spans="1:13" x14ac:dyDescent="0.3">
      <c r="A10" t="s">
        <v>94</v>
      </c>
      <c r="B10" t="s">
        <v>101</v>
      </c>
      <c r="C10">
        <v>0</v>
      </c>
      <c r="D10">
        <v>346</v>
      </c>
      <c r="F10">
        <v>346</v>
      </c>
      <c r="G10">
        <v>344</v>
      </c>
      <c r="I10">
        <v>0</v>
      </c>
      <c r="J10">
        <v>2</v>
      </c>
      <c r="K10">
        <v>0</v>
      </c>
      <c r="L10" t="s">
        <v>499</v>
      </c>
    </row>
    <row r="11" spans="1:13" x14ac:dyDescent="0.3">
      <c r="A11" t="s">
        <v>94</v>
      </c>
      <c r="B11" t="s">
        <v>103</v>
      </c>
      <c r="C11">
        <v>15</v>
      </c>
      <c r="D11">
        <v>809</v>
      </c>
      <c r="F11">
        <v>824</v>
      </c>
      <c r="G11">
        <v>800</v>
      </c>
      <c r="I11">
        <v>0</v>
      </c>
      <c r="J11">
        <v>4</v>
      </c>
      <c r="K11">
        <v>20</v>
      </c>
      <c r="L11" t="s">
        <v>499</v>
      </c>
    </row>
    <row r="12" spans="1:13" x14ac:dyDescent="0.3">
      <c r="A12" t="s">
        <v>94</v>
      </c>
      <c r="B12" t="s">
        <v>100</v>
      </c>
      <c r="C12">
        <v>3152</v>
      </c>
      <c r="D12">
        <v>25915</v>
      </c>
      <c r="F12">
        <v>29067</v>
      </c>
      <c r="G12">
        <v>11401</v>
      </c>
      <c r="H12">
        <v>14733</v>
      </c>
      <c r="I12">
        <v>0</v>
      </c>
      <c r="J12">
        <v>200</v>
      </c>
      <c r="K12">
        <v>2733</v>
      </c>
      <c r="L12" t="s">
        <v>499</v>
      </c>
    </row>
    <row r="13" spans="1:13" x14ac:dyDescent="0.3">
      <c r="A13" t="s">
        <v>94</v>
      </c>
      <c r="B13" t="s">
        <v>502</v>
      </c>
      <c r="C13">
        <v>0</v>
      </c>
      <c r="D13">
        <v>349</v>
      </c>
      <c r="F13">
        <v>349</v>
      </c>
      <c r="G13">
        <v>348</v>
      </c>
      <c r="I13">
        <v>0</v>
      </c>
      <c r="J13">
        <v>1</v>
      </c>
      <c r="K13">
        <v>0</v>
      </c>
      <c r="L13" t="s">
        <v>499</v>
      </c>
    </row>
    <row r="14" spans="1:13" x14ac:dyDescent="0.3">
      <c r="A14" t="s">
        <v>94</v>
      </c>
      <c r="B14" t="s">
        <v>108</v>
      </c>
      <c r="C14">
        <v>782</v>
      </c>
      <c r="D14">
        <v>0</v>
      </c>
      <c r="F14">
        <v>782</v>
      </c>
      <c r="G14">
        <v>683</v>
      </c>
      <c r="I14">
        <v>0</v>
      </c>
      <c r="J14">
        <v>12</v>
      </c>
      <c r="K14">
        <v>87</v>
      </c>
      <c r="L14" t="s">
        <v>499</v>
      </c>
    </row>
    <row r="15" spans="1:13" x14ac:dyDescent="0.3">
      <c r="A15" t="s">
        <v>94</v>
      </c>
      <c r="B15" t="s">
        <v>503</v>
      </c>
      <c r="C15">
        <v>192</v>
      </c>
      <c r="D15">
        <v>14331</v>
      </c>
      <c r="F15">
        <v>14523</v>
      </c>
      <c r="G15">
        <v>12389</v>
      </c>
      <c r="I15">
        <v>0</v>
      </c>
      <c r="J15">
        <v>323</v>
      </c>
      <c r="K15">
        <v>1811</v>
      </c>
      <c r="L15" t="s">
        <v>499</v>
      </c>
    </row>
    <row r="16" spans="1:13" x14ac:dyDescent="0.3">
      <c r="A16" t="s">
        <v>94</v>
      </c>
      <c r="B16" t="s">
        <v>118</v>
      </c>
      <c r="C16">
        <v>80</v>
      </c>
      <c r="D16">
        <v>0</v>
      </c>
      <c r="F16">
        <v>80</v>
      </c>
      <c r="G16">
        <v>63</v>
      </c>
      <c r="I16">
        <v>0</v>
      </c>
      <c r="J16">
        <v>2</v>
      </c>
      <c r="K16">
        <v>15</v>
      </c>
      <c r="L16" t="s">
        <v>499</v>
      </c>
    </row>
    <row r="17" spans="1:12" x14ac:dyDescent="0.3">
      <c r="A17" t="s">
        <v>94</v>
      </c>
      <c r="B17" t="s">
        <v>119</v>
      </c>
      <c r="C17">
        <v>0</v>
      </c>
      <c r="D17">
        <v>911</v>
      </c>
      <c r="F17">
        <v>911</v>
      </c>
      <c r="G17">
        <v>902</v>
      </c>
      <c r="I17">
        <v>0</v>
      </c>
      <c r="J17">
        <v>10</v>
      </c>
      <c r="K17">
        <v>-1</v>
      </c>
      <c r="L17" t="s">
        <v>499</v>
      </c>
    </row>
    <row r="18" spans="1:12" x14ac:dyDescent="0.3">
      <c r="A18" t="s">
        <v>94</v>
      </c>
      <c r="B18" t="s">
        <v>121</v>
      </c>
      <c r="C18">
        <v>0</v>
      </c>
      <c r="D18">
        <v>1319</v>
      </c>
      <c r="F18">
        <v>1319</v>
      </c>
      <c r="G18">
        <v>1297</v>
      </c>
      <c r="I18">
        <v>0</v>
      </c>
      <c r="J18">
        <v>22</v>
      </c>
      <c r="K18">
        <v>0</v>
      </c>
      <c r="L18" t="s">
        <v>499</v>
      </c>
    </row>
    <row r="19" spans="1:12" x14ac:dyDescent="0.3">
      <c r="A19" t="s">
        <v>94</v>
      </c>
      <c r="B19" t="s">
        <v>131</v>
      </c>
      <c r="C19">
        <v>0</v>
      </c>
      <c r="D19">
        <v>8527</v>
      </c>
      <c r="F19">
        <v>8527</v>
      </c>
      <c r="G19">
        <v>8494</v>
      </c>
      <c r="I19">
        <v>0</v>
      </c>
      <c r="J19">
        <v>33</v>
      </c>
      <c r="K19">
        <v>0</v>
      </c>
      <c r="L19" t="s">
        <v>499</v>
      </c>
    </row>
    <row r="20" spans="1:12" x14ac:dyDescent="0.3">
      <c r="A20" t="s">
        <v>94</v>
      </c>
      <c r="B20" t="s">
        <v>504</v>
      </c>
      <c r="C20">
        <v>0</v>
      </c>
      <c r="D20">
        <v>369</v>
      </c>
      <c r="F20">
        <v>369</v>
      </c>
      <c r="G20">
        <v>369</v>
      </c>
      <c r="I20">
        <v>0</v>
      </c>
      <c r="J20">
        <v>1</v>
      </c>
      <c r="K20">
        <v>-1</v>
      </c>
      <c r="L20" t="s">
        <v>499</v>
      </c>
    </row>
    <row r="21" spans="1:12" x14ac:dyDescent="0.3">
      <c r="A21" t="s">
        <v>94</v>
      </c>
      <c r="B21" t="s">
        <v>123</v>
      </c>
      <c r="C21">
        <v>425</v>
      </c>
      <c r="D21">
        <v>0</v>
      </c>
      <c r="F21">
        <v>425</v>
      </c>
      <c r="G21">
        <v>389</v>
      </c>
      <c r="I21">
        <v>0</v>
      </c>
      <c r="J21">
        <v>9</v>
      </c>
      <c r="K21">
        <v>27</v>
      </c>
      <c r="L21" t="s">
        <v>499</v>
      </c>
    </row>
    <row r="22" spans="1:12" x14ac:dyDescent="0.3">
      <c r="A22" t="s">
        <v>94</v>
      </c>
      <c r="B22" t="s">
        <v>505</v>
      </c>
      <c r="C22">
        <v>1290</v>
      </c>
      <c r="D22">
        <v>0</v>
      </c>
      <c r="F22">
        <v>1290</v>
      </c>
      <c r="G22">
        <v>1189</v>
      </c>
      <c r="I22">
        <v>0</v>
      </c>
      <c r="J22">
        <v>19</v>
      </c>
      <c r="K22">
        <v>82</v>
      </c>
      <c r="L22" t="s">
        <v>499</v>
      </c>
    </row>
    <row r="23" spans="1:12" x14ac:dyDescent="0.3">
      <c r="A23" t="s">
        <v>94</v>
      </c>
      <c r="B23" t="s">
        <v>126</v>
      </c>
      <c r="C23">
        <v>3407</v>
      </c>
      <c r="D23">
        <v>9592</v>
      </c>
      <c r="F23">
        <v>12999</v>
      </c>
      <c r="G23">
        <v>12002</v>
      </c>
      <c r="I23">
        <v>0</v>
      </c>
      <c r="J23">
        <v>126</v>
      </c>
      <c r="K23">
        <v>871</v>
      </c>
      <c r="L23" t="s">
        <v>499</v>
      </c>
    </row>
    <row r="24" spans="1:12" x14ac:dyDescent="0.3">
      <c r="A24" t="s">
        <v>94</v>
      </c>
      <c r="B24" t="s">
        <v>128</v>
      </c>
      <c r="C24">
        <v>1372</v>
      </c>
      <c r="D24">
        <v>0</v>
      </c>
      <c r="F24">
        <v>1372</v>
      </c>
      <c r="G24">
        <v>513</v>
      </c>
      <c r="H24">
        <v>716</v>
      </c>
      <c r="I24">
        <v>0</v>
      </c>
      <c r="J24">
        <v>19</v>
      </c>
      <c r="K24">
        <v>124</v>
      </c>
      <c r="L24" t="s">
        <v>499</v>
      </c>
    </row>
    <row r="25" spans="1:12" x14ac:dyDescent="0.3">
      <c r="A25" t="s">
        <v>94</v>
      </c>
      <c r="B25" t="s">
        <v>506</v>
      </c>
      <c r="C25">
        <v>0</v>
      </c>
      <c r="D25">
        <v>340</v>
      </c>
      <c r="F25">
        <v>340</v>
      </c>
      <c r="G25">
        <v>340</v>
      </c>
      <c r="I25">
        <v>0</v>
      </c>
      <c r="J25">
        <v>0</v>
      </c>
      <c r="K25">
        <v>0</v>
      </c>
      <c r="L25" t="s">
        <v>499</v>
      </c>
    </row>
    <row r="26" spans="1:12" x14ac:dyDescent="0.3">
      <c r="A26" t="s">
        <v>94</v>
      </c>
      <c r="B26" t="s">
        <v>507</v>
      </c>
      <c r="C26">
        <v>0</v>
      </c>
      <c r="D26">
        <v>3425</v>
      </c>
      <c r="F26">
        <v>3425</v>
      </c>
      <c r="G26">
        <v>3359</v>
      </c>
      <c r="I26">
        <v>0</v>
      </c>
      <c r="J26">
        <v>66</v>
      </c>
      <c r="K26">
        <v>0</v>
      </c>
      <c r="L26" t="s">
        <v>499</v>
      </c>
    </row>
    <row r="27" spans="1:12" x14ac:dyDescent="0.3">
      <c r="A27" t="s">
        <v>94</v>
      </c>
      <c r="B27" t="s">
        <v>134</v>
      </c>
      <c r="C27">
        <v>10290</v>
      </c>
      <c r="D27">
        <v>0</v>
      </c>
      <c r="F27">
        <v>10290</v>
      </c>
      <c r="G27">
        <v>8378</v>
      </c>
      <c r="H27">
        <v>689</v>
      </c>
      <c r="I27">
        <v>0</v>
      </c>
      <c r="J27">
        <v>139</v>
      </c>
      <c r="K27">
        <v>1084</v>
      </c>
      <c r="L27" t="s">
        <v>499</v>
      </c>
    </row>
    <row r="28" spans="1:12" x14ac:dyDescent="0.3">
      <c r="A28" t="s">
        <v>94</v>
      </c>
      <c r="B28" t="s">
        <v>137</v>
      </c>
      <c r="C28">
        <v>300</v>
      </c>
      <c r="D28">
        <v>0</v>
      </c>
      <c r="F28">
        <v>300</v>
      </c>
      <c r="G28">
        <v>264</v>
      </c>
      <c r="I28">
        <v>0</v>
      </c>
      <c r="J28">
        <v>12</v>
      </c>
      <c r="K28">
        <v>24</v>
      </c>
      <c r="L28" t="s">
        <v>499</v>
      </c>
    </row>
    <row r="29" spans="1:12" x14ac:dyDescent="0.3">
      <c r="A29" t="s">
        <v>138</v>
      </c>
      <c r="B29" t="s">
        <v>139</v>
      </c>
      <c r="C29">
        <v>2069</v>
      </c>
      <c r="D29">
        <v>0</v>
      </c>
      <c r="F29">
        <v>2069</v>
      </c>
      <c r="G29">
        <v>1948</v>
      </c>
      <c r="I29">
        <v>0</v>
      </c>
      <c r="J29">
        <v>37</v>
      </c>
      <c r="K29">
        <v>84</v>
      </c>
      <c r="L29" t="s">
        <v>499</v>
      </c>
    </row>
    <row r="30" spans="1:12" x14ac:dyDescent="0.3">
      <c r="A30" t="s">
        <v>138</v>
      </c>
      <c r="B30" t="s">
        <v>140</v>
      </c>
      <c r="C30">
        <v>1350</v>
      </c>
      <c r="D30">
        <v>0</v>
      </c>
      <c r="F30">
        <v>1350</v>
      </c>
      <c r="G30">
        <v>1271</v>
      </c>
      <c r="I30">
        <v>0</v>
      </c>
      <c r="J30">
        <v>38</v>
      </c>
      <c r="K30">
        <v>41</v>
      </c>
      <c r="L30" t="s">
        <v>499</v>
      </c>
    </row>
    <row r="31" spans="1:12" x14ac:dyDescent="0.3">
      <c r="A31" t="s">
        <v>138</v>
      </c>
      <c r="B31" t="s">
        <v>141</v>
      </c>
      <c r="C31">
        <v>432</v>
      </c>
      <c r="D31">
        <v>0</v>
      </c>
      <c r="F31">
        <v>432</v>
      </c>
      <c r="G31">
        <v>405</v>
      </c>
      <c r="I31">
        <v>0</v>
      </c>
      <c r="J31">
        <v>14</v>
      </c>
      <c r="K31">
        <v>13</v>
      </c>
      <c r="L31" t="s">
        <v>499</v>
      </c>
    </row>
    <row r="32" spans="1:12" x14ac:dyDescent="0.3">
      <c r="A32" t="s">
        <v>138</v>
      </c>
      <c r="B32" t="s">
        <v>142</v>
      </c>
      <c r="C32">
        <v>1237</v>
      </c>
      <c r="D32">
        <v>0</v>
      </c>
      <c r="F32">
        <v>1237</v>
      </c>
      <c r="G32">
        <v>1158</v>
      </c>
      <c r="I32">
        <v>0</v>
      </c>
      <c r="J32">
        <v>52</v>
      </c>
      <c r="K32">
        <v>27</v>
      </c>
      <c r="L32" t="s">
        <v>499</v>
      </c>
    </row>
    <row r="33" spans="1:12" x14ac:dyDescent="0.3">
      <c r="A33" t="s">
        <v>138</v>
      </c>
      <c r="B33" t="s">
        <v>143</v>
      </c>
      <c r="C33">
        <v>2679</v>
      </c>
      <c r="D33">
        <v>0</v>
      </c>
      <c r="F33">
        <v>2679</v>
      </c>
      <c r="G33">
        <v>2497</v>
      </c>
      <c r="I33">
        <v>0</v>
      </c>
      <c r="J33">
        <v>89</v>
      </c>
      <c r="K33">
        <v>93</v>
      </c>
      <c r="L33" t="s">
        <v>499</v>
      </c>
    </row>
    <row r="34" spans="1:12" x14ac:dyDescent="0.3">
      <c r="A34" t="s">
        <v>138</v>
      </c>
      <c r="B34" t="s">
        <v>145</v>
      </c>
      <c r="C34">
        <v>831</v>
      </c>
      <c r="D34">
        <v>0</v>
      </c>
      <c r="F34">
        <v>831</v>
      </c>
      <c r="G34">
        <v>794</v>
      </c>
      <c r="I34">
        <v>0</v>
      </c>
      <c r="J34">
        <v>13</v>
      </c>
      <c r="K34">
        <v>24</v>
      </c>
      <c r="L34" t="s">
        <v>499</v>
      </c>
    </row>
    <row r="35" spans="1:12" x14ac:dyDescent="0.3">
      <c r="A35" t="s">
        <v>138</v>
      </c>
      <c r="B35" t="s">
        <v>146</v>
      </c>
      <c r="C35">
        <v>554</v>
      </c>
      <c r="D35">
        <v>0</v>
      </c>
      <c r="F35">
        <v>554</v>
      </c>
      <c r="G35">
        <v>464</v>
      </c>
      <c r="I35">
        <v>0</v>
      </c>
      <c r="J35">
        <v>50</v>
      </c>
      <c r="K35">
        <v>40</v>
      </c>
      <c r="L35" t="s">
        <v>499</v>
      </c>
    </row>
    <row r="36" spans="1:12" x14ac:dyDescent="0.3">
      <c r="A36" t="s">
        <v>138</v>
      </c>
      <c r="B36" t="s">
        <v>147</v>
      </c>
      <c r="C36">
        <v>1198</v>
      </c>
      <c r="D36">
        <v>0</v>
      </c>
      <c r="F36">
        <v>1198</v>
      </c>
      <c r="G36">
        <v>1140</v>
      </c>
      <c r="I36">
        <v>0</v>
      </c>
      <c r="J36">
        <v>16</v>
      </c>
      <c r="K36">
        <v>42</v>
      </c>
      <c r="L36" t="s">
        <v>499</v>
      </c>
    </row>
    <row r="37" spans="1:12" x14ac:dyDescent="0.3">
      <c r="A37" t="s">
        <v>138</v>
      </c>
      <c r="B37" t="s">
        <v>148</v>
      </c>
      <c r="C37">
        <v>3437</v>
      </c>
      <c r="D37">
        <v>0</v>
      </c>
      <c r="F37">
        <v>3437</v>
      </c>
      <c r="G37">
        <v>3267</v>
      </c>
      <c r="I37">
        <v>0</v>
      </c>
      <c r="J37">
        <v>66</v>
      </c>
      <c r="K37">
        <v>104</v>
      </c>
      <c r="L37" t="s">
        <v>499</v>
      </c>
    </row>
    <row r="38" spans="1:12" x14ac:dyDescent="0.3">
      <c r="A38" t="s">
        <v>138</v>
      </c>
      <c r="B38" t="s">
        <v>150</v>
      </c>
      <c r="C38">
        <v>2005</v>
      </c>
      <c r="D38">
        <v>0</v>
      </c>
      <c r="F38">
        <v>2005</v>
      </c>
      <c r="G38">
        <v>1837</v>
      </c>
      <c r="I38">
        <v>0</v>
      </c>
      <c r="J38">
        <v>85</v>
      </c>
      <c r="K38">
        <v>83</v>
      </c>
      <c r="L38" t="s">
        <v>499</v>
      </c>
    </row>
    <row r="39" spans="1:12" x14ac:dyDescent="0.3">
      <c r="A39" t="s">
        <v>138</v>
      </c>
      <c r="B39" t="s">
        <v>152</v>
      </c>
      <c r="C39">
        <v>846</v>
      </c>
      <c r="D39">
        <v>0</v>
      </c>
      <c r="F39">
        <v>846</v>
      </c>
      <c r="G39">
        <v>802</v>
      </c>
      <c r="I39">
        <v>0</v>
      </c>
      <c r="J39">
        <v>15</v>
      </c>
      <c r="K39">
        <v>29</v>
      </c>
      <c r="L39" t="s">
        <v>499</v>
      </c>
    </row>
    <row r="40" spans="1:12" x14ac:dyDescent="0.3">
      <c r="A40" t="s">
        <v>138</v>
      </c>
      <c r="B40" t="s">
        <v>153</v>
      </c>
      <c r="C40">
        <v>588</v>
      </c>
      <c r="D40">
        <v>0</v>
      </c>
      <c r="F40">
        <v>588</v>
      </c>
      <c r="G40">
        <v>547</v>
      </c>
      <c r="I40">
        <v>0</v>
      </c>
      <c r="J40">
        <v>24</v>
      </c>
      <c r="K40">
        <v>17</v>
      </c>
      <c r="L40" t="s">
        <v>499</v>
      </c>
    </row>
    <row r="41" spans="1:12" x14ac:dyDescent="0.3">
      <c r="A41" t="s">
        <v>138</v>
      </c>
      <c r="B41" t="s">
        <v>154</v>
      </c>
      <c r="C41">
        <v>652</v>
      </c>
      <c r="D41">
        <v>0</v>
      </c>
      <c r="F41">
        <v>652</v>
      </c>
      <c r="G41">
        <v>616</v>
      </c>
      <c r="I41">
        <v>0</v>
      </c>
      <c r="J41">
        <v>34</v>
      </c>
      <c r="K41">
        <v>2</v>
      </c>
      <c r="L41" t="s">
        <v>499</v>
      </c>
    </row>
    <row r="42" spans="1:12" x14ac:dyDescent="0.3">
      <c r="A42" t="s">
        <v>138</v>
      </c>
      <c r="B42" t="s">
        <v>155</v>
      </c>
      <c r="C42">
        <v>3441</v>
      </c>
      <c r="D42">
        <v>0</v>
      </c>
      <c r="F42">
        <v>3441</v>
      </c>
      <c r="G42">
        <v>3259</v>
      </c>
      <c r="I42">
        <v>0</v>
      </c>
      <c r="J42">
        <v>62</v>
      </c>
      <c r="K42">
        <v>120</v>
      </c>
      <c r="L42" t="s">
        <v>499</v>
      </c>
    </row>
    <row r="43" spans="1:12" x14ac:dyDescent="0.3">
      <c r="A43" t="s">
        <v>138</v>
      </c>
      <c r="B43" t="s">
        <v>157</v>
      </c>
      <c r="C43">
        <v>1055</v>
      </c>
      <c r="D43">
        <v>0</v>
      </c>
      <c r="F43">
        <v>1055</v>
      </c>
      <c r="G43">
        <v>1011</v>
      </c>
      <c r="I43">
        <v>0</v>
      </c>
      <c r="J43">
        <v>22</v>
      </c>
      <c r="K43">
        <v>22</v>
      </c>
      <c r="L43" t="s">
        <v>499</v>
      </c>
    </row>
    <row r="44" spans="1:12" x14ac:dyDescent="0.3">
      <c r="A44" t="s">
        <v>138</v>
      </c>
      <c r="B44" t="s">
        <v>508</v>
      </c>
      <c r="C44">
        <v>1447</v>
      </c>
      <c r="D44">
        <v>0</v>
      </c>
      <c r="F44">
        <v>1447</v>
      </c>
      <c r="G44">
        <v>860</v>
      </c>
      <c r="H44">
        <v>501</v>
      </c>
      <c r="I44">
        <v>0</v>
      </c>
      <c r="J44">
        <v>36</v>
      </c>
      <c r="K44">
        <v>50</v>
      </c>
      <c r="L44" t="s">
        <v>499</v>
      </c>
    </row>
    <row r="45" spans="1:12" x14ac:dyDescent="0.3">
      <c r="A45" t="s">
        <v>138</v>
      </c>
      <c r="B45" t="s">
        <v>158</v>
      </c>
      <c r="C45">
        <v>774</v>
      </c>
      <c r="D45">
        <v>0</v>
      </c>
      <c r="F45">
        <v>774</v>
      </c>
      <c r="G45">
        <v>718</v>
      </c>
      <c r="I45">
        <v>0</v>
      </c>
      <c r="J45">
        <v>20</v>
      </c>
      <c r="K45">
        <v>36</v>
      </c>
      <c r="L45" t="s">
        <v>499</v>
      </c>
    </row>
    <row r="46" spans="1:12" x14ac:dyDescent="0.3">
      <c r="A46" t="s">
        <v>138</v>
      </c>
      <c r="B46" t="s">
        <v>159</v>
      </c>
      <c r="C46">
        <v>3107</v>
      </c>
      <c r="D46">
        <v>0</v>
      </c>
      <c r="F46">
        <v>3107</v>
      </c>
      <c r="G46">
        <v>1704</v>
      </c>
      <c r="H46">
        <v>1217</v>
      </c>
      <c r="I46">
        <v>0</v>
      </c>
      <c r="J46">
        <v>97</v>
      </c>
      <c r="K46">
        <v>89</v>
      </c>
      <c r="L46" t="s">
        <v>499</v>
      </c>
    </row>
    <row r="47" spans="1:12" x14ac:dyDescent="0.3">
      <c r="A47" t="s">
        <v>138</v>
      </c>
      <c r="B47" t="s">
        <v>161</v>
      </c>
      <c r="C47">
        <v>1537</v>
      </c>
      <c r="D47">
        <v>0</v>
      </c>
      <c r="F47">
        <v>1537</v>
      </c>
      <c r="G47">
        <v>1443</v>
      </c>
      <c r="I47">
        <v>0</v>
      </c>
      <c r="J47">
        <v>37</v>
      </c>
      <c r="K47">
        <v>57</v>
      </c>
      <c r="L47" t="s">
        <v>499</v>
      </c>
    </row>
    <row r="48" spans="1:12" x14ac:dyDescent="0.3">
      <c r="A48" t="s">
        <v>138</v>
      </c>
      <c r="B48" t="s">
        <v>162</v>
      </c>
      <c r="C48">
        <v>1244</v>
      </c>
      <c r="D48">
        <v>0</v>
      </c>
      <c r="F48">
        <v>1244</v>
      </c>
      <c r="G48">
        <v>1177</v>
      </c>
      <c r="I48">
        <v>0</v>
      </c>
      <c r="J48">
        <v>35</v>
      </c>
      <c r="K48">
        <v>32</v>
      </c>
      <c r="L48" t="s">
        <v>499</v>
      </c>
    </row>
    <row r="49" spans="1:12" x14ac:dyDescent="0.3">
      <c r="A49" t="s">
        <v>138</v>
      </c>
      <c r="B49" t="s">
        <v>163</v>
      </c>
      <c r="C49">
        <v>2088</v>
      </c>
      <c r="D49">
        <v>0</v>
      </c>
      <c r="F49">
        <v>2088</v>
      </c>
      <c r="G49">
        <v>1942</v>
      </c>
      <c r="I49">
        <v>0</v>
      </c>
      <c r="J49">
        <v>54</v>
      </c>
      <c r="K49">
        <v>92</v>
      </c>
      <c r="L49" t="s">
        <v>499</v>
      </c>
    </row>
    <row r="50" spans="1:12" x14ac:dyDescent="0.3">
      <c r="A50" t="s">
        <v>138</v>
      </c>
      <c r="B50" t="s">
        <v>164</v>
      </c>
      <c r="C50">
        <v>1340</v>
      </c>
      <c r="D50">
        <v>0</v>
      </c>
      <c r="F50">
        <v>1340</v>
      </c>
      <c r="G50">
        <v>1288</v>
      </c>
      <c r="I50">
        <v>0</v>
      </c>
      <c r="J50">
        <v>16</v>
      </c>
      <c r="K50">
        <v>36</v>
      </c>
      <c r="L50" t="s">
        <v>499</v>
      </c>
    </row>
    <row r="51" spans="1:12" x14ac:dyDescent="0.3">
      <c r="A51" t="s">
        <v>138</v>
      </c>
      <c r="B51" t="s">
        <v>509</v>
      </c>
      <c r="C51">
        <v>0</v>
      </c>
      <c r="D51">
        <v>500</v>
      </c>
      <c r="F51">
        <v>500</v>
      </c>
      <c r="G51">
        <v>501</v>
      </c>
      <c r="I51">
        <v>0</v>
      </c>
      <c r="J51">
        <v>0</v>
      </c>
      <c r="K51">
        <v>-1</v>
      </c>
      <c r="L51" t="s">
        <v>499</v>
      </c>
    </row>
    <row r="52" spans="1:12" x14ac:dyDescent="0.3">
      <c r="A52" t="s">
        <v>138</v>
      </c>
      <c r="B52" t="s">
        <v>165</v>
      </c>
      <c r="C52">
        <v>1663</v>
      </c>
      <c r="D52">
        <v>0</v>
      </c>
      <c r="F52">
        <v>1663</v>
      </c>
      <c r="G52">
        <v>1576</v>
      </c>
      <c r="I52">
        <v>0</v>
      </c>
      <c r="J52">
        <v>35</v>
      </c>
      <c r="K52">
        <v>52</v>
      </c>
      <c r="L52" t="s">
        <v>499</v>
      </c>
    </row>
    <row r="53" spans="1:12" x14ac:dyDescent="0.3">
      <c r="A53" t="s">
        <v>138</v>
      </c>
      <c r="B53" t="s">
        <v>166</v>
      </c>
      <c r="C53">
        <v>1028</v>
      </c>
      <c r="D53">
        <v>0</v>
      </c>
      <c r="F53">
        <v>1028</v>
      </c>
      <c r="G53">
        <v>906</v>
      </c>
      <c r="I53">
        <v>0</v>
      </c>
      <c r="J53">
        <v>67</v>
      </c>
      <c r="K53">
        <v>55</v>
      </c>
      <c r="L53" t="s">
        <v>499</v>
      </c>
    </row>
    <row r="54" spans="1:12" x14ac:dyDescent="0.3">
      <c r="A54" t="s">
        <v>138</v>
      </c>
      <c r="B54" t="s">
        <v>167</v>
      </c>
      <c r="C54">
        <v>667</v>
      </c>
      <c r="D54">
        <v>0</v>
      </c>
      <c r="F54">
        <v>667</v>
      </c>
      <c r="G54">
        <v>632</v>
      </c>
      <c r="I54">
        <v>0</v>
      </c>
      <c r="J54">
        <v>15</v>
      </c>
      <c r="K54">
        <v>20</v>
      </c>
      <c r="L54" t="s">
        <v>499</v>
      </c>
    </row>
    <row r="55" spans="1:12" x14ac:dyDescent="0.3">
      <c r="A55" t="s">
        <v>138</v>
      </c>
      <c r="B55" t="s">
        <v>168</v>
      </c>
      <c r="C55">
        <v>2899</v>
      </c>
      <c r="D55">
        <v>0</v>
      </c>
      <c r="F55">
        <v>2899</v>
      </c>
      <c r="G55">
        <v>2733</v>
      </c>
      <c r="I55">
        <v>0</v>
      </c>
      <c r="J55">
        <v>45</v>
      </c>
      <c r="K55">
        <v>121</v>
      </c>
      <c r="L55" t="s">
        <v>499</v>
      </c>
    </row>
    <row r="56" spans="1:12" x14ac:dyDescent="0.3">
      <c r="A56" t="s">
        <v>138</v>
      </c>
      <c r="B56" t="s">
        <v>169</v>
      </c>
      <c r="C56">
        <v>1481</v>
      </c>
      <c r="D56">
        <v>0</v>
      </c>
      <c r="F56">
        <v>1481</v>
      </c>
      <c r="G56">
        <v>1394</v>
      </c>
      <c r="I56">
        <v>0</v>
      </c>
      <c r="J56">
        <v>38</v>
      </c>
      <c r="K56">
        <v>49</v>
      </c>
      <c r="L56" t="s">
        <v>499</v>
      </c>
    </row>
    <row r="57" spans="1:12" x14ac:dyDescent="0.3">
      <c r="A57" t="s">
        <v>138</v>
      </c>
      <c r="B57" t="s">
        <v>170</v>
      </c>
      <c r="C57">
        <v>0</v>
      </c>
      <c r="D57">
        <v>615</v>
      </c>
      <c r="F57">
        <v>615</v>
      </c>
      <c r="G57">
        <v>615</v>
      </c>
      <c r="I57">
        <v>0</v>
      </c>
      <c r="J57">
        <v>0</v>
      </c>
      <c r="K57">
        <v>0</v>
      </c>
      <c r="L57" t="s">
        <v>499</v>
      </c>
    </row>
    <row r="58" spans="1:12" x14ac:dyDescent="0.3">
      <c r="A58" t="s">
        <v>138</v>
      </c>
      <c r="B58" t="s">
        <v>172</v>
      </c>
      <c r="C58">
        <v>1907</v>
      </c>
      <c r="D58">
        <v>0</v>
      </c>
      <c r="F58">
        <v>1907</v>
      </c>
      <c r="G58">
        <v>1781</v>
      </c>
      <c r="I58">
        <v>0</v>
      </c>
      <c r="J58">
        <v>42</v>
      </c>
      <c r="K58">
        <v>84</v>
      </c>
      <c r="L58" t="s">
        <v>499</v>
      </c>
    </row>
    <row r="59" spans="1:12" x14ac:dyDescent="0.3">
      <c r="A59" t="s">
        <v>138</v>
      </c>
      <c r="B59" t="s">
        <v>173</v>
      </c>
      <c r="C59">
        <v>2038</v>
      </c>
      <c r="D59">
        <v>0</v>
      </c>
      <c r="F59">
        <v>2038</v>
      </c>
      <c r="G59">
        <v>1954</v>
      </c>
      <c r="I59">
        <v>0</v>
      </c>
      <c r="J59">
        <v>34</v>
      </c>
      <c r="K59">
        <v>50</v>
      </c>
      <c r="L59" t="s">
        <v>499</v>
      </c>
    </row>
    <row r="60" spans="1:12" x14ac:dyDescent="0.3">
      <c r="A60" t="s">
        <v>138</v>
      </c>
      <c r="B60" t="s">
        <v>174</v>
      </c>
      <c r="C60">
        <v>1086</v>
      </c>
      <c r="D60">
        <v>0</v>
      </c>
      <c r="F60">
        <v>1086</v>
      </c>
      <c r="G60">
        <v>1012</v>
      </c>
      <c r="I60">
        <v>0</v>
      </c>
      <c r="J60">
        <v>21</v>
      </c>
      <c r="K60">
        <v>53</v>
      </c>
      <c r="L60" t="s">
        <v>499</v>
      </c>
    </row>
    <row r="61" spans="1:12" x14ac:dyDescent="0.3">
      <c r="A61" t="s">
        <v>138</v>
      </c>
      <c r="B61" t="s">
        <v>175</v>
      </c>
      <c r="C61">
        <v>0</v>
      </c>
      <c r="D61">
        <v>1217</v>
      </c>
      <c r="F61">
        <v>1217</v>
      </c>
      <c r="G61">
        <v>1217</v>
      </c>
      <c r="I61">
        <v>0</v>
      </c>
      <c r="J61">
        <v>0</v>
      </c>
      <c r="K61">
        <v>0</v>
      </c>
      <c r="L61" t="s">
        <v>499</v>
      </c>
    </row>
    <row r="62" spans="1:12" x14ac:dyDescent="0.3">
      <c r="A62" t="s">
        <v>138</v>
      </c>
      <c r="B62" t="s">
        <v>177</v>
      </c>
      <c r="C62">
        <v>883</v>
      </c>
      <c r="D62">
        <v>0</v>
      </c>
      <c r="F62">
        <v>883</v>
      </c>
      <c r="G62">
        <v>840</v>
      </c>
      <c r="I62">
        <v>0</v>
      </c>
      <c r="J62">
        <v>29</v>
      </c>
      <c r="K62">
        <v>14</v>
      </c>
      <c r="L62" t="s">
        <v>499</v>
      </c>
    </row>
    <row r="63" spans="1:12" x14ac:dyDescent="0.3">
      <c r="A63" t="s">
        <v>138</v>
      </c>
      <c r="B63" t="s">
        <v>178</v>
      </c>
      <c r="C63">
        <v>1833</v>
      </c>
      <c r="D63">
        <v>0</v>
      </c>
      <c r="F63">
        <v>1833</v>
      </c>
      <c r="G63">
        <v>1735</v>
      </c>
      <c r="I63">
        <v>0</v>
      </c>
      <c r="J63">
        <v>19</v>
      </c>
      <c r="K63">
        <v>79</v>
      </c>
      <c r="L63" t="s">
        <v>499</v>
      </c>
    </row>
    <row r="64" spans="1:12" x14ac:dyDescent="0.3">
      <c r="A64" t="s">
        <v>138</v>
      </c>
      <c r="B64" t="s">
        <v>510</v>
      </c>
      <c r="C64">
        <v>0</v>
      </c>
      <c r="D64">
        <v>332</v>
      </c>
      <c r="F64">
        <v>332</v>
      </c>
      <c r="G64">
        <v>332</v>
      </c>
      <c r="I64">
        <v>0</v>
      </c>
      <c r="J64">
        <v>0</v>
      </c>
      <c r="K64">
        <v>0</v>
      </c>
      <c r="L64" t="s">
        <v>499</v>
      </c>
    </row>
    <row r="65" spans="1:12" x14ac:dyDescent="0.3">
      <c r="A65" t="s">
        <v>138</v>
      </c>
      <c r="B65" t="s">
        <v>179</v>
      </c>
      <c r="C65">
        <v>1971</v>
      </c>
      <c r="D65">
        <v>0</v>
      </c>
      <c r="F65">
        <v>1971</v>
      </c>
      <c r="G65">
        <v>1821</v>
      </c>
      <c r="I65">
        <v>0</v>
      </c>
      <c r="J65">
        <v>52</v>
      </c>
      <c r="K65">
        <v>98</v>
      </c>
      <c r="L65" t="s">
        <v>499</v>
      </c>
    </row>
    <row r="66" spans="1:12" x14ac:dyDescent="0.3">
      <c r="A66" t="s">
        <v>138</v>
      </c>
      <c r="B66" t="s">
        <v>181</v>
      </c>
      <c r="C66">
        <v>1056</v>
      </c>
      <c r="D66">
        <v>0</v>
      </c>
      <c r="F66">
        <v>1056</v>
      </c>
      <c r="G66">
        <v>987</v>
      </c>
      <c r="I66">
        <v>0</v>
      </c>
      <c r="J66">
        <v>21</v>
      </c>
      <c r="K66">
        <v>48</v>
      </c>
      <c r="L66" t="s">
        <v>499</v>
      </c>
    </row>
    <row r="67" spans="1:12" x14ac:dyDescent="0.3">
      <c r="A67" t="s">
        <v>138</v>
      </c>
      <c r="B67" t="s">
        <v>511</v>
      </c>
      <c r="C67">
        <v>3319</v>
      </c>
      <c r="D67">
        <v>0</v>
      </c>
      <c r="F67">
        <v>3319</v>
      </c>
      <c r="G67">
        <v>2846</v>
      </c>
      <c r="H67">
        <v>332</v>
      </c>
      <c r="I67">
        <v>0</v>
      </c>
      <c r="J67">
        <v>48</v>
      </c>
      <c r="K67">
        <v>93</v>
      </c>
      <c r="L67" t="s">
        <v>499</v>
      </c>
    </row>
    <row r="68" spans="1:12" x14ac:dyDescent="0.3">
      <c r="A68" t="s">
        <v>138</v>
      </c>
      <c r="B68" t="s">
        <v>184</v>
      </c>
      <c r="C68">
        <v>1844</v>
      </c>
      <c r="D68">
        <v>0</v>
      </c>
      <c r="F68">
        <v>1844</v>
      </c>
      <c r="G68">
        <v>1746</v>
      </c>
      <c r="I68">
        <v>0</v>
      </c>
      <c r="J68">
        <v>45</v>
      </c>
      <c r="K68">
        <v>53</v>
      </c>
      <c r="L68" t="s">
        <v>499</v>
      </c>
    </row>
    <row r="69" spans="1:12" x14ac:dyDescent="0.3">
      <c r="A69" t="s">
        <v>138</v>
      </c>
      <c r="B69" t="s">
        <v>185</v>
      </c>
      <c r="C69">
        <v>2178</v>
      </c>
      <c r="D69">
        <v>0</v>
      </c>
      <c r="F69">
        <v>2178</v>
      </c>
      <c r="G69">
        <v>2089</v>
      </c>
      <c r="I69">
        <v>0</v>
      </c>
      <c r="J69">
        <v>30</v>
      </c>
      <c r="K69">
        <v>59</v>
      </c>
      <c r="L69" t="s">
        <v>499</v>
      </c>
    </row>
    <row r="70" spans="1:12" x14ac:dyDescent="0.3">
      <c r="A70" t="s">
        <v>138</v>
      </c>
      <c r="B70" t="s">
        <v>186</v>
      </c>
      <c r="C70">
        <v>1682</v>
      </c>
      <c r="D70">
        <v>0</v>
      </c>
      <c r="F70">
        <v>1682</v>
      </c>
      <c r="G70">
        <v>1569</v>
      </c>
      <c r="I70">
        <v>0</v>
      </c>
      <c r="J70">
        <v>33</v>
      </c>
      <c r="K70">
        <v>80</v>
      </c>
      <c r="L70" t="s">
        <v>499</v>
      </c>
    </row>
    <row r="71" spans="1:12" x14ac:dyDescent="0.3">
      <c r="A71" t="s">
        <v>138</v>
      </c>
      <c r="B71" t="s">
        <v>187</v>
      </c>
      <c r="C71">
        <v>3285</v>
      </c>
      <c r="D71">
        <v>0</v>
      </c>
      <c r="F71">
        <v>3285</v>
      </c>
      <c r="G71">
        <v>3113</v>
      </c>
      <c r="I71">
        <v>0</v>
      </c>
      <c r="J71">
        <v>52</v>
      </c>
      <c r="K71">
        <v>120</v>
      </c>
      <c r="L71" t="s">
        <v>499</v>
      </c>
    </row>
    <row r="72" spans="1:12" x14ac:dyDescent="0.3">
      <c r="A72" t="s">
        <v>138</v>
      </c>
      <c r="B72" t="s">
        <v>188</v>
      </c>
      <c r="C72">
        <v>369</v>
      </c>
      <c r="D72">
        <v>0</v>
      </c>
      <c r="F72">
        <v>369</v>
      </c>
      <c r="G72">
        <v>339</v>
      </c>
      <c r="I72">
        <v>0</v>
      </c>
      <c r="J72">
        <v>10</v>
      </c>
      <c r="K72">
        <v>20</v>
      </c>
      <c r="L72" t="s">
        <v>499</v>
      </c>
    </row>
    <row r="73" spans="1:12" x14ac:dyDescent="0.3">
      <c r="A73" t="s">
        <v>138</v>
      </c>
      <c r="B73" t="s">
        <v>189</v>
      </c>
      <c r="C73">
        <v>1028</v>
      </c>
      <c r="D73">
        <v>0</v>
      </c>
      <c r="F73">
        <v>1028</v>
      </c>
      <c r="G73">
        <v>934</v>
      </c>
      <c r="I73">
        <v>0</v>
      </c>
      <c r="J73">
        <v>66</v>
      </c>
      <c r="K73">
        <v>28</v>
      </c>
      <c r="L73" t="s">
        <v>499</v>
      </c>
    </row>
    <row r="74" spans="1:12" x14ac:dyDescent="0.3">
      <c r="A74" t="s">
        <v>138</v>
      </c>
      <c r="B74" t="s">
        <v>190</v>
      </c>
      <c r="C74">
        <v>1642</v>
      </c>
      <c r="D74">
        <v>0</v>
      </c>
      <c r="F74">
        <v>1642</v>
      </c>
      <c r="G74">
        <v>1593</v>
      </c>
      <c r="I74">
        <v>0</v>
      </c>
      <c r="J74">
        <v>42</v>
      </c>
      <c r="K74">
        <v>7</v>
      </c>
      <c r="L74" t="s">
        <v>499</v>
      </c>
    </row>
    <row r="75" spans="1:12" x14ac:dyDescent="0.3">
      <c r="A75" t="s">
        <v>138</v>
      </c>
      <c r="B75" t="s">
        <v>191</v>
      </c>
      <c r="C75">
        <v>1616</v>
      </c>
      <c r="D75">
        <v>0</v>
      </c>
      <c r="F75">
        <v>1616</v>
      </c>
      <c r="G75">
        <v>1244</v>
      </c>
      <c r="H75">
        <v>331</v>
      </c>
      <c r="I75">
        <v>0</v>
      </c>
      <c r="J75">
        <v>42</v>
      </c>
      <c r="K75">
        <v>-1</v>
      </c>
      <c r="L75" t="s">
        <v>499</v>
      </c>
    </row>
    <row r="76" spans="1:12" x14ac:dyDescent="0.3">
      <c r="A76" t="s">
        <v>138</v>
      </c>
      <c r="B76" t="s">
        <v>194</v>
      </c>
      <c r="C76">
        <v>1445</v>
      </c>
      <c r="D76">
        <v>0</v>
      </c>
      <c r="F76">
        <v>1445</v>
      </c>
      <c r="G76">
        <v>1362</v>
      </c>
      <c r="I76">
        <v>0</v>
      </c>
      <c r="J76">
        <v>31</v>
      </c>
      <c r="K76">
        <v>52</v>
      </c>
      <c r="L76" t="s">
        <v>499</v>
      </c>
    </row>
    <row r="77" spans="1:12" x14ac:dyDescent="0.3">
      <c r="A77" t="s">
        <v>138</v>
      </c>
      <c r="B77" t="s">
        <v>195</v>
      </c>
      <c r="C77">
        <v>857</v>
      </c>
      <c r="D77">
        <v>0</v>
      </c>
      <c r="F77">
        <v>857</v>
      </c>
      <c r="G77">
        <v>775</v>
      </c>
      <c r="I77">
        <v>0</v>
      </c>
      <c r="J77">
        <v>37</v>
      </c>
      <c r="K77">
        <v>45</v>
      </c>
      <c r="L77" t="s">
        <v>499</v>
      </c>
    </row>
    <row r="78" spans="1:12" x14ac:dyDescent="0.3">
      <c r="A78" t="s">
        <v>138</v>
      </c>
      <c r="B78" t="s">
        <v>196</v>
      </c>
      <c r="C78">
        <v>3071</v>
      </c>
      <c r="D78">
        <v>0</v>
      </c>
      <c r="F78">
        <v>3071</v>
      </c>
      <c r="G78">
        <v>2922</v>
      </c>
      <c r="I78">
        <v>0</v>
      </c>
      <c r="J78">
        <v>38</v>
      </c>
      <c r="K78">
        <v>111</v>
      </c>
      <c r="L78" t="s">
        <v>499</v>
      </c>
    </row>
    <row r="79" spans="1:12" x14ac:dyDescent="0.3">
      <c r="A79" t="s">
        <v>138</v>
      </c>
      <c r="B79" t="s">
        <v>197</v>
      </c>
      <c r="C79">
        <v>3365</v>
      </c>
      <c r="D79">
        <v>0</v>
      </c>
      <c r="F79">
        <v>3365</v>
      </c>
      <c r="G79">
        <v>1605</v>
      </c>
      <c r="H79">
        <v>1515</v>
      </c>
      <c r="I79">
        <v>0</v>
      </c>
      <c r="J79">
        <v>178</v>
      </c>
      <c r="K79">
        <v>67</v>
      </c>
      <c r="L79" t="s">
        <v>499</v>
      </c>
    </row>
    <row r="80" spans="1:12" x14ac:dyDescent="0.3">
      <c r="A80" t="s">
        <v>138</v>
      </c>
      <c r="B80" t="s">
        <v>200</v>
      </c>
      <c r="C80">
        <v>0</v>
      </c>
      <c r="D80">
        <v>899</v>
      </c>
      <c r="F80">
        <v>899</v>
      </c>
      <c r="G80">
        <v>899</v>
      </c>
      <c r="I80">
        <v>0</v>
      </c>
      <c r="J80">
        <v>0</v>
      </c>
      <c r="K80">
        <v>0</v>
      </c>
      <c r="L80" t="s">
        <v>499</v>
      </c>
    </row>
    <row r="81" spans="1:12" x14ac:dyDescent="0.3">
      <c r="A81" t="s">
        <v>138</v>
      </c>
      <c r="B81" t="s">
        <v>204</v>
      </c>
      <c r="C81">
        <v>618</v>
      </c>
      <c r="D81">
        <v>0</v>
      </c>
      <c r="F81">
        <v>618</v>
      </c>
      <c r="G81">
        <v>559</v>
      </c>
      <c r="I81">
        <v>0</v>
      </c>
      <c r="J81">
        <v>33</v>
      </c>
      <c r="K81">
        <v>26</v>
      </c>
      <c r="L81" t="s">
        <v>499</v>
      </c>
    </row>
    <row r="82" spans="1:12" x14ac:dyDescent="0.3">
      <c r="A82" t="s">
        <v>206</v>
      </c>
      <c r="B82" t="s">
        <v>207</v>
      </c>
      <c r="C82">
        <v>269</v>
      </c>
      <c r="D82">
        <v>0</v>
      </c>
      <c r="F82">
        <v>269</v>
      </c>
      <c r="G82">
        <v>234</v>
      </c>
      <c r="I82">
        <v>9</v>
      </c>
      <c r="J82">
        <v>3</v>
      </c>
      <c r="K82">
        <v>23</v>
      </c>
      <c r="L82" t="s">
        <v>499</v>
      </c>
    </row>
    <row r="83" spans="1:12" x14ac:dyDescent="0.3">
      <c r="A83" t="s">
        <v>208</v>
      </c>
      <c r="B83" t="s">
        <v>210</v>
      </c>
      <c r="C83">
        <v>1157851</v>
      </c>
      <c r="D83">
        <v>116925</v>
      </c>
      <c r="E83">
        <v>0</v>
      </c>
      <c r="F83">
        <v>1274776</v>
      </c>
      <c r="G83">
        <v>1100665</v>
      </c>
      <c r="H83">
        <v>157854</v>
      </c>
      <c r="K83">
        <v>16257</v>
      </c>
      <c r="L83" t="s">
        <v>500</v>
      </c>
    </row>
    <row r="84" spans="1:12" x14ac:dyDescent="0.3">
      <c r="A84" t="s">
        <v>214</v>
      </c>
      <c r="B84" t="s">
        <v>215</v>
      </c>
      <c r="C84">
        <v>2759</v>
      </c>
      <c r="D84">
        <v>0</v>
      </c>
      <c r="F84">
        <v>2759</v>
      </c>
      <c r="G84">
        <v>2288</v>
      </c>
      <c r="I84">
        <v>79</v>
      </c>
      <c r="J84">
        <v>42</v>
      </c>
      <c r="K84">
        <v>350</v>
      </c>
      <c r="L84" t="s">
        <v>499</v>
      </c>
    </row>
    <row r="85" spans="1:12" x14ac:dyDescent="0.3">
      <c r="A85" t="s">
        <v>218</v>
      </c>
      <c r="B85" t="s">
        <v>219</v>
      </c>
      <c r="C85">
        <v>444</v>
      </c>
      <c r="D85">
        <v>0</v>
      </c>
      <c r="F85">
        <v>444</v>
      </c>
      <c r="G85">
        <v>372</v>
      </c>
      <c r="I85">
        <v>4</v>
      </c>
      <c r="J85">
        <v>33</v>
      </c>
      <c r="K85">
        <v>35</v>
      </c>
      <c r="L85" t="s">
        <v>499</v>
      </c>
    </row>
    <row r="86" spans="1:12" x14ac:dyDescent="0.3">
      <c r="A86" t="s">
        <v>220</v>
      </c>
      <c r="B86" t="s">
        <v>221</v>
      </c>
      <c r="C86">
        <v>760</v>
      </c>
      <c r="D86">
        <v>0</v>
      </c>
      <c r="F86">
        <v>760</v>
      </c>
      <c r="G86">
        <v>528</v>
      </c>
      <c r="I86">
        <v>116</v>
      </c>
      <c r="J86">
        <v>19</v>
      </c>
      <c r="K86">
        <v>97</v>
      </c>
      <c r="L86" t="s">
        <v>499</v>
      </c>
    </row>
    <row r="87" spans="1:12" x14ac:dyDescent="0.3">
      <c r="A87" t="s">
        <v>228</v>
      </c>
      <c r="B87" t="s">
        <v>229</v>
      </c>
      <c r="C87">
        <v>51103</v>
      </c>
      <c r="E87">
        <v>0</v>
      </c>
      <c r="F87">
        <v>51103</v>
      </c>
      <c r="G87">
        <v>49580</v>
      </c>
      <c r="K87">
        <v>1523</v>
      </c>
      <c r="L87" t="s">
        <v>500</v>
      </c>
    </row>
    <row r="88" spans="1:12" x14ac:dyDescent="0.3">
      <c r="A88" t="s">
        <v>230</v>
      </c>
      <c r="B88" t="s">
        <v>231</v>
      </c>
      <c r="C88">
        <v>334</v>
      </c>
      <c r="D88">
        <v>0</v>
      </c>
      <c r="F88">
        <v>334</v>
      </c>
      <c r="G88">
        <v>275</v>
      </c>
      <c r="I88">
        <v>0</v>
      </c>
      <c r="J88">
        <v>5</v>
      </c>
      <c r="K88">
        <v>54</v>
      </c>
      <c r="L88" t="s">
        <v>499</v>
      </c>
    </row>
    <row r="89" spans="1:12" x14ac:dyDescent="0.3">
      <c r="A89" t="s">
        <v>232</v>
      </c>
      <c r="B89" t="s">
        <v>234</v>
      </c>
      <c r="C89">
        <v>44842</v>
      </c>
      <c r="D89">
        <v>0</v>
      </c>
      <c r="F89">
        <v>44842</v>
      </c>
      <c r="G89">
        <v>41692</v>
      </c>
      <c r="I89">
        <v>0</v>
      </c>
      <c r="J89">
        <v>664</v>
      </c>
      <c r="K89">
        <v>2486</v>
      </c>
      <c r="L89" t="s">
        <v>499</v>
      </c>
    </row>
    <row r="90" spans="1:12" x14ac:dyDescent="0.3">
      <c r="A90" t="s">
        <v>238</v>
      </c>
      <c r="B90" t="s">
        <v>239</v>
      </c>
      <c r="C90">
        <v>1603</v>
      </c>
      <c r="D90">
        <v>0</v>
      </c>
      <c r="F90">
        <v>1603</v>
      </c>
      <c r="G90">
        <v>1485</v>
      </c>
      <c r="I90">
        <v>9</v>
      </c>
      <c r="J90">
        <v>41</v>
      </c>
      <c r="K90">
        <v>68</v>
      </c>
      <c r="L90" t="s">
        <v>499</v>
      </c>
    </row>
    <row r="91" spans="1:12" x14ac:dyDescent="0.3">
      <c r="A91" t="s">
        <v>240</v>
      </c>
      <c r="B91" t="s">
        <v>241</v>
      </c>
      <c r="C91">
        <v>303</v>
      </c>
      <c r="D91">
        <v>0</v>
      </c>
      <c r="F91">
        <v>303</v>
      </c>
      <c r="G91">
        <v>206</v>
      </c>
      <c r="I91">
        <v>44</v>
      </c>
      <c r="J91">
        <v>12</v>
      </c>
      <c r="K91">
        <v>41</v>
      </c>
      <c r="L91" t="s">
        <v>499</v>
      </c>
    </row>
    <row r="92" spans="1:12" x14ac:dyDescent="0.3">
      <c r="A92" t="s">
        <v>242</v>
      </c>
      <c r="B92" t="s">
        <v>243</v>
      </c>
      <c r="C92">
        <v>310</v>
      </c>
      <c r="D92">
        <v>0</v>
      </c>
      <c r="F92">
        <v>310</v>
      </c>
      <c r="G92">
        <v>275</v>
      </c>
      <c r="I92">
        <v>0</v>
      </c>
      <c r="J92">
        <v>11</v>
      </c>
      <c r="K92">
        <v>24</v>
      </c>
      <c r="L92" t="s">
        <v>499</v>
      </c>
    </row>
    <row r="93" spans="1:12" x14ac:dyDescent="0.3">
      <c r="A93" t="s">
        <v>244</v>
      </c>
      <c r="B93" t="s">
        <v>245</v>
      </c>
      <c r="C93">
        <v>989</v>
      </c>
      <c r="D93">
        <v>0</v>
      </c>
      <c r="F93">
        <v>989</v>
      </c>
      <c r="G93">
        <v>889</v>
      </c>
      <c r="I93">
        <v>0</v>
      </c>
      <c r="J93">
        <v>24</v>
      </c>
      <c r="K93">
        <v>76</v>
      </c>
      <c r="L93" t="s">
        <v>499</v>
      </c>
    </row>
    <row r="94" spans="1:12" x14ac:dyDescent="0.3">
      <c r="A94" t="s">
        <v>246</v>
      </c>
      <c r="B94" t="s">
        <v>247</v>
      </c>
      <c r="C94">
        <v>463</v>
      </c>
      <c r="D94">
        <v>0</v>
      </c>
      <c r="F94">
        <v>463</v>
      </c>
      <c r="G94">
        <v>441</v>
      </c>
      <c r="I94">
        <v>6</v>
      </c>
      <c r="J94">
        <v>16</v>
      </c>
      <c r="K94">
        <v>0</v>
      </c>
      <c r="L94" t="s">
        <v>499</v>
      </c>
    </row>
    <row r="95" spans="1:12" x14ac:dyDescent="0.3">
      <c r="A95" t="s">
        <v>248</v>
      </c>
      <c r="B95" t="s">
        <v>249</v>
      </c>
      <c r="C95">
        <v>395</v>
      </c>
      <c r="D95">
        <v>0</v>
      </c>
      <c r="F95">
        <v>395</v>
      </c>
      <c r="G95">
        <v>325</v>
      </c>
      <c r="I95">
        <v>27</v>
      </c>
      <c r="J95">
        <v>13</v>
      </c>
      <c r="K95">
        <v>30</v>
      </c>
      <c r="L95" t="s">
        <v>499</v>
      </c>
    </row>
    <row r="96" spans="1:12" x14ac:dyDescent="0.3">
      <c r="A96" t="s">
        <v>250</v>
      </c>
      <c r="B96" t="s">
        <v>251</v>
      </c>
      <c r="C96">
        <v>572</v>
      </c>
      <c r="D96">
        <v>0</v>
      </c>
      <c r="F96">
        <v>572</v>
      </c>
      <c r="G96">
        <v>487</v>
      </c>
      <c r="I96">
        <v>7</v>
      </c>
      <c r="J96">
        <v>43</v>
      </c>
      <c r="K96">
        <v>35</v>
      </c>
      <c r="L96" t="s">
        <v>499</v>
      </c>
    </row>
    <row r="97" spans="1:13" ht="28.8" x14ac:dyDescent="0.3">
      <c r="A97" t="s">
        <v>252</v>
      </c>
      <c r="B97" t="s">
        <v>210</v>
      </c>
      <c r="C97">
        <v>2248022</v>
      </c>
      <c r="D97">
        <v>523476</v>
      </c>
      <c r="E97">
        <v>10996</v>
      </c>
      <c r="F97">
        <v>2782494</v>
      </c>
      <c r="G97">
        <v>1178836</v>
      </c>
      <c r="H97">
        <v>1427887</v>
      </c>
      <c r="J97">
        <v>9063</v>
      </c>
      <c r="K97">
        <v>166708</v>
      </c>
      <c r="L97" t="s">
        <v>500</v>
      </c>
      <c r="M97" s="43" t="s">
        <v>254</v>
      </c>
    </row>
    <row r="98" spans="1:13" x14ac:dyDescent="0.3">
      <c r="A98" t="s">
        <v>257</v>
      </c>
      <c r="B98" t="s">
        <v>258</v>
      </c>
      <c r="C98">
        <v>397</v>
      </c>
      <c r="D98">
        <v>27</v>
      </c>
      <c r="F98">
        <v>424</v>
      </c>
      <c r="G98">
        <v>356</v>
      </c>
      <c r="I98">
        <v>0</v>
      </c>
      <c r="J98">
        <v>2</v>
      </c>
      <c r="K98">
        <v>66</v>
      </c>
      <c r="L98" t="s">
        <v>499</v>
      </c>
    </row>
    <row r="99" spans="1:13" ht="43.2" x14ac:dyDescent="0.3">
      <c r="A99" t="s">
        <v>261</v>
      </c>
      <c r="B99" t="s">
        <v>264</v>
      </c>
      <c r="C99">
        <v>90419</v>
      </c>
      <c r="E99">
        <v>0</v>
      </c>
      <c r="F99">
        <v>90419</v>
      </c>
      <c r="G99">
        <v>83274</v>
      </c>
      <c r="J99">
        <v>217</v>
      </c>
      <c r="K99">
        <v>6928</v>
      </c>
      <c r="L99" t="s">
        <v>500</v>
      </c>
      <c r="M99" s="43" t="s">
        <v>265</v>
      </c>
    </row>
    <row r="100" spans="1:13" x14ac:dyDescent="0.3">
      <c r="A100" t="s">
        <v>267</v>
      </c>
      <c r="B100" t="s">
        <v>269</v>
      </c>
      <c r="C100">
        <v>28915</v>
      </c>
      <c r="D100">
        <v>0</v>
      </c>
      <c r="F100">
        <v>28915</v>
      </c>
      <c r="G100">
        <v>25614</v>
      </c>
      <c r="I100">
        <v>0</v>
      </c>
      <c r="J100">
        <v>504</v>
      </c>
      <c r="K100">
        <v>2797</v>
      </c>
      <c r="L100" t="s">
        <v>499</v>
      </c>
    </row>
    <row r="101" spans="1:13" x14ac:dyDescent="0.3">
      <c r="A101" t="s">
        <v>512</v>
      </c>
      <c r="B101" t="s">
        <v>513</v>
      </c>
      <c r="C101">
        <v>552</v>
      </c>
      <c r="D101">
        <v>0</v>
      </c>
      <c r="F101">
        <v>552</v>
      </c>
      <c r="G101">
        <v>505</v>
      </c>
      <c r="I101">
        <v>16</v>
      </c>
      <c r="J101">
        <v>31</v>
      </c>
      <c r="K101">
        <v>0</v>
      </c>
      <c r="L101" t="s">
        <v>499</v>
      </c>
    </row>
    <row r="102" spans="1:13" x14ac:dyDescent="0.3">
      <c r="A102" t="s">
        <v>272</v>
      </c>
      <c r="B102" t="s">
        <v>273</v>
      </c>
      <c r="C102">
        <v>611</v>
      </c>
      <c r="D102">
        <v>0</v>
      </c>
      <c r="F102">
        <v>611</v>
      </c>
      <c r="G102">
        <v>564</v>
      </c>
      <c r="I102">
        <v>0</v>
      </c>
      <c r="J102">
        <v>2</v>
      </c>
      <c r="K102">
        <v>45</v>
      </c>
      <c r="L102" t="s">
        <v>499</v>
      </c>
    </row>
    <row r="103" spans="1:13" x14ac:dyDescent="0.3">
      <c r="A103" t="s">
        <v>274</v>
      </c>
      <c r="B103" t="s">
        <v>275</v>
      </c>
      <c r="C103">
        <v>296</v>
      </c>
      <c r="D103">
        <v>0</v>
      </c>
      <c r="F103">
        <v>296</v>
      </c>
      <c r="G103">
        <v>246</v>
      </c>
      <c r="I103">
        <v>0</v>
      </c>
      <c r="J103">
        <v>33</v>
      </c>
      <c r="K103">
        <v>17</v>
      </c>
      <c r="L103" t="s">
        <v>499</v>
      </c>
    </row>
    <row r="104" spans="1:13" x14ac:dyDescent="0.3">
      <c r="A104" t="s">
        <v>279</v>
      </c>
      <c r="B104" t="s">
        <v>280</v>
      </c>
      <c r="C104">
        <v>620</v>
      </c>
      <c r="D104">
        <v>0</v>
      </c>
      <c r="F104">
        <v>620</v>
      </c>
      <c r="G104">
        <v>495</v>
      </c>
      <c r="I104">
        <v>0</v>
      </c>
      <c r="J104">
        <v>44</v>
      </c>
      <c r="K104">
        <v>81</v>
      </c>
      <c r="L104" t="s">
        <v>499</v>
      </c>
    </row>
    <row r="105" spans="1:13" ht="43.2" x14ac:dyDescent="0.3">
      <c r="A105" t="s">
        <v>281</v>
      </c>
      <c r="B105" t="s">
        <v>210</v>
      </c>
      <c r="C105">
        <v>18039</v>
      </c>
      <c r="D105">
        <v>0</v>
      </c>
      <c r="E105">
        <v>0</v>
      </c>
      <c r="F105">
        <v>18039</v>
      </c>
      <c r="G105">
        <v>0</v>
      </c>
      <c r="H105">
        <v>18039</v>
      </c>
      <c r="I105">
        <v>0</v>
      </c>
      <c r="J105">
        <v>0</v>
      </c>
      <c r="K105">
        <v>0</v>
      </c>
      <c r="L105" t="s">
        <v>293</v>
      </c>
      <c r="M105" s="43" t="s">
        <v>514</v>
      </c>
    </row>
    <row r="106" spans="1:13" x14ac:dyDescent="0.3">
      <c r="A106" t="s">
        <v>283</v>
      </c>
      <c r="B106" t="s">
        <v>284</v>
      </c>
      <c r="C106">
        <v>5903</v>
      </c>
      <c r="D106">
        <v>0</v>
      </c>
      <c r="F106">
        <v>5903</v>
      </c>
      <c r="G106">
        <v>4600</v>
      </c>
      <c r="I106">
        <v>0</v>
      </c>
      <c r="J106">
        <v>165</v>
      </c>
      <c r="K106">
        <v>1138</v>
      </c>
      <c r="L106" t="s">
        <v>499</v>
      </c>
    </row>
    <row r="107" spans="1:13" x14ac:dyDescent="0.3">
      <c r="A107" t="s">
        <v>285</v>
      </c>
      <c r="B107" t="s">
        <v>286</v>
      </c>
      <c r="C107">
        <v>3009</v>
      </c>
      <c r="D107">
        <v>0</v>
      </c>
      <c r="F107">
        <v>3009</v>
      </c>
      <c r="G107">
        <v>2678</v>
      </c>
      <c r="I107">
        <v>0</v>
      </c>
      <c r="J107">
        <v>165</v>
      </c>
      <c r="K107">
        <v>166</v>
      </c>
      <c r="L107" t="s">
        <v>499</v>
      </c>
    </row>
    <row r="108" spans="1:13" x14ac:dyDescent="0.3">
      <c r="A108" t="s">
        <v>287</v>
      </c>
      <c r="B108" t="s">
        <v>288</v>
      </c>
      <c r="C108">
        <v>543</v>
      </c>
      <c r="D108">
        <v>0</v>
      </c>
      <c r="F108">
        <v>543</v>
      </c>
      <c r="G108">
        <v>444</v>
      </c>
      <c r="I108">
        <v>0</v>
      </c>
      <c r="J108">
        <v>15</v>
      </c>
      <c r="K108">
        <v>84</v>
      </c>
      <c r="L108" t="s">
        <v>499</v>
      </c>
    </row>
    <row r="109" spans="1:13" ht="43.2" x14ac:dyDescent="0.3">
      <c r="A109" t="s">
        <v>289</v>
      </c>
      <c r="B109" t="s">
        <v>93</v>
      </c>
      <c r="C109">
        <v>824229</v>
      </c>
      <c r="D109">
        <v>554507</v>
      </c>
      <c r="E109">
        <v>364</v>
      </c>
      <c r="F109">
        <v>1379100</v>
      </c>
      <c r="G109">
        <v>1293507</v>
      </c>
      <c r="H109">
        <v>281</v>
      </c>
      <c r="J109">
        <v>9664</v>
      </c>
      <c r="K109">
        <v>75648</v>
      </c>
      <c r="L109" t="s">
        <v>500</v>
      </c>
      <c r="M109" s="43" t="s">
        <v>291</v>
      </c>
    </row>
    <row r="110" spans="1:13" x14ac:dyDescent="0.3">
      <c r="A110" t="s">
        <v>296</v>
      </c>
      <c r="B110" t="s">
        <v>297</v>
      </c>
      <c r="C110">
        <v>840</v>
      </c>
      <c r="D110">
        <v>0</v>
      </c>
      <c r="F110">
        <v>840</v>
      </c>
      <c r="G110">
        <v>727</v>
      </c>
      <c r="I110">
        <v>29</v>
      </c>
      <c r="J110">
        <v>28</v>
      </c>
      <c r="K110">
        <v>56</v>
      </c>
      <c r="L110" t="s">
        <v>499</v>
      </c>
    </row>
    <row r="111" spans="1:13" x14ac:dyDescent="0.3">
      <c r="A111" t="s">
        <v>298</v>
      </c>
      <c r="B111" t="s">
        <v>300</v>
      </c>
      <c r="C111">
        <v>2201</v>
      </c>
      <c r="D111">
        <v>0</v>
      </c>
      <c r="F111">
        <v>2201</v>
      </c>
      <c r="G111">
        <v>1861</v>
      </c>
      <c r="I111">
        <v>0</v>
      </c>
      <c r="J111">
        <v>41</v>
      </c>
      <c r="K111">
        <v>299</v>
      </c>
      <c r="L111" t="s">
        <v>499</v>
      </c>
    </row>
    <row r="112" spans="1:13" x14ac:dyDescent="0.3">
      <c r="A112" t="s">
        <v>301</v>
      </c>
      <c r="B112" t="s">
        <v>302</v>
      </c>
      <c r="C112">
        <v>3490</v>
      </c>
      <c r="D112">
        <v>0</v>
      </c>
      <c r="F112">
        <v>3490</v>
      </c>
      <c r="G112">
        <v>2767</v>
      </c>
      <c r="I112">
        <v>0</v>
      </c>
      <c r="J112">
        <v>44</v>
      </c>
      <c r="K112">
        <v>679</v>
      </c>
      <c r="L112" t="s">
        <v>499</v>
      </c>
    </row>
    <row r="113" spans="1:13" ht="28.8" x14ac:dyDescent="0.3">
      <c r="A113" t="s">
        <v>303</v>
      </c>
      <c r="B113" t="s">
        <v>305</v>
      </c>
      <c r="C113">
        <v>253</v>
      </c>
      <c r="D113">
        <v>526517</v>
      </c>
      <c r="E113">
        <v>0</v>
      </c>
      <c r="F113">
        <v>526770</v>
      </c>
      <c r="G113">
        <v>489669</v>
      </c>
      <c r="J113">
        <v>2233</v>
      </c>
      <c r="K113">
        <v>34868</v>
      </c>
      <c r="L113" t="s">
        <v>500</v>
      </c>
      <c r="M113" s="43" t="s">
        <v>306</v>
      </c>
    </row>
    <row r="114" spans="1:13" x14ac:dyDescent="0.3">
      <c r="A114" t="s">
        <v>311</v>
      </c>
      <c r="B114" t="s">
        <v>312</v>
      </c>
      <c r="C114">
        <v>435</v>
      </c>
      <c r="D114">
        <v>0</v>
      </c>
      <c r="F114">
        <v>435</v>
      </c>
      <c r="G114">
        <v>331</v>
      </c>
      <c r="I114">
        <v>2</v>
      </c>
      <c r="J114">
        <v>37</v>
      </c>
      <c r="K114">
        <v>65</v>
      </c>
      <c r="L114" t="s">
        <v>499</v>
      </c>
    </row>
    <row r="115" spans="1:13" x14ac:dyDescent="0.3">
      <c r="A115" t="s">
        <v>313</v>
      </c>
      <c r="B115" t="s">
        <v>314</v>
      </c>
      <c r="C115">
        <v>352</v>
      </c>
      <c r="D115">
        <v>0</v>
      </c>
      <c r="F115">
        <v>352</v>
      </c>
      <c r="G115">
        <v>292</v>
      </c>
      <c r="I115">
        <v>0</v>
      </c>
      <c r="J115">
        <v>16</v>
      </c>
      <c r="K115">
        <v>44</v>
      </c>
      <c r="L115" t="s">
        <v>499</v>
      </c>
    </row>
    <row r="116" spans="1:13" x14ac:dyDescent="0.3">
      <c r="A116" t="s">
        <v>315</v>
      </c>
      <c r="B116" t="s">
        <v>317</v>
      </c>
      <c r="C116">
        <v>4334</v>
      </c>
      <c r="D116">
        <v>0</v>
      </c>
      <c r="F116">
        <v>4334</v>
      </c>
      <c r="G116">
        <v>3397</v>
      </c>
      <c r="I116">
        <v>0</v>
      </c>
      <c r="J116">
        <v>413</v>
      </c>
      <c r="K116">
        <v>524</v>
      </c>
      <c r="L116" t="s">
        <v>499</v>
      </c>
    </row>
    <row r="117" spans="1:13" x14ac:dyDescent="0.3">
      <c r="A117" t="s">
        <v>319</v>
      </c>
      <c r="B117" t="s">
        <v>321</v>
      </c>
      <c r="C117">
        <v>1879</v>
      </c>
      <c r="D117">
        <v>0</v>
      </c>
      <c r="F117">
        <v>1879</v>
      </c>
      <c r="G117">
        <v>1664</v>
      </c>
      <c r="I117">
        <v>0</v>
      </c>
      <c r="J117">
        <v>65</v>
      </c>
      <c r="K117">
        <v>150</v>
      </c>
      <c r="L117" t="s">
        <v>499</v>
      </c>
    </row>
    <row r="118" spans="1:13" x14ac:dyDescent="0.3">
      <c r="A118" t="s">
        <v>319</v>
      </c>
      <c r="B118" t="s">
        <v>322</v>
      </c>
      <c r="C118">
        <v>1059</v>
      </c>
      <c r="D118">
        <v>725</v>
      </c>
      <c r="F118">
        <v>1784</v>
      </c>
      <c r="G118">
        <v>1116</v>
      </c>
      <c r="H118">
        <v>357</v>
      </c>
      <c r="I118">
        <v>0</v>
      </c>
      <c r="J118">
        <v>64</v>
      </c>
      <c r="K118">
        <v>247</v>
      </c>
      <c r="L118" t="s">
        <v>499</v>
      </c>
    </row>
    <row r="119" spans="1:13" x14ac:dyDescent="0.3">
      <c r="A119" t="s">
        <v>319</v>
      </c>
      <c r="B119" t="s">
        <v>324</v>
      </c>
      <c r="C119">
        <v>4746</v>
      </c>
      <c r="D119">
        <v>0</v>
      </c>
      <c r="F119">
        <v>4746</v>
      </c>
      <c r="G119">
        <v>4302</v>
      </c>
      <c r="I119">
        <v>0</v>
      </c>
      <c r="J119">
        <v>77</v>
      </c>
      <c r="K119">
        <v>367</v>
      </c>
      <c r="L119" t="s">
        <v>499</v>
      </c>
    </row>
    <row r="120" spans="1:13" x14ac:dyDescent="0.3">
      <c r="A120" t="s">
        <v>319</v>
      </c>
      <c r="B120" t="s">
        <v>325</v>
      </c>
      <c r="C120">
        <v>3020</v>
      </c>
      <c r="D120">
        <v>0</v>
      </c>
      <c r="F120">
        <v>3020</v>
      </c>
      <c r="G120">
        <v>2739</v>
      </c>
      <c r="I120">
        <v>0</v>
      </c>
      <c r="J120">
        <v>50</v>
      </c>
      <c r="K120">
        <v>231</v>
      </c>
      <c r="L120" t="s">
        <v>499</v>
      </c>
    </row>
    <row r="121" spans="1:13" x14ac:dyDescent="0.3">
      <c r="A121" t="s">
        <v>319</v>
      </c>
      <c r="B121" t="s">
        <v>515</v>
      </c>
      <c r="C121">
        <v>0</v>
      </c>
      <c r="D121">
        <v>357</v>
      </c>
      <c r="F121">
        <v>357</v>
      </c>
      <c r="G121">
        <v>357</v>
      </c>
      <c r="I121">
        <v>0</v>
      </c>
      <c r="J121">
        <v>0</v>
      </c>
      <c r="K121">
        <v>0</v>
      </c>
      <c r="L121" t="s">
        <v>499</v>
      </c>
    </row>
    <row r="122" spans="1:13" x14ac:dyDescent="0.3">
      <c r="A122" t="s">
        <v>326</v>
      </c>
      <c r="B122" t="s">
        <v>327</v>
      </c>
      <c r="C122">
        <v>750</v>
      </c>
      <c r="D122">
        <v>0</v>
      </c>
      <c r="F122">
        <v>750</v>
      </c>
      <c r="G122">
        <v>645</v>
      </c>
      <c r="I122">
        <v>3</v>
      </c>
      <c r="J122">
        <v>16</v>
      </c>
      <c r="K122">
        <v>86</v>
      </c>
      <c r="L122" t="s">
        <v>499</v>
      </c>
    </row>
    <row r="123" spans="1:13" x14ac:dyDescent="0.3">
      <c r="A123" t="s">
        <v>328</v>
      </c>
      <c r="B123" t="s">
        <v>333</v>
      </c>
      <c r="C123">
        <v>85819</v>
      </c>
      <c r="D123">
        <v>94372</v>
      </c>
      <c r="E123">
        <v>0</v>
      </c>
      <c r="F123">
        <v>180191</v>
      </c>
      <c r="G123">
        <v>172190</v>
      </c>
      <c r="I123">
        <v>2268</v>
      </c>
      <c r="J123">
        <v>114</v>
      </c>
      <c r="K123">
        <v>5619</v>
      </c>
      <c r="L123" t="s">
        <v>500</v>
      </c>
    </row>
    <row r="124" spans="1:13" x14ac:dyDescent="0.3">
      <c r="A124" t="s">
        <v>335</v>
      </c>
      <c r="B124" t="s">
        <v>336</v>
      </c>
      <c r="C124">
        <v>5128</v>
      </c>
      <c r="D124">
        <v>0</v>
      </c>
      <c r="F124">
        <v>5128</v>
      </c>
      <c r="G124">
        <v>4299</v>
      </c>
      <c r="I124">
        <v>0</v>
      </c>
      <c r="J124">
        <v>73</v>
      </c>
      <c r="K124">
        <v>756</v>
      </c>
      <c r="L124" t="s">
        <v>499</v>
      </c>
    </row>
    <row r="125" spans="1:13" x14ac:dyDescent="0.3">
      <c r="A125" t="s">
        <v>516</v>
      </c>
      <c r="B125" t="s">
        <v>517</v>
      </c>
      <c r="C125">
        <v>1510</v>
      </c>
      <c r="D125">
        <v>0</v>
      </c>
      <c r="F125">
        <v>1510</v>
      </c>
      <c r="G125">
        <v>1325</v>
      </c>
      <c r="I125">
        <v>72</v>
      </c>
      <c r="J125">
        <v>20</v>
      </c>
      <c r="K125">
        <v>93</v>
      </c>
      <c r="L125" t="s">
        <v>499</v>
      </c>
    </row>
    <row r="126" spans="1:13" x14ac:dyDescent="0.3">
      <c r="A126" t="s">
        <v>337</v>
      </c>
      <c r="B126" t="s">
        <v>338</v>
      </c>
      <c r="C126">
        <v>0</v>
      </c>
      <c r="D126">
        <v>588</v>
      </c>
      <c r="F126">
        <v>588</v>
      </c>
      <c r="G126">
        <v>555</v>
      </c>
      <c r="I126">
        <v>0</v>
      </c>
      <c r="J126">
        <v>0</v>
      </c>
      <c r="K126">
        <v>33</v>
      </c>
      <c r="L126" t="s">
        <v>499</v>
      </c>
    </row>
    <row r="127" spans="1:13" ht="43.2" x14ac:dyDescent="0.3">
      <c r="A127" t="s">
        <v>339</v>
      </c>
      <c r="B127" t="s">
        <v>9</v>
      </c>
      <c r="C127">
        <v>152608</v>
      </c>
      <c r="E127">
        <v>0</v>
      </c>
      <c r="F127">
        <v>152608</v>
      </c>
      <c r="G127">
        <v>144595</v>
      </c>
      <c r="J127">
        <v>619</v>
      </c>
      <c r="K127">
        <v>7394</v>
      </c>
      <c r="L127" t="s">
        <v>500</v>
      </c>
      <c r="M127" s="43" t="s">
        <v>340</v>
      </c>
    </row>
    <row r="128" spans="1:13" x14ac:dyDescent="0.3">
      <c r="A128" t="s">
        <v>345</v>
      </c>
      <c r="B128" t="s">
        <v>346</v>
      </c>
      <c r="C128">
        <v>507</v>
      </c>
      <c r="D128">
        <v>0</v>
      </c>
      <c r="F128">
        <v>507</v>
      </c>
      <c r="G128">
        <v>407</v>
      </c>
      <c r="I128">
        <v>20</v>
      </c>
      <c r="J128">
        <v>31</v>
      </c>
      <c r="K128">
        <v>49</v>
      </c>
      <c r="L128" t="s">
        <v>499</v>
      </c>
    </row>
    <row r="129" spans="1:13" x14ac:dyDescent="0.3">
      <c r="A129" t="s">
        <v>348</v>
      </c>
      <c r="B129" t="s">
        <v>349</v>
      </c>
      <c r="C129">
        <v>23195</v>
      </c>
      <c r="D129">
        <v>0</v>
      </c>
      <c r="F129">
        <v>23195</v>
      </c>
      <c r="G129">
        <v>21157</v>
      </c>
      <c r="I129">
        <v>0</v>
      </c>
      <c r="J129">
        <v>519</v>
      </c>
      <c r="K129">
        <v>1519</v>
      </c>
      <c r="L129" t="s">
        <v>499</v>
      </c>
    </row>
    <row r="130" spans="1:13" x14ac:dyDescent="0.3">
      <c r="A130" t="s">
        <v>350</v>
      </c>
      <c r="B130" t="s">
        <v>351</v>
      </c>
      <c r="C130">
        <v>321</v>
      </c>
      <c r="D130">
        <v>0</v>
      </c>
      <c r="F130">
        <v>321</v>
      </c>
      <c r="G130">
        <v>275</v>
      </c>
      <c r="I130">
        <v>1</v>
      </c>
      <c r="J130">
        <v>0</v>
      </c>
      <c r="K130">
        <v>45</v>
      </c>
      <c r="L130" t="s">
        <v>499</v>
      </c>
    </row>
    <row r="131" spans="1:13" x14ac:dyDescent="0.3">
      <c r="A131" t="s">
        <v>352</v>
      </c>
      <c r="B131" t="s">
        <v>353</v>
      </c>
      <c r="C131">
        <v>1480</v>
      </c>
      <c r="D131">
        <v>0</v>
      </c>
      <c r="F131">
        <v>1480</v>
      </c>
      <c r="G131">
        <v>1117</v>
      </c>
      <c r="I131">
        <v>121</v>
      </c>
      <c r="J131">
        <v>42</v>
      </c>
      <c r="K131">
        <v>200</v>
      </c>
      <c r="L131" t="s">
        <v>499</v>
      </c>
    </row>
    <row r="132" spans="1:13" x14ac:dyDescent="0.3">
      <c r="A132" t="s">
        <v>354</v>
      </c>
      <c r="B132" t="s">
        <v>355</v>
      </c>
      <c r="C132">
        <v>1153</v>
      </c>
      <c r="D132">
        <v>0</v>
      </c>
      <c r="F132">
        <v>1153</v>
      </c>
      <c r="G132">
        <v>989</v>
      </c>
      <c r="I132">
        <v>31</v>
      </c>
      <c r="J132">
        <v>49</v>
      </c>
      <c r="K132">
        <v>84</v>
      </c>
      <c r="L132" t="s">
        <v>499</v>
      </c>
    </row>
    <row r="133" spans="1:13" x14ac:dyDescent="0.3">
      <c r="A133" t="s">
        <v>356</v>
      </c>
      <c r="B133" t="s">
        <v>357</v>
      </c>
      <c r="C133">
        <v>1166</v>
      </c>
      <c r="D133">
        <v>0</v>
      </c>
      <c r="F133">
        <v>1166</v>
      </c>
      <c r="G133">
        <v>632</v>
      </c>
      <c r="I133">
        <v>118</v>
      </c>
      <c r="J133">
        <v>19</v>
      </c>
      <c r="K133">
        <v>397</v>
      </c>
      <c r="L133" t="s">
        <v>499</v>
      </c>
    </row>
    <row r="134" spans="1:13" x14ac:dyDescent="0.3">
      <c r="A134" t="s">
        <v>359</v>
      </c>
      <c r="B134" t="s">
        <v>360</v>
      </c>
      <c r="C134">
        <v>498</v>
      </c>
      <c r="D134">
        <v>0</v>
      </c>
      <c r="F134">
        <v>498</v>
      </c>
      <c r="G134">
        <v>345</v>
      </c>
      <c r="I134">
        <v>13</v>
      </c>
      <c r="J134">
        <v>42</v>
      </c>
      <c r="K134">
        <v>98</v>
      </c>
      <c r="L134" t="s">
        <v>499</v>
      </c>
    </row>
    <row r="135" spans="1:13" x14ac:dyDescent="0.3">
      <c r="A135" t="s">
        <v>518</v>
      </c>
      <c r="B135" t="s">
        <v>519</v>
      </c>
      <c r="C135">
        <v>76</v>
      </c>
      <c r="D135">
        <v>0</v>
      </c>
      <c r="F135">
        <v>76</v>
      </c>
      <c r="G135">
        <v>57</v>
      </c>
      <c r="I135">
        <v>0</v>
      </c>
      <c r="J135">
        <v>2</v>
      </c>
      <c r="K135">
        <v>17</v>
      </c>
      <c r="L135" t="s">
        <v>499</v>
      </c>
    </row>
    <row r="136" spans="1:13" x14ac:dyDescent="0.3">
      <c r="A136" t="s">
        <v>361</v>
      </c>
      <c r="B136" t="s">
        <v>362</v>
      </c>
      <c r="C136">
        <v>1433</v>
      </c>
      <c r="D136">
        <v>0</v>
      </c>
      <c r="F136">
        <v>1433</v>
      </c>
      <c r="G136">
        <v>1265</v>
      </c>
      <c r="I136">
        <v>31</v>
      </c>
      <c r="J136">
        <v>59</v>
      </c>
      <c r="K136">
        <v>78</v>
      </c>
      <c r="L136" t="s">
        <v>499</v>
      </c>
    </row>
    <row r="137" spans="1:13" ht="28.8" x14ac:dyDescent="0.3">
      <c r="A137" t="s">
        <v>520</v>
      </c>
      <c r="B137" t="s">
        <v>278</v>
      </c>
      <c r="D137">
        <v>782906</v>
      </c>
      <c r="E137">
        <v>0</v>
      </c>
      <c r="F137">
        <v>782906</v>
      </c>
      <c r="G137">
        <v>726487</v>
      </c>
      <c r="J137">
        <v>3065</v>
      </c>
      <c r="K137">
        <v>53354</v>
      </c>
      <c r="L137" t="s">
        <v>500</v>
      </c>
      <c r="M137" s="43" t="s">
        <v>521</v>
      </c>
    </row>
    <row r="138" spans="1:13" x14ac:dyDescent="0.3">
      <c r="A138" t="s">
        <v>363</v>
      </c>
      <c r="B138" t="s">
        <v>364</v>
      </c>
      <c r="C138">
        <v>2818</v>
      </c>
      <c r="D138">
        <v>0</v>
      </c>
      <c r="F138">
        <v>2818</v>
      </c>
      <c r="G138">
        <v>2562</v>
      </c>
      <c r="I138">
        <v>4</v>
      </c>
      <c r="J138">
        <v>63</v>
      </c>
      <c r="K138">
        <v>189</v>
      </c>
      <c r="L138" t="s">
        <v>499</v>
      </c>
    </row>
    <row r="139" spans="1:13" x14ac:dyDescent="0.3">
      <c r="A139" t="s">
        <v>370</v>
      </c>
      <c r="B139" t="s">
        <v>371</v>
      </c>
      <c r="C139">
        <v>272</v>
      </c>
      <c r="D139">
        <v>0</v>
      </c>
      <c r="F139">
        <v>272</v>
      </c>
      <c r="G139">
        <v>271</v>
      </c>
      <c r="I139">
        <v>0</v>
      </c>
      <c r="J139">
        <v>1</v>
      </c>
      <c r="K139">
        <v>0</v>
      </c>
      <c r="L139" t="s">
        <v>499</v>
      </c>
    </row>
    <row r="140" spans="1:13" x14ac:dyDescent="0.3">
      <c r="A140" t="s">
        <v>370</v>
      </c>
      <c r="B140" t="s">
        <v>372</v>
      </c>
      <c r="C140">
        <v>299</v>
      </c>
      <c r="D140">
        <v>0</v>
      </c>
      <c r="F140">
        <v>299</v>
      </c>
      <c r="G140">
        <v>236</v>
      </c>
      <c r="I140">
        <v>0</v>
      </c>
      <c r="J140">
        <v>0</v>
      </c>
      <c r="K140">
        <v>63</v>
      </c>
      <c r="L140" t="s">
        <v>499</v>
      </c>
    </row>
    <row r="141" spans="1:13" x14ac:dyDescent="0.3">
      <c r="A141" t="s">
        <v>370</v>
      </c>
      <c r="B141" t="s">
        <v>373</v>
      </c>
      <c r="C141">
        <v>119</v>
      </c>
      <c r="D141">
        <v>0</v>
      </c>
      <c r="F141">
        <v>119</v>
      </c>
      <c r="G141">
        <v>83</v>
      </c>
      <c r="I141">
        <v>0</v>
      </c>
      <c r="J141">
        <v>2</v>
      </c>
      <c r="K141">
        <v>34</v>
      </c>
      <c r="L141" t="s">
        <v>499</v>
      </c>
    </row>
    <row r="142" spans="1:13" x14ac:dyDescent="0.3">
      <c r="A142" t="s">
        <v>370</v>
      </c>
      <c r="B142" t="s">
        <v>374</v>
      </c>
      <c r="C142">
        <v>271</v>
      </c>
      <c r="D142">
        <v>0</v>
      </c>
      <c r="F142">
        <v>271</v>
      </c>
      <c r="G142">
        <v>245</v>
      </c>
      <c r="I142">
        <v>0</v>
      </c>
      <c r="J142">
        <v>15</v>
      </c>
      <c r="K142">
        <v>11</v>
      </c>
      <c r="L142" t="s">
        <v>499</v>
      </c>
    </row>
    <row r="143" spans="1:13" x14ac:dyDescent="0.3">
      <c r="A143" t="s">
        <v>370</v>
      </c>
      <c r="B143" t="s">
        <v>375</v>
      </c>
      <c r="C143">
        <v>141</v>
      </c>
      <c r="D143">
        <v>0</v>
      </c>
      <c r="F143">
        <v>141</v>
      </c>
      <c r="G143">
        <v>101</v>
      </c>
      <c r="I143">
        <v>0</v>
      </c>
      <c r="J143">
        <v>3</v>
      </c>
      <c r="K143">
        <v>37</v>
      </c>
      <c r="L143" t="s">
        <v>499</v>
      </c>
    </row>
    <row r="144" spans="1:13" x14ac:dyDescent="0.3">
      <c r="A144" t="s">
        <v>376</v>
      </c>
      <c r="B144" t="s">
        <v>522</v>
      </c>
      <c r="C144">
        <v>19934</v>
      </c>
      <c r="D144">
        <v>0</v>
      </c>
      <c r="F144">
        <v>19934</v>
      </c>
      <c r="G144">
        <v>18190</v>
      </c>
      <c r="I144">
        <v>0</v>
      </c>
      <c r="J144">
        <v>589</v>
      </c>
      <c r="K144">
        <v>1155</v>
      </c>
      <c r="L144" t="s">
        <v>499</v>
      </c>
    </row>
    <row r="145" spans="1:12" x14ac:dyDescent="0.3">
      <c r="A145" t="s">
        <v>379</v>
      </c>
      <c r="B145" t="s">
        <v>380</v>
      </c>
      <c r="C145">
        <v>0</v>
      </c>
      <c r="D145">
        <v>690</v>
      </c>
      <c r="F145">
        <v>690</v>
      </c>
      <c r="G145">
        <v>633</v>
      </c>
      <c r="I145">
        <v>2</v>
      </c>
      <c r="J145">
        <v>2</v>
      </c>
      <c r="K145">
        <v>53</v>
      </c>
      <c r="L145" t="s">
        <v>499</v>
      </c>
    </row>
    <row r="146" spans="1:12" x14ac:dyDescent="0.3">
      <c r="A146" t="s">
        <v>523</v>
      </c>
      <c r="B146" t="s">
        <v>524</v>
      </c>
      <c r="C146">
        <v>811</v>
      </c>
      <c r="D146">
        <v>0</v>
      </c>
      <c r="F146">
        <v>811</v>
      </c>
      <c r="G146">
        <v>675</v>
      </c>
      <c r="I146">
        <v>62</v>
      </c>
      <c r="J146">
        <v>34</v>
      </c>
      <c r="K146">
        <v>40</v>
      </c>
      <c r="L146" t="s">
        <v>499</v>
      </c>
    </row>
    <row r="147" spans="1:12" x14ac:dyDescent="0.3">
      <c r="A147" t="s">
        <v>382</v>
      </c>
      <c r="B147" t="s">
        <v>383</v>
      </c>
      <c r="C147">
        <v>1892</v>
      </c>
      <c r="D147">
        <v>0</v>
      </c>
      <c r="F147">
        <v>1892</v>
      </c>
      <c r="G147">
        <v>1098</v>
      </c>
      <c r="I147">
        <v>62</v>
      </c>
      <c r="J147">
        <v>45</v>
      </c>
      <c r="K147">
        <v>687</v>
      </c>
      <c r="L147" t="s">
        <v>499</v>
      </c>
    </row>
    <row r="148" spans="1:12" x14ac:dyDescent="0.3">
      <c r="A148" t="s">
        <v>384</v>
      </c>
      <c r="B148" t="s">
        <v>385</v>
      </c>
      <c r="C148">
        <v>462</v>
      </c>
      <c r="D148">
        <v>0</v>
      </c>
      <c r="F148">
        <v>462</v>
      </c>
      <c r="G148">
        <v>384</v>
      </c>
      <c r="I148">
        <v>17</v>
      </c>
      <c r="J148">
        <v>7</v>
      </c>
      <c r="K148">
        <v>54</v>
      </c>
      <c r="L148" t="s">
        <v>499</v>
      </c>
    </row>
    <row r="149" spans="1:12" x14ac:dyDescent="0.3">
      <c r="A149" t="s">
        <v>386</v>
      </c>
      <c r="B149" t="s">
        <v>387</v>
      </c>
      <c r="C149">
        <v>393</v>
      </c>
      <c r="D149">
        <v>0</v>
      </c>
      <c r="F149">
        <v>393</v>
      </c>
      <c r="G149">
        <v>339</v>
      </c>
      <c r="I149">
        <v>0</v>
      </c>
      <c r="J149">
        <v>3</v>
      </c>
      <c r="K149">
        <v>51</v>
      </c>
      <c r="L149" t="s">
        <v>499</v>
      </c>
    </row>
    <row r="150" spans="1:12" x14ac:dyDescent="0.3">
      <c r="A150" t="s">
        <v>388</v>
      </c>
      <c r="B150" t="s">
        <v>389</v>
      </c>
      <c r="C150">
        <v>680</v>
      </c>
      <c r="D150">
        <v>0</v>
      </c>
      <c r="F150">
        <v>680</v>
      </c>
      <c r="G150">
        <v>624</v>
      </c>
      <c r="I150">
        <v>0</v>
      </c>
      <c r="J150">
        <v>23</v>
      </c>
      <c r="K150">
        <v>33</v>
      </c>
      <c r="L150" t="s">
        <v>499</v>
      </c>
    </row>
    <row r="151" spans="1:12" x14ac:dyDescent="0.3">
      <c r="A151" t="s">
        <v>390</v>
      </c>
      <c r="B151" t="s">
        <v>391</v>
      </c>
      <c r="C151">
        <v>434</v>
      </c>
      <c r="D151">
        <v>0</v>
      </c>
      <c r="F151">
        <v>434</v>
      </c>
      <c r="G151">
        <v>367</v>
      </c>
      <c r="I151">
        <v>0</v>
      </c>
      <c r="J151">
        <v>24</v>
      </c>
      <c r="K151">
        <v>43</v>
      </c>
      <c r="L151" t="s">
        <v>499</v>
      </c>
    </row>
    <row r="152" spans="1:12" x14ac:dyDescent="0.3">
      <c r="A152" t="s">
        <v>392</v>
      </c>
      <c r="B152" t="s">
        <v>226</v>
      </c>
      <c r="C152">
        <v>35951</v>
      </c>
      <c r="D152">
        <v>1052</v>
      </c>
      <c r="F152">
        <v>37003</v>
      </c>
      <c r="G152">
        <v>33333</v>
      </c>
      <c r="I152">
        <v>0</v>
      </c>
      <c r="J152">
        <v>1420</v>
      </c>
      <c r="K152">
        <v>2250</v>
      </c>
      <c r="L152" t="s">
        <v>499</v>
      </c>
    </row>
    <row r="153" spans="1:12" x14ac:dyDescent="0.3">
      <c r="A153" t="s">
        <v>394</v>
      </c>
      <c r="B153" t="s">
        <v>395</v>
      </c>
      <c r="C153">
        <v>4251</v>
      </c>
      <c r="D153">
        <v>0</v>
      </c>
      <c r="F153">
        <v>4251</v>
      </c>
      <c r="G153">
        <v>3764</v>
      </c>
      <c r="I153">
        <v>0</v>
      </c>
      <c r="J153">
        <v>206</v>
      </c>
      <c r="K153">
        <v>281</v>
      </c>
      <c r="L153" t="s">
        <v>499</v>
      </c>
    </row>
    <row r="154" spans="1:12" x14ac:dyDescent="0.3">
      <c r="A154" t="s">
        <v>394</v>
      </c>
      <c r="B154" t="s">
        <v>396</v>
      </c>
      <c r="C154">
        <v>3616</v>
      </c>
      <c r="D154">
        <v>0</v>
      </c>
      <c r="F154">
        <v>3616</v>
      </c>
      <c r="G154">
        <v>3519</v>
      </c>
      <c r="I154">
        <v>0</v>
      </c>
      <c r="J154">
        <v>92</v>
      </c>
      <c r="K154">
        <v>5</v>
      </c>
      <c r="L154" t="s">
        <v>499</v>
      </c>
    </row>
    <row r="155" spans="1:12" x14ac:dyDescent="0.3">
      <c r="A155" t="s">
        <v>394</v>
      </c>
      <c r="B155" t="s">
        <v>397</v>
      </c>
      <c r="C155">
        <v>5901</v>
      </c>
      <c r="D155">
        <v>0</v>
      </c>
      <c r="F155">
        <v>5901</v>
      </c>
      <c r="G155">
        <v>5729</v>
      </c>
      <c r="I155">
        <v>0</v>
      </c>
      <c r="J155">
        <v>173</v>
      </c>
      <c r="K155">
        <v>-1</v>
      </c>
      <c r="L155" t="s">
        <v>499</v>
      </c>
    </row>
    <row r="156" spans="1:12" x14ac:dyDescent="0.3">
      <c r="A156" t="s">
        <v>394</v>
      </c>
      <c r="B156" t="s">
        <v>398</v>
      </c>
      <c r="C156">
        <v>6105</v>
      </c>
      <c r="D156">
        <v>0</v>
      </c>
      <c r="F156">
        <v>6105</v>
      </c>
      <c r="G156">
        <v>5572</v>
      </c>
      <c r="I156">
        <v>0</v>
      </c>
      <c r="J156">
        <v>386</v>
      </c>
      <c r="K156">
        <v>147</v>
      </c>
      <c r="L156" t="s">
        <v>499</v>
      </c>
    </row>
    <row r="157" spans="1:12" x14ac:dyDescent="0.3">
      <c r="A157" t="s">
        <v>394</v>
      </c>
      <c r="B157" t="s">
        <v>399</v>
      </c>
      <c r="C157">
        <v>6681</v>
      </c>
      <c r="D157">
        <v>0</v>
      </c>
      <c r="F157">
        <v>6681</v>
      </c>
      <c r="G157">
        <v>5231</v>
      </c>
      <c r="I157">
        <v>0</v>
      </c>
      <c r="J157">
        <v>344</v>
      </c>
      <c r="K157">
        <v>1106</v>
      </c>
      <c r="L157" t="s">
        <v>499</v>
      </c>
    </row>
    <row r="158" spans="1:12" x14ac:dyDescent="0.3">
      <c r="A158" t="s">
        <v>394</v>
      </c>
      <c r="B158" t="s">
        <v>400</v>
      </c>
      <c r="C158">
        <v>3618</v>
      </c>
      <c r="D158">
        <v>0</v>
      </c>
      <c r="F158">
        <v>3618</v>
      </c>
      <c r="G158">
        <v>3194</v>
      </c>
      <c r="I158">
        <v>0</v>
      </c>
      <c r="J158">
        <v>390</v>
      </c>
      <c r="K158">
        <v>34</v>
      </c>
      <c r="L158" t="s">
        <v>499</v>
      </c>
    </row>
    <row r="159" spans="1:12" x14ac:dyDescent="0.3">
      <c r="A159" t="s">
        <v>394</v>
      </c>
      <c r="B159" t="s">
        <v>401</v>
      </c>
      <c r="C159">
        <v>6804</v>
      </c>
      <c r="D159">
        <v>0</v>
      </c>
      <c r="F159">
        <v>6804</v>
      </c>
      <c r="G159">
        <v>5461</v>
      </c>
      <c r="I159">
        <v>0</v>
      </c>
      <c r="J159">
        <v>428</v>
      </c>
      <c r="K159">
        <v>915</v>
      </c>
      <c r="L159" t="s">
        <v>499</v>
      </c>
    </row>
    <row r="160" spans="1:12" x14ac:dyDescent="0.3">
      <c r="A160" t="s">
        <v>402</v>
      </c>
      <c r="B160" t="s">
        <v>404</v>
      </c>
      <c r="C160">
        <v>904</v>
      </c>
      <c r="D160">
        <v>0</v>
      </c>
      <c r="F160">
        <v>904</v>
      </c>
      <c r="G160">
        <v>823</v>
      </c>
      <c r="I160">
        <v>12</v>
      </c>
      <c r="J160">
        <v>25</v>
      </c>
      <c r="K160">
        <v>44</v>
      </c>
      <c r="L160" t="s">
        <v>499</v>
      </c>
    </row>
    <row r="161" spans="1:13" x14ac:dyDescent="0.3">
      <c r="A161" t="s">
        <v>405</v>
      </c>
      <c r="B161" t="s">
        <v>525</v>
      </c>
      <c r="C161">
        <v>19352</v>
      </c>
      <c r="D161">
        <v>0</v>
      </c>
      <c r="F161">
        <v>19352</v>
      </c>
      <c r="G161">
        <v>18315</v>
      </c>
      <c r="I161">
        <v>0</v>
      </c>
      <c r="J161">
        <v>187</v>
      </c>
      <c r="K161">
        <v>850</v>
      </c>
      <c r="L161" t="s">
        <v>499</v>
      </c>
    </row>
    <row r="162" spans="1:13" x14ac:dyDescent="0.3">
      <c r="A162" t="s">
        <v>408</v>
      </c>
      <c r="B162" t="s">
        <v>409</v>
      </c>
      <c r="C162">
        <v>587</v>
      </c>
      <c r="D162">
        <v>171</v>
      </c>
      <c r="F162">
        <v>758</v>
      </c>
      <c r="G162">
        <v>706</v>
      </c>
      <c r="I162">
        <v>0</v>
      </c>
      <c r="J162">
        <v>20</v>
      </c>
      <c r="K162">
        <v>32</v>
      </c>
      <c r="L162" t="s">
        <v>499</v>
      </c>
    </row>
    <row r="163" spans="1:13" x14ac:dyDescent="0.3">
      <c r="A163" t="s">
        <v>410</v>
      </c>
      <c r="B163" t="s">
        <v>411</v>
      </c>
      <c r="C163">
        <v>204</v>
      </c>
      <c r="D163">
        <v>0</v>
      </c>
      <c r="F163">
        <v>204</v>
      </c>
      <c r="G163">
        <v>175</v>
      </c>
      <c r="I163">
        <v>0</v>
      </c>
      <c r="J163">
        <v>11</v>
      </c>
      <c r="K163">
        <v>18</v>
      </c>
      <c r="L163" t="s">
        <v>499</v>
      </c>
    </row>
    <row r="164" spans="1:13" x14ac:dyDescent="0.3">
      <c r="A164" t="s">
        <v>412</v>
      </c>
      <c r="B164" t="s">
        <v>413</v>
      </c>
      <c r="C164">
        <v>847</v>
      </c>
      <c r="D164">
        <v>0</v>
      </c>
      <c r="F164">
        <v>847</v>
      </c>
      <c r="G164">
        <v>756</v>
      </c>
      <c r="I164">
        <v>1</v>
      </c>
      <c r="J164">
        <v>27</v>
      </c>
      <c r="K164">
        <v>63</v>
      </c>
      <c r="L164" t="s">
        <v>499</v>
      </c>
    </row>
    <row r="165" spans="1:13" x14ac:dyDescent="0.3">
      <c r="A165" t="s">
        <v>415</v>
      </c>
      <c r="B165" t="s">
        <v>417</v>
      </c>
      <c r="C165">
        <v>14162</v>
      </c>
      <c r="D165">
        <v>41126</v>
      </c>
      <c r="E165">
        <v>0</v>
      </c>
      <c r="F165">
        <v>55288</v>
      </c>
      <c r="G165">
        <v>49772</v>
      </c>
      <c r="J165">
        <v>1103</v>
      </c>
      <c r="K165">
        <v>4413</v>
      </c>
      <c r="L165" t="s">
        <v>500</v>
      </c>
    </row>
    <row r="166" spans="1:13" x14ac:dyDescent="0.3">
      <c r="A166" t="s">
        <v>418</v>
      </c>
      <c r="B166" t="s">
        <v>419</v>
      </c>
      <c r="C166">
        <v>480</v>
      </c>
      <c r="D166">
        <v>0</v>
      </c>
      <c r="F166">
        <v>480</v>
      </c>
      <c r="G166">
        <v>410</v>
      </c>
      <c r="I166">
        <v>0</v>
      </c>
      <c r="J166">
        <v>21</v>
      </c>
      <c r="K166">
        <v>49</v>
      </c>
      <c r="L166" t="s">
        <v>499</v>
      </c>
    </row>
    <row r="167" spans="1:13" x14ac:dyDescent="0.3">
      <c r="A167" t="s">
        <v>422</v>
      </c>
      <c r="B167" t="s">
        <v>423</v>
      </c>
      <c r="C167">
        <v>688</v>
      </c>
      <c r="D167">
        <v>0</v>
      </c>
      <c r="F167">
        <v>688</v>
      </c>
      <c r="G167">
        <v>653</v>
      </c>
      <c r="I167">
        <v>0</v>
      </c>
      <c r="J167">
        <v>31</v>
      </c>
      <c r="K167">
        <v>4</v>
      </c>
      <c r="L167" t="s">
        <v>499</v>
      </c>
    </row>
    <row r="168" spans="1:13" x14ac:dyDescent="0.3">
      <c r="A168" t="s">
        <v>424</v>
      </c>
      <c r="B168" t="s">
        <v>425</v>
      </c>
      <c r="C168">
        <v>1236</v>
      </c>
      <c r="D168">
        <v>0</v>
      </c>
      <c r="F168">
        <v>1236</v>
      </c>
      <c r="G168">
        <v>917</v>
      </c>
      <c r="I168">
        <v>10</v>
      </c>
      <c r="J168">
        <v>38</v>
      </c>
      <c r="K168">
        <v>271</v>
      </c>
      <c r="L168" t="s">
        <v>499</v>
      </c>
    </row>
    <row r="169" spans="1:13" x14ac:dyDescent="0.3">
      <c r="A169" t="s">
        <v>428</v>
      </c>
      <c r="B169" t="s">
        <v>429</v>
      </c>
      <c r="C169">
        <v>701</v>
      </c>
      <c r="D169">
        <v>0</v>
      </c>
      <c r="F169">
        <v>701</v>
      </c>
      <c r="G169">
        <v>675</v>
      </c>
      <c r="I169">
        <v>0</v>
      </c>
      <c r="J169">
        <v>25</v>
      </c>
      <c r="K169">
        <v>1</v>
      </c>
      <c r="L169" t="s">
        <v>499</v>
      </c>
    </row>
    <row r="170" spans="1:13" x14ac:dyDescent="0.3">
      <c r="A170" t="s">
        <v>430</v>
      </c>
      <c r="B170" t="s">
        <v>431</v>
      </c>
      <c r="C170">
        <v>788</v>
      </c>
      <c r="D170">
        <v>0</v>
      </c>
      <c r="F170">
        <v>788</v>
      </c>
      <c r="G170">
        <v>613</v>
      </c>
      <c r="I170">
        <v>10</v>
      </c>
      <c r="J170">
        <v>53</v>
      </c>
      <c r="K170">
        <v>112</v>
      </c>
      <c r="L170" t="s">
        <v>499</v>
      </c>
    </row>
    <row r="171" spans="1:13" x14ac:dyDescent="0.3">
      <c r="A171" t="s">
        <v>432</v>
      </c>
      <c r="B171" t="s">
        <v>433</v>
      </c>
      <c r="C171">
        <v>4701</v>
      </c>
      <c r="D171">
        <v>0</v>
      </c>
      <c r="F171">
        <v>4701</v>
      </c>
      <c r="G171">
        <v>3931</v>
      </c>
      <c r="I171">
        <v>0</v>
      </c>
      <c r="J171">
        <v>168</v>
      </c>
      <c r="K171">
        <v>602</v>
      </c>
      <c r="L171" t="s">
        <v>499</v>
      </c>
    </row>
    <row r="172" spans="1:13" ht="57.6" x14ac:dyDescent="0.3">
      <c r="A172" t="s">
        <v>434</v>
      </c>
      <c r="B172" t="s">
        <v>435</v>
      </c>
      <c r="C172">
        <v>71</v>
      </c>
      <c r="D172">
        <v>65673</v>
      </c>
      <c r="E172">
        <v>0</v>
      </c>
      <c r="F172">
        <v>65744</v>
      </c>
      <c r="G172">
        <v>58738</v>
      </c>
      <c r="K172">
        <v>7006</v>
      </c>
      <c r="L172" t="s">
        <v>500</v>
      </c>
      <c r="M172" s="43" t="s">
        <v>436</v>
      </c>
    </row>
    <row r="173" spans="1:13" x14ac:dyDescent="0.3">
      <c r="A173" t="s">
        <v>437</v>
      </c>
      <c r="B173" t="s">
        <v>439</v>
      </c>
      <c r="C173">
        <v>117851</v>
      </c>
      <c r="E173">
        <v>0</v>
      </c>
      <c r="F173">
        <v>117851</v>
      </c>
      <c r="G173">
        <v>111401</v>
      </c>
      <c r="K173">
        <v>6450</v>
      </c>
      <c r="L173" t="s">
        <v>500</v>
      </c>
    </row>
    <row r="174" spans="1:13" x14ac:dyDescent="0.3">
      <c r="A174" t="s">
        <v>450</v>
      </c>
      <c r="B174" t="s">
        <v>451</v>
      </c>
      <c r="C174">
        <v>225</v>
      </c>
      <c r="D174">
        <v>0</v>
      </c>
      <c r="F174">
        <v>225</v>
      </c>
      <c r="G174">
        <v>178</v>
      </c>
      <c r="I174">
        <v>0</v>
      </c>
      <c r="J174">
        <v>24</v>
      </c>
      <c r="K174">
        <v>23</v>
      </c>
      <c r="L174" t="s">
        <v>499</v>
      </c>
    </row>
    <row r="175" spans="1:13" x14ac:dyDescent="0.3">
      <c r="A175" t="s">
        <v>452</v>
      </c>
      <c r="B175" t="s">
        <v>453</v>
      </c>
      <c r="C175">
        <v>777</v>
      </c>
      <c r="D175">
        <v>0</v>
      </c>
      <c r="F175">
        <v>777</v>
      </c>
      <c r="G175">
        <v>709</v>
      </c>
      <c r="I175">
        <v>0</v>
      </c>
      <c r="J175">
        <v>19</v>
      </c>
      <c r="K175">
        <v>49</v>
      </c>
      <c r="L175" t="s">
        <v>499</v>
      </c>
    </row>
    <row r="176" spans="1:13" x14ac:dyDescent="0.3">
      <c r="A176" t="s">
        <v>454</v>
      </c>
      <c r="B176" t="s">
        <v>455</v>
      </c>
      <c r="C176">
        <v>1196</v>
      </c>
      <c r="D176">
        <v>0</v>
      </c>
      <c r="F176">
        <v>1196</v>
      </c>
      <c r="G176">
        <v>1077</v>
      </c>
      <c r="I176">
        <v>0</v>
      </c>
      <c r="J176">
        <v>40</v>
      </c>
      <c r="K176">
        <v>79</v>
      </c>
      <c r="L176" t="s">
        <v>499</v>
      </c>
    </row>
    <row r="177" spans="1:12" x14ac:dyDescent="0.3">
      <c r="A177" t="s">
        <v>456</v>
      </c>
      <c r="B177" t="s">
        <v>457</v>
      </c>
      <c r="C177">
        <v>529</v>
      </c>
      <c r="D177">
        <v>0</v>
      </c>
      <c r="F177">
        <v>529</v>
      </c>
      <c r="G177">
        <v>400</v>
      </c>
      <c r="I177">
        <v>14</v>
      </c>
      <c r="J177">
        <v>48</v>
      </c>
      <c r="K177">
        <v>67</v>
      </c>
      <c r="L177" t="s">
        <v>499</v>
      </c>
    </row>
    <row r="178" spans="1:12" x14ac:dyDescent="0.3">
      <c r="A178" t="s">
        <v>458</v>
      </c>
      <c r="B178" t="s">
        <v>459</v>
      </c>
      <c r="C178">
        <v>3656</v>
      </c>
      <c r="D178">
        <v>0</v>
      </c>
      <c r="F178">
        <v>3656</v>
      </c>
      <c r="G178">
        <v>2664</v>
      </c>
      <c r="I178">
        <v>0</v>
      </c>
      <c r="J178">
        <v>0</v>
      </c>
      <c r="K178">
        <v>992</v>
      </c>
      <c r="L178" t="s">
        <v>499</v>
      </c>
    </row>
    <row r="179" spans="1:12" x14ac:dyDescent="0.3">
      <c r="A179" t="s">
        <v>460</v>
      </c>
      <c r="B179" t="s">
        <v>461</v>
      </c>
      <c r="C179">
        <v>4026</v>
      </c>
      <c r="D179">
        <v>583</v>
      </c>
      <c r="F179">
        <v>4609</v>
      </c>
      <c r="G179">
        <v>4059</v>
      </c>
      <c r="I179">
        <v>0</v>
      </c>
      <c r="J179">
        <v>127</v>
      </c>
      <c r="K179">
        <v>423</v>
      </c>
      <c r="L179" t="s">
        <v>499</v>
      </c>
    </row>
    <row r="180" spans="1:12" x14ac:dyDescent="0.3">
      <c r="A180" t="s">
        <v>462</v>
      </c>
      <c r="B180" t="s">
        <v>463</v>
      </c>
      <c r="C180">
        <v>486</v>
      </c>
      <c r="D180">
        <v>0</v>
      </c>
      <c r="F180">
        <v>486</v>
      </c>
      <c r="G180">
        <v>420</v>
      </c>
      <c r="I180">
        <v>0</v>
      </c>
      <c r="J180">
        <v>11</v>
      </c>
      <c r="K180">
        <v>55</v>
      </c>
      <c r="L180" t="s">
        <v>499</v>
      </c>
    </row>
    <row r="181" spans="1:12" x14ac:dyDescent="0.3">
      <c r="A181" t="s">
        <v>464</v>
      </c>
      <c r="B181" t="s">
        <v>465</v>
      </c>
      <c r="C181">
        <v>420</v>
      </c>
      <c r="D181">
        <v>0</v>
      </c>
      <c r="F181">
        <v>420</v>
      </c>
      <c r="G181">
        <v>361</v>
      </c>
      <c r="I181">
        <v>0</v>
      </c>
      <c r="J181">
        <v>3</v>
      </c>
      <c r="K181">
        <v>56</v>
      </c>
      <c r="L181" t="s">
        <v>499</v>
      </c>
    </row>
    <row r="182" spans="1:12" x14ac:dyDescent="0.3">
      <c r="A182" t="s">
        <v>466</v>
      </c>
      <c r="B182" t="s">
        <v>467</v>
      </c>
      <c r="C182">
        <v>691</v>
      </c>
      <c r="D182">
        <v>0</v>
      </c>
      <c r="F182">
        <v>691</v>
      </c>
      <c r="G182">
        <v>507</v>
      </c>
      <c r="I182">
        <v>11</v>
      </c>
      <c r="J182">
        <v>56</v>
      </c>
      <c r="K182">
        <v>117</v>
      </c>
      <c r="L182" t="s">
        <v>499</v>
      </c>
    </row>
    <row r="183" spans="1:12" x14ac:dyDescent="0.3">
      <c r="A183" t="s">
        <v>468</v>
      </c>
      <c r="B183" t="s">
        <v>469</v>
      </c>
      <c r="C183">
        <v>1021</v>
      </c>
      <c r="D183">
        <v>0</v>
      </c>
      <c r="F183">
        <v>1021</v>
      </c>
      <c r="G183">
        <v>933</v>
      </c>
      <c r="I183">
        <v>14</v>
      </c>
      <c r="J183">
        <v>33</v>
      </c>
      <c r="K183">
        <v>41</v>
      </c>
      <c r="L183" t="s">
        <v>499</v>
      </c>
    </row>
    <row r="184" spans="1:12" x14ac:dyDescent="0.3">
      <c r="A184" t="s">
        <v>470</v>
      </c>
      <c r="B184" t="s">
        <v>471</v>
      </c>
      <c r="C184">
        <v>318</v>
      </c>
      <c r="D184">
        <v>0</v>
      </c>
      <c r="F184">
        <v>318</v>
      </c>
      <c r="G184">
        <v>227</v>
      </c>
      <c r="I184">
        <v>12</v>
      </c>
      <c r="J184">
        <v>22</v>
      </c>
      <c r="K184">
        <v>57</v>
      </c>
      <c r="L184" t="s">
        <v>499</v>
      </c>
    </row>
    <row r="185" spans="1:12" x14ac:dyDescent="0.3">
      <c r="A185" t="s">
        <v>472</v>
      </c>
      <c r="B185" t="s">
        <v>473</v>
      </c>
      <c r="C185">
        <v>245</v>
      </c>
      <c r="D185">
        <v>0</v>
      </c>
      <c r="F185">
        <v>245</v>
      </c>
      <c r="G185">
        <v>216</v>
      </c>
      <c r="I185">
        <v>0</v>
      </c>
      <c r="J185">
        <v>23</v>
      </c>
      <c r="K185">
        <v>6</v>
      </c>
      <c r="L185" t="s">
        <v>499</v>
      </c>
    </row>
    <row r="186" spans="1:12" x14ac:dyDescent="0.3">
      <c r="A186" t="s">
        <v>474</v>
      </c>
      <c r="B186" t="s">
        <v>475</v>
      </c>
      <c r="C186">
        <v>4487</v>
      </c>
      <c r="D186">
        <v>0</v>
      </c>
      <c r="F186">
        <v>4487</v>
      </c>
      <c r="G186">
        <v>4108</v>
      </c>
      <c r="I186">
        <v>11</v>
      </c>
      <c r="J186">
        <v>70</v>
      </c>
      <c r="K186">
        <v>298</v>
      </c>
      <c r="L186" t="s">
        <v>499</v>
      </c>
    </row>
    <row r="187" spans="1:12" x14ac:dyDescent="0.3">
      <c r="A187" t="s">
        <v>476</v>
      </c>
      <c r="B187" t="s">
        <v>526</v>
      </c>
      <c r="C187">
        <v>45270</v>
      </c>
      <c r="D187">
        <v>0</v>
      </c>
      <c r="F187">
        <v>45270</v>
      </c>
      <c r="G187">
        <v>42244</v>
      </c>
      <c r="I187">
        <v>0</v>
      </c>
      <c r="J187">
        <v>1196</v>
      </c>
      <c r="K187">
        <v>1830</v>
      </c>
      <c r="L187" t="s">
        <v>499</v>
      </c>
    </row>
    <row r="188" spans="1:12" x14ac:dyDescent="0.3">
      <c r="A188" t="s">
        <v>527</v>
      </c>
      <c r="B188" t="s">
        <v>528</v>
      </c>
      <c r="C188">
        <v>509</v>
      </c>
      <c r="D188">
        <v>0</v>
      </c>
      <c r="F188">
        <v>509</v>
      </c>
      <c r="G188">
        <v>436</v>
      </c>
      <c r="I188">
        <v>9</v>
      </c>
      <c r="J188">
        <v>6</v>
      </c>
      <c r="K188">
        <v>58</v>
      </c>
      <c r="L188" t="s">
        <v>499</v>
      </c>
    </row>
    <row r="189" spans="1:12" x14ac:dyDescent="0.3">
      <c r="A189" t="s">
        <v>482</v>
      </c>
      <c r="B189" t="s">
        <v>483</v>
      </c>
      <c r="C189">
        <v>789</v>
      </c>
      <c r="D189">
        <v>0</v>
      </c>
      <c r="F189">
        <v>789</v>
      </c>
      <c r="G189">
        <v>709</v>
      </c>
      <c r="I189">
        <v>0</v>
      </c>
      <c r="J189">
        <v>29</v>
      </c>
      <c r="K189">
        <v>51</v>
      </c>
      <c r="L189" t="s">
        <v>499</v>
      </c>
    </row>
    <row r="190" spans="1:12" x14ac:dyDescent="0.3">
      <c r="A190" t="s">
        <v>484</v>
      </c>
      <c r="B190" t="s">
        <v>485</v>
      </c>
      <c r="C190">
        <v>434</v>
      </c>
      <c r="D190">
        <v>37694</v>
      </c>
      <c r="E190">
        <v>0</v>
      </c>
      <c r="F190">
        <v>38128</v>
      </c>
      <c r="G190">
        <v>35192</v>
      </c>
      <c r="J190">
        <v>604</v>
      </c>
      <c r="K190">
        <v>2332</v>
      </c>
      <c r="L190" t="s">
        <v>500</v>
      </c>
    </row>
    <row r="191" spans="1:12" x14ac:dyDescent="0.3">
      <c r="A191" t="s">
        <v>486</v>
      </c>
      <c r="B191" t="s">
        <v>487</v>
      </c>
      <c r="C191">
        <v>6306</v>
      </c>
      <c r="D191">
        <v>0</v>
      </c>
      <c r="F191">
        <v>6306</v>
      </c>
      <c r="G191">
        <v>5648</v>
      </c>
      <c r="I191">
        <v>0</v>
      </c>
      <c r="J191">
        <v>172</v>
      </c>
      <c r="K191">
        <v>486</v>
      </c>
      <c r="L191" t="s">
        <v>499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A1:L218"/>
  <sheetViews>
    <sheetView workbookViewId="0"/>
  </sheetViews>
  <sheetFormatPr defaultRowHeight="14.4" x14ac:dyDescent="0.3"/>
  <cols>
    <col min="1" max="1" width="38.5546875" customWidth="1"/>
    <col min="2" max="2" width="34.6640625" bestFit="1" customWidth="1"/>
    <col min="3" max="3" width="44.6640625" bestFit="1" customWidth="1"/>
    <col min="4" max="4" width="19.109375" customWidth="1"/>
    <col min="5" max="5" width="31.88671875" customWidth="1"/>
    <col min="6" max="6" width="14.33203125" customWidth="1"/>
    <col min="7" max="7" width="13.33203125" bestFit="1" customWidth="1"/>
    <col min="8" max="8" width="20" bestFit="1" customWidth="1"/>
    <col min="9" max="9" width="27" bestFit="1" customWidth="1"/>
    <col min="10" max="10" width="16.6640625" bestFit="1" customWidth="1"/>
    <col min="12" max="12" width="73.5546875" style="43" customWidth="1"/>
  </cols>
  <sheetData>
    <row r="1" spans="1:12" x14ac:dyDescent="0.3">
      <c r="A1" s="3" t="s">
        <v>821</v>
      </c>
      <c r="D1" s="244"/>
      <c r="E1" s="244"/>
      <c r="F1" s="244"/>
      <c r="G1" s="244"/>
      <c r="H1" s="244"/>
      <c r="I1" s="244"/>
      <c r="J1" s="244"/>
    </row>
    <row r="2" spans="1:12" x14ac:dyDescent="0.3">
      <c r="A2" s="243" t="s">
        <v>63</v>
      </c>
      <c r="B2" s="243" t="s">
        <v>64</v>
      </c>
      <c r="C2" s="243" t="s">
        <v>65</v>
      </c>
      <c r="D2" s="243" t="s">
        <v>35</v>
      </c>
      <c r="E2" s="243" t="s">
        <v>529</v>
      </c>
      <c r="F2" s="243" t="s">
        <v>37</v>
      </c>
      <c r="G2" s="243" t="s">
        <v>68</v>
      </c>
      <c r="H2" s="243" t="s">
        <v>530</v>
      </c>
      <c r="I2" s="243" t="s">
        <v>531</v>
      </c>
      <c r="J2" s="243" t="s">
        <v>532</v>
      </c>
      <c r="K2" s="243" t="s">
        <v>69</v>
      </c>
      <c r="L2" s="41" t="s">
        <v>70</v>
      </c>
    </row>
    <row r="3" spans="1:12" x14ac:dyDescent="0.3">
      <c r="A3" t="s">
        <v>75</v>
      </c>
      <c r="B3" t="s">
        <v>76</v>
      </c>
      <c r="C3" t="s">
        <v>76</v>
      </c>
      <c r="D3">
        <v>0</v>
      </c>
      <c r="E3">
        <v>1928</v>
      </c>
      <c r="G3">
        <v>0</v>
      </c>
      <c r="H3">
        <v>1928</v>
      </c>
      <c r="I3">
        <v>34</v>
      </c>
      <c r="J3">
        <v>1962</v>
      </c>
      <c r="K3" t="s">
        <v>499</v>
      </c>
    </row>
    <row r="4" spans="1:12" x14ac:dyDescent="0.3">
      <c r="A4" t="s">
        <v>77</v>
      </c>
      <c r="B4" t="s">
        <v>78</v>
      </c>
      <c r="C4" t="s">
        <v>78</v>
      </c>
      <c r="D4">
        <v>0</v>
      </c>
      <c r="E4">
        <v>1182</v>
      </c>
      <c r="G4">
        <v>0</v>
      </c>
      <c r="H4">
        <v>1182</v>
      </c>
      <c r="I4">
        <v>25</v>
      </c>
      <c r="J4">
        <v>1207</v>
      </c>
      <c r="K4" t="s">
        <v>499</v>
      </c>
    </row>
    <row r="5" spans="1:12" x14ac:dyDescent="0.3">
      <c r="A5" t="s">
        <v>79</v>
      </c>
      <c r="B5" t="s">
        <v>80</v>
      </c>
      <c r="C5" t="s">
        <v>80</v>
      </c>
      <c r="D5">
        <v>0</v>
      </c>
      <c r="E5">
        <v>320</v>
      </c>
      <c r="F5">
        <v>365</v>
      </c>
      <c r="G5">
        <v>0</v>
      </c>
      <c r="H5">
        <v>685</v>
      </c>
      <c r="I5">
        <v>46</v>
      </c>
      <c r="J5">
        <v>731</v>
      </c>
      <c r="K5" t="s">
        <v>499</v>
      </c>
    </row>
    <row r="6" spans="1:12" x14ac:dyDescent="0.3">
      <c r="A6" t="s">
        <v>81</v>
      </c>
      <c r="B6" t="s">
        <v>82</v>
      </c>
      <c r="C6" t="s">
        <v>83</v>
      </c>
      <c r="D6">
        <v>0</v>
      </c>
      <c r="E6">
        <v>0</v>
      </c>
      <c r="F6">
        <v>21935</v>
      </c>
      <c r="G6">
        <v>0</v>
      </c>
      <c r="H6">
        <v>21935</v>
      </c>
      <c r="K6" t="s">
        <v>500</v>
      </c>
    </row>
    <row r="7" spans="1:12" x14ac:dyDescent="0.3">
      <c r="A7" t="s">
        <v>81</v>
      </c>
      <c r="B7" t="s">
        <v>85</v>
      </c>
      <c r="C7" t="s">
        <v>83</v>
      </c>
      <c r="D7">
        <v>561</v>
      </c>
      <c r="E7">
        <v>31</v>
      </c>
      <c r="F7">
        <v>0</v>
      </c>
      <c r="G7">
        <v>0</v>
      </c>
      <c r="H7">
        <v>592</v>
      </c>
      <c r="K7" t="s">
        <v>500</v>
      </c>
    </row>
    <row r="8" spans="1:12" x14ac:dyDescent="0.3">
      <c r="A8" t="s">
        <v>81</v>
      </c>
      <c r="B8" t="s">
        <v>86</v>
      </c>
      <c r="C8" t="s">
        <v>83</v>
      </c>
      <c r="D8">
        <v>0</v>
      </c>
      <c r="E8">
        <v>0</v>
      </c>
      <c r="F8">
        <v>3987</v>
      </c>
      <c r="G8">
        <v>0</v>
      </c>
      <c r="H8">
        <v>3987</v>
      </c>
      <c r="K8" t="s">
        <v>500</v>
      </c>
    </row>
    <row r="9" spans="1:12" x14ac:dyDescent="0.3">
      <c r="A9" t="s">
        <v>81</v>
      </c>
      <c r="B9" t="s">
        <v>87</v>
      </c>
      <c r="C9" t="s">
        <v>83</v>
      </c>
      <c r="D9">
        <v>0</v>
      </c>
      <c r="E9">
        <v>0</v>
      </c>
      <c r="F9">
        <v>84467</v>
      </c>
      <c r="G9">
        <v>0</v>
      </c>
      <c r="H9">
        <v>84467</v>
      </c>
      <c r="K9" t="s">
        <v>500</v>
      </c>
    </row>
    <row r="10" spans="1:12" x14ac:dyDescent="0.3">
      <c r="A10" t="s">
        <v>81</v>
      </c>
      <c r="B10" t="s">
        <v>88</v>
      </c>
      <c r="C10" t="s">
        <v>83</v>
      </c>
      <c r="D10">
        <v>20</v>
      </c>
      <c r="E10">
        <v>210</v>
      </c>
      <c r="F10">
        <v>0</v>
      </c>
      <c r="G10">
        <v>0</v>
      </c>
      <c r="H10">
        <v>230</v>
      </c>
      <c r="K10" t="s">
        <v>500</v>
      </c>
    </row>
    <row r="11" spans="1:12" x14ac:dyDescent="0.3">
      <c r="A11" t="s">
        <v>81</v>
      </c>
      <c r="B11" t="s">
        <v>89</v>
      </c>
      <c r="C11" t="s">
        <v>83</v>
      </c>
      <c r="D11">
        <v>0</v>
      </c>
      <c r="E11">
        <v>0</v>
      </c>
      <c r="F11">
        <v>28396</v>
      </c>
      <c r="G11">
        <v>0</v>
      </c>
      <c r="H11">
        <v>28396</v>
      </c>
      <c r="K11" t="s">
        <v>500</v>
      </c>
    </row>
    <row r="12" spans="1:12" x14ac:dyDescent="0.3">
      <c r="A12" t="s">
        <v>81</v>
      </c>
      <c r="B12" t="s">
        <v>90</v>
      </c>
      <c r="C12" t="s">
        <v>83</v>
      </c>
      <c r="D12">
        <v>0</v>
      </c>
      <c r="E12">
        <v>0</v>
      </c>
      <c r="F12">
        <v>290422</v>
      </c>
      <c r="G12">
        <v>0</v>
      </c>
      <c r="H12">
        <v>290422</v>
      </c>
      <c r="K12" t="s">
        <v>500</v>
      </c>
    </row>
    <row r="13" spans="1:12" x14ac:dyDescent="0.3">
      <c r="A13" t="s">
        <v>91</v>
      </c>
      <c r="B13" t="s">
        <v>92</v>
      </c>
      <c r="C13" t="s">
        <v>93</v>
      </c>
      <c r="D13">
        <v>0</v>
      </c>
      <c r="E13">
        <v>0</v>
      </c>
      <c r="F13">
        <v>0</v>
      </c>
      <c r="G13">
        <v>989</v>
      </c>
      <c r="H13">
        <v>989</v>
      </c>
      <c r="I13">
        <v>0</v>
      </c>
      <c r="J13">
        <v>989</v>
      </c>
      <c r="K13" t="s">
        <v>293</v>
      </c>
      <c r="L13" s="43" t="s">
        <v>501</v>
      </c>
    </row>
    <row r="14" spans="1:12" x14ac:dyDescent="0.3">
      <c r="A14" t="s">
        <v>94</v>
      </c>
      <c r="B14" t="s">
        <v>95</v>
      </c>
      <c r="C14" t="s">
        <v>96</v>
      </c>
      <c r="D14">
        <v>0</v>
      </c>
      <c r="E14">
        <v>690</v>
      </c>
      <c r="G14">
        <v>0</v>
      </c>
      <c r="H14">
        <v>690</v>
      </c>
      <c r="I14">
        <v>38</v>
      </c>
      <c r="J14">
        <v>728</v>
      </c>
      <c r="K14" t="s">
        <v>499</v>
      </c>
    </row>
    <row r="15" spans="1:12" x14ac:dyDescent="0.3">
      <c r="A15" t="s">
        <v>94</v>
      </c>
      <c r="B15" t="s">
        <v>97</v>
      </c>
      <c r="C15" t="s">
        <v>98</v>
      </c>
      <c r="D15">
        <v>0</v>
      </c>
      <c r="E15">
        <v>582</v>
      </c>
      <c r="G15">
        <v>0</v>
      </c>
      <c r="H15">
        <v>582</v>
      </c>
      <c r="I15">
        <v>1</v>
      </c>
      <c r="J15">
        <v>583</v>
      </c>
      <c r="K15" t="s">
        <v>499</v>
      </c>
    </row>
    <row r="16" spans="1:12" ht="28.8" x14ac:dyDescent="0.3">
      <c r="A16" t="s">
        <v>94</v>
      </c>
      <c r="B16" t="s">
        <v>99</v>
      </c>
      <c r="C16" t="s">
        <v>100</v>
      </c>
      <c r="D16">
        <v>0</v>
      </c>
      <c r="E16">
        <v>0</v>
      </c>
      <c r="F16">
        <v>19497</v>
      </c>
      <c r="G16">
        <v>0</v>
      </c>
      <c r="H16">
        <v>19497</v>
      </c>
      <c r="K16" t="s">
        <v>500</v>
      </c>
      <c r="L16" s="43" t="s">
        <v>533</v>
      </c>
    </row>
    <row r="17" spans="1:12" ht="28.8" x14ac:dyDescent="0.3">
      <c r="A17" t="s">
        <v>94</v>
      </c>
      <c r="B17" t="s">
        <v>100</v>
      </c>
      <c r="C17" t="s">
        <v>100</v>
      </c>
      <c r="D17">
        <v>0</v>
      </c>
      <c r="E17">
        <v>1600</v>
      </c>
      <c r="F17">
        <v>0</v>
      </c>
      <c r="G17">
        <v>0</v>
      </c>
      <c r="H17">
        <v>1600</v>
      </c>
      <c r="K17" t="s">
        <v>500</v>
      </c>
      <c r="L17" s="43" t="s">
        <v>533</v>
      </c>
    </row>
    <row r="18" spans="1:12" x14ac:dyDescent="0.3">
      <c r="A18" t="s">
        <v>94</v>
      </c>
      <c r="B18" t="s">
        <v>107</v>
      </c>
      <c r="C18" t="s">
        <v>108</v>
      </c>
      <c r="D18">
        <v>0</v>
      </c>
      <c r="E18">
        <v>769</v>
      </c>
      <c r="G18">
        <v>0</v>
      </c>
      <c r="H18">
        <v>769</v>
      </c>
      <c r="I18">
        <v>11</v>
      </c>
      <c r="J18">
        <v>780</v>
      </c>
      <c r="K18" t="s">
        <v>499</v>
      </c>
    </row>
    <row r="19" spans="1:12" ht="28.8" x14ac:dyDescent="0.3">
      <c r="A19" t="s">
        <v>94</v>
      </c>
      <c r="B19" t="s">
        <v>109</v>
      </c>
      <c r="C19" t="s">
        <v>534</v>
      </c>
      <c r="D19">
        <v>0</v>
      </c>
      <c r="E19">
        <v>726</v>
      </c>
      <c r="F19">
        <v>0</v>
      </c>
      <c r="G19">
        <v>0</v>
      </c>
      <c r="H19">
        <v>726</v>
      </c>
      <c r="K19" t="s">
        <v>500</v>
      </c>
      <c r="L19" s="43" t="s">
        <v>533</v>
      </c>
    </row>
    <row r="20" spans="1:12" ht="28.8" x14ac:dyDescent="0.3">
      <c r="A20" t="s">
        <v>94</v>
      </c>
      <c r="B20" t="s">
        <v>111</v>
      </c>
      <c r="C20" t="s">
        <v>126</v>
      </c>
      <c r="D20">
        <v>0</v>
      </c>
      <c r="E20">
        <v>0</v>
      </c>
      <c r="F20">
        <v>16298</v>
      </c>
      <c r="G20">
        <v>0</v>
      </c>
      <c r="H20">
        <v>16298</v>
      </c>
      <c r="K20" t="s">
        <v>500</v>
      </c>
      <c r="L20" s="43" t="s">
        <v>535</v>
      </c>
    </row>
    <row r="21" spans="1:12" ht="28.8" x14ac:dyDescent="0.3">
      <c r="A21" t="s">
        <v>94</v>
      </c>
      <c r="B21" t="s">
        <v>114</v>
      </c>
      <c r="C21" t="s">
        <v>114</v>
      </c>
      <c r="D21">
        <v>0</v>
      </c>
      <c r="E21">
        <v>-37</v>
      </c>
      <c r="F21">
        <v>0</v>
      </c>
      <c r="G21">
        <v>0</v>
      </c>
      <c r="H21">
        <v>-37</v>
      </c>
      <c r="K21" t="s">
        <v>500</v>
      </c>
      <c r="L21" s="43" t="s">
        <v>535</v>
      </c>
    </row>
    <row r="22" spans="1:12" x14ac:dyDescent="0.3">
      <c r="A22" t="s">
        <v>94</v>
      </c>
      <c r="B22" t="s">
        <v>118</v>
      </c>
      <c r="C22" t="s">
        <v>118</v>
      </c>
      <c r="D22">
        <v>0</v>
      </c>
      <c r="E22">
        <v>77</v>
      </c>
      <c r="G22">
        <v>0</v>
      </c>
      <c r="H22">
        <v>77</v>
      </c>
      <c r="I22">
        <v>1</v>
      </c>
      <c r="J22">
        <v>78</v>
      </c>
      <c r="K22" t="s">
        <v>499</v>
      </c>
    </row>
    <row r="23" spans="1:12" ht="28.8" x14ac:dyDescent="0.3">
      <c r="A23" t="s">
        <v>94</v>
      </c>
      <c r="B23" t="s">
        <v>121</v>
      </c>
      <c r="C23" t="s">
        <v>121</v>
      </c>
      <c r="D23">
        <v>0</v>
      </c>
      <c r="E23">
        <v>34</v>
      </c>
      <c r="F23">
        <v>0</v>
      </c>
      <c r="G23">
        <v>0</v>
      </c>
      <c r="H23">
        <v>34</v>
      </c>
      <c r="K23" t="s">
        <v>500</v>
      </c>
      <c r="L23" s="43" t="s">
        <v>533</v>
      </c>
    </row>
    <row r="24" spans="1:12" ht="28.8" x14ac:dyDescent="0.3">
      <c r="A24" t="s">
        <v>94</v>
      </c>
      <c r="B24" t="s">
        <v>122</v>
      </c>
      <c r="C24" t="s">
        <v>126</v>
      </c>
      <c r="D24">
        <v>0</v>
      </c>
      <c r="E24">
        <v>0</v>
      </c>
      <c r="F24">
        <v>6915</v>
      </c>
      <c r="G24">
        <v>0</v>
      </c>
      <c r="H24">
        <v>6915</v>
      </c>
      <c r="K24" t="s">
        <v>500</v>
      </c>
      <c r="L24" s="43" t="s">
        <v>535</v>
      </c>
    </row>
    <row r="25" spans="1:12" x14ac:dyDescent="0.3">
      <c r="A25" t="s">
        <v>94</v>
      </c>
      <c r="B25" t="s">
        <v>123</v>
      </c>
      <c r="C25" t="s">
        <v>123</v>
      </c>
      <c r="D25">
        <v>0</v>
      </c>
      <c r="E25">
        <v>415</v>
      </c>
      <c r="G25">
        <v>0</v>
      </c>
      <c r="H25">
        <v>415</v>
      </c>
      <c r="I25">
        <v>9</v>
      </c>
      <c r="J25">
        <v>424</v>
      </c>
      <c r="K25" t="s">
        <v>499</v>
      </c>
    </row>
    <row r="26" spans="1:12" x14ac:dyDescent="0.3">
      <c r="A26" t="s">
        <v>94</v>
      </c>
      <c r="B26" t="s">
        <v>124</v>
      </c>
      <c r="C26" t="s">
        <v>505</v>
      </c>
      <c r="D26">
        <v>0</v>
      </c>
      <c r="E26">
        <v>1270</v>
      </c>
      <c r="G26">
        <v>0</v>
      </c>
      <c r="H26">
        <v>1270</v>
      </c>
      <c r="I26">
        <v>19</v>
      </c>
      <c r="J26">
        <v>1289</v>
      </c>
      <c r="K26" t="s">
        <v>499</v>
      </c>
    </row>
    <row r="27" spans="1:12" ht="28.8" x14ac:dyDescent="0.3">
      <c r="A27" t="s">
        <v>94</v>
      </c>
      <c r="B27" t="s">
        <v>126</v>
      </c>
      <c r="C27" t="s">
        <v>126</v>
      </c>
      <c r="D27">
        <v>0</v>
      </c>
      <c r="E27">
        <v>-45</v>
      </c>
      <c r="F27">
        <v>3331</v>
      </c>
      <c r="G27">
        <v>0</v>
      </c>
      <c r="H27">
        <v>3286</v>
      </c>
      <c r="K27" t="s">
        <v>500</v>
      </c>
      <c r="L27" s="43" t="s">
        <v>535</v>
      </c>
    </row>
    <row r="28" spans="1:12" x14ac:dyDescent="0.3">
      <c r="A28" t="s">
        <v>94</v>
      </c>
      <c r="B28" t="s">
        <v>128</v>
      </c>
      <c r="C28" t="s">
        <v>128</v>
      </c>
      <c r="D28">
        <v>0</v>
      </c>
      <c r="E28">
        <v>1352</v>
      </c>
      <c r="G28">
        <v>0</v>
      </c>
      <c r="H28">
        <v>1352</v>
      </c>
      <c r="I28">
        <v>19</v>
      </c>
      <c r="J28">
        <v>1371</v>
      </c>
      <c r="K28" t="s">
        <v>499</v>
      </c>
    </row>
    <row r="29" spans="1:12" ht="28.8" x14ac:dyDescent="0.3">
      <c r="A29" t="s">
        <v>94</v>
      </c>
      <c r="B29" t="s">
        <v>130</v>
      </c>
      <c r="C29" t="s">
        <v>131</v>
      </c>
      <c r="D29">
        <v>0</v>
      </c>
      <c r="E29">
        <v>0</v>
      </c>
      <c r="F29">
        <v>6614</v>
      </c>
      <c r="G29">
        <v>0</v>
      </c>
      <c r="H29">
        <v>6614</v>
      </c>
      <c r="K29" t="s">
        <v>500</v>
      </c>
      <c r="L29" s="43" t="s">
        <v>533</v>
      </c>
    </row>
    <row r="30" spans="1:12" ht="28.8" x14ac:dyDescent="0.3">
      <c r="A30" t="s">
        <v>94</v>
      </c>
      <c r="B30" t="s">
        <v>132</v>
      </c>
      <c r="C30" t="s">
        <v>534</v>
      </c>
      <c r="D30">
        <v>0</v>
      </c>
      <c r="E30">
        <v>31</v>
      </c>
      <c r="F30">
        <v>0</v>
      </c>
      <c r="G30">
        <v>0</v>
      </c>
      <c r="H30">
        <v>31</v>
      </c>
      <c r="K30" t="s">
        <v>500</v>
      </c>
      <c r="L30" s="43" t="s">
        <v>533</v>
      </c>
    </row>
    <row r="31" spans="1:12" x14ac:dyDescent="0.3">
      <c r="A31" t="s">
        <v>94</v>
      </c>
      <c r="B31" t="s">
        <v>133</v>
      </c>
      <c r="C31" t="s">
        <v>134</v>
      </c>
      <c r="D31">
        <v>0</v>
      </c>
      <c r="E31">
        <v>10151</v>
      </c>
      <c r="G31">
        <v>0</v>
      </c>
      <c r="H31">
        <v>10151</v>
      </c>
      <c r="I31">
        <v>139</v>
      </c>
      <c r="J31">
        <v>10290</v>
      </c>
      <c r="K31" t="s">
        <v>499</v>
      </c>
    </row>
    <row r="32" spans="1:12" ht="28.8" x14ac:dyDescent="0.3">
      <c r="A32" t="s">
        <v>94</v>
      </c>
      <c r="B32" t="s">
        <v>136</v>
      </c>
      <c r="C32" t="s">
        <v>100</v>
      </c>
      <c r="D32">
        <v>0</v>
      </c>
      <c r="E32">
        <v>-34</v>
      </c>
      <c r="F32">
        <v>0</v>
      </c>
      <c r="G32">
        <v>0</v>
      </c>
      <c r="H32">
        <v>-34</v>
      </c>
      <c r="K32" t="s">
        <v>500</v>
      </c>
      <c r="L32" s="43" t="s">
        <v>533</v>
      </c>
    </row>
    <row r="33" spans="1:11" x14ac:dyDescent="0.3">
      <c r="A33" t="s">
        <v>94</v>
      </c>
      <c r="B33" t="s">
        <v>137</v>
      </c>
      <c r="C33" t="s">
        <v>137</v>
      </c>
      <c r="D33">
        <v>0</v>
      </c>
      <c r="E33">
        <v>287</v>
      </c>
      <c r="G33">
        <v>0</v>
      </c>
      <c r="H33">
        <v>287</v>
      </c>
      <c r="I33">
        <v>11</v>
      </c>
      <c r="J33">
        <v>298</v>
      </c>
      <c r="K33" t="s">
        <v>499</v>
      </c>
    </row>
    <row r="34" spans="1:11" x14ac:dyDescent="0.3">
      <c r="A34" t="s">
        <v>138</v>
      </c>
      <c r="B34" t="s">
        <v>139</v>
      </c>
      <c r="C34" t="s">
        <v>139</v>
      </c>
      <c r="D34">
        <v>0</v>
      </c>
      <c r="E34">
        <v>2031</v>
      </c>
      <c r="G34">
        <v>0</v>
      </c>
      <c r="H34">
        <v>2031</v>
      </c>
      <c r="I34">
        <v>37</v>
      </c>
      <c r="J34">
        <v>2068</v>
      </c>
      <c r="K34" t="s">
        <v>499</v>
      </c>
    </row>
    <row r="35" spans="1:11" x14ac:dyDescent="0.3">
      <c r="A35" t="s">
        <v>138</v>
      </c>
      <c r="B35" t="s">
        <v>140</v>
      </c>
      <c r="C35" t="s">
        <v>140</v>
      </c>
      <c r="D35">
        <v>0</v>
      </c>
      <c r="E35">
        <v>1312</v>
      </c>
      <c r="G35">
        <v>0</v>
      </c>
      <c r="H35">
        <v>1312</v>
      </c>
      <c r="I35">
        <v>37</v>
      </c>
      <c r="J35">
        <v>1349</v>
      </c>
      <c r="K35" t="s">
        <v>499</v>
      </c>
    </row>
    <row r="36" spans="1:11" x14ac:dyDescent="0.3">
      <c r="A36" t="s">
        <v>138</v>
      </c>
      <c r="B36" t="s">
        <v>141</v>
      </c>
      <c r="C36" t="s">
        <v>141</v>
      </c>
      <c r="D36">
        <v>0</v>
      </c>
      <c r="E36">
        <v>417</v>
      </c>
      <c r="G36">
        <v>0</v>
      </c>
      <c r="H36">
        <v>417</v>
      </c>
      <c r="I36">
        <v>13</v>
      </c>
      <c r="J36">
        <v>430</v>
      </c>
      <c r="K36" t="s">
        <v>499</v>
      </c>
    </row>
    <row r="37" spans="1:11" x14ac:dyDescent="0.3">
      <c r="A37" t="s">
        <v>138</v>
      </c>
      <c r="B37" t="s">
        <v>142</v>
      </c>
      <c r="C37" t="s">
        <v>142</v>
      </c>
      <c r="D37">
        <v>0</v>
      </c>
      <c r="E37">
        <v>1185</v>
      </c>
      <c r="G37">
        <v>0</v>
      </c>
      <c r="H37">
        <v>1185</v>
      </c>
      <c r="I37">
        <v>51</v>
      </c>
      <c r="J37">
        <v>1236</v>
      </c>
      <c r="K37" t="s">
        <v>499</v>
      </c>
    </row>
    <row r="38" spans="1:11" x14ac:dyDescent="0.3">
      <c r="A38" t="s">
        <v>138</v>
      </c>
      <c r="B38" t="s">
        <v>143</v>
      </c>
      <c r="C38" t="s">
        <v>143</v>
      </c>
      <c r="D38">
        <v>0</v>
      </c>
      <c r="E38">
        <v>1767</v>
      </c>
      <c r="G38">
        <v>822</v>
      </c>
      <c r="H38">
        <v>2589</v>
      </c>
      <c r="I38">
        <v>88</v>
      </c>
      <c r="J38">
        <v>2677</v>
      </c>
      <c r="K38" t="s">
        <v>499</v>
      </c>
    </row>
    <row r="39" spans="1:11" x14ac:dyDescent="0.3">
      <c r="A39" t="s">
        <v>138</v>
      </c>
      <c r="B39" t="s">
        <v>145</v>
      </c>
      <c r="C39" t="s">
        <v>145</v>
      </c>
      <c r="D39">
        <v>0</v>
      </c>
      <c r="E39">
        <v>818</v>
      </c>
      <c r="G39">
        <v>0</v>
      </c>
      <c r="H39">
        <v>818</v>
      </c>
      <c r="I39">
        <v>12</v>
      </c>
      <c r="J39">
        <v>830</v>
      </c>
      <c r="K39" t="s">
        <v>499</v>
      </c>
    </row>
    <row r="40" spans="1:11" x14ac:dyDescent="0.3">
      <c r="A40" t="s">
        <v>138</v>
      </c>
      <c r="B40" t="s">
        <v>146</v>
      </c>
      <c r="C40" t="s">
        <v>146</v>
      </c>
      <c r="D40">
        <v>0</v>
      </c>
      <c r="E40">
        <v>503</v>
      </c>
      <c r="G40">
        <v>0</v>
      </c>
      <c r="H40">
        <v>503</v>
      </c>
      <c r="I40">
        <v>50</v>
      </c>
      <c r="J40">
        <v>553</v>
      </c>
      <c r="K40" t="s">
        <v>499</v>
      </c>
    </row>
    <row r="41" spans="1:11" x14ac:dyDescent="0.3">
      <c r="A41" t="s">
        <v>138</v>
      </c>
      <c r="B41" t="s">
        <v>147</v>
      </c>
      <c r="C41" t="s">
        <v>147</v>
      </c>
      <c r="D41">
        <v>0</v>
      </c>
      <c r="E41">
        <v>1182</v>
      </c>
      <c r="G41">
        <v>0</v>
      </c>
      <c r="H41">
        <v>1182</v>
      </c>
      <c r="I41">
        <v>16</v>
      </c>
      <c r="J41">
        <v>1198</v>
      </c>
      <c r="K41" t="s">
        <v>499</v>
      </c>
    </row>
    <row r="42" spans="1:11" x14ac:dyDescent="0.3">
      <c r="A42" t="s">
        <v>138</v>
      </c>
      <c r="B42" t="s">
        <v>148</v>
      </c>
      <c r="C42" t="s">
        <v>148</v>
      </c>
      <c r="D42">
        <v>0</v>
      </c>
      <c r="E42">
        <v>2866</v>
      </c>
      <c r="G42">
        <v>504</v>
      </c>
      <c r="H42">
        <v>3370</v>
      </c>
      <c r="I42">
        <v>65</v>
      </c>
      <c r="J42">
        <v>3435</v>
      </c>
      <c r="K42" t="s">
        <v>499</v>
      </c>
    </row>
    <row r="43" spans="1:11" x14ac:dyDescent="0.3">
      <c r="A43" t="s">
        <v>138</v>
      </c>
      <c r="B43" t="s">
        <v>150</v>
      </c>
      <c r="C43" t="s">
        <v>150</v>
      </c>
      <c r="D43">
        <v>0</v>
      </c>
      <c r="E43">
        <v>1465</v>
      </c>
      <c r="G43">
        <v>453</v>
      </c>
      <c r="H43">
        <v>1918</v>
      </c>
      <c r="I43">
        <v>85</v>
      </c>
      <c r="J43">
        <v>2003</v>
      </c>
      <c r="K43" t="s">
        <v>499</v>
      </c>
    </row>
    <row r="44" spans="1:11" x14ac:dyDescent="0.3">
      <c r="A44" t="s">
        <v>138</v>
      </c>
      <c r="B44" t="s">
        <v>152</v>
      </c>
      <c r="C44" t="s">
        <v>152</v>
      </c>
      <c r="D44">
        <v>0</v>
      </c>
      <c r="E44">
        <v>830</v>
      </c>
      <c r="G44">
        <v>0</v>
      </c>
      <c r="H44">
        <v>830</v>
      </c>
      <c r="I44">
        <v>15</v>
      </c>
      <c r="J44">
        <v>845</v>
      </c>
      <c r="K44" t="s">
        <v>499</v>
      </c>
    </row>
    <row r="45" spans="1:11" x14ac:dyDescent="0.3">
      <c r="A45" t="s">
        <v>138</v>
      </c>
      <c r="B45" t="s">
        <v>153</v>
      </c>
      <c r="C45" t="s">
        <v>153</v>
      </c>
      <c r="D45">
        <v>0</v>
      </c>
      <c r="E45">
        <v>563</v>
      </c>
      <c r="G45">
        <v>0</v>
      </c>
      <c r="H45">
        <v>563</v>
      </c>
      <c r="I45">
        <v>24</v>
      </c>
      <c r="J45">
        <v>587</v>
      </c>
      <c r="K45" t="s">
        <v>499</v>
      </c>
    </row>
    <row r="46" spans="1:11" x14ac:dyDescent="0.3">
      <c r="A46" t="s">
        <v>138</v>
      </c>
      <c r="B46" t="s">
        <v>154</v>
      </c>
      <c r="C46" t="s">
        <v>154</v>
      </c>
      <c r="D46">
        <v>0</v>
      </c>
      <c r="E46">
        <v>617</v>
      </c>
      <c r="G46">
        <v>0</v>
      </c>
      <c r="H46">
        <v>617</v>
      </c>
      <c r="I46">
        <v>34</v>
      </c>
      <c r="J46">
        <v>651</v>
      </c>
      <c r="K46" t="s">
        <v>499</v>
      </c>
    </row>
    <row r="47" spans="1:11" x14ac:dyDescent="0.3">
      <c r="A47" t="s">
        <v>138</v>
      </c>
      <c r="B47" t="s">
        <v>155</v>
      </c>
      <c r="C47" t="s">
        <v>155</v>
      </c>
      <c r="D47">
        <v>0</v>
      </c>
      <c r="E47">
        <v>2740</v>
      </c>
      <c r="G47">
        <v>637</v>
      </c>
      <c r="H47">
        <v>3377</v>
      </c>
      <c r="I47">
        <v>62</v>
      </c>
      <c r="J47">
        <v>3439</v>
      </c>
      <c r="K47" t="s">
        <v>499</v>
      </c>
    </row>
    <row r="48" spans="1:11" x14ac:dyDescent="0.3">
      <c r="A48" t="s">
        <v>138</v>
      </c>
      <c r="B48" t="s">
        <v>157</v>
      </c>
      <c r="C48" t="s">
        <v>157</v>
      </c>
      <c r="D48">
        <v>0</v>
      </c>
      <c r="E48">
        <v>1033</v>
      </c>
      <c r="G48">
        <v>0</v>
      </c>
      <c r="H48">
        <v>1033</v>
      </c>
      <c r="I48">
        <v>21</v>
      </c>
      <c r="J48">
        <v>1054</v>
      </c>
      <c r="K48" t="s">
        <v>499</v>
      </c>
    </row>
    <row r="49" spans="1:11" x14ac:dyDescent="0.3">
      <c r="A49" t="s">
        <v>138</v>
      </c>
      <c r="B49" t="s">
        <v>158</v>
      </c>
      <c r="C49" t="s">
        <v>158</v>
      </c>
      <c r="D49">
        <v>0</v>
      </c>
      <c r="E49">
        <v>753</v>
      </c>
      <c r="G49">
        <v>0</v>
      </c>
      <c r="H49">
        <v>753</v>
      </c>
      <c r="I49">
        <v>19</v>
      </c>
      <c r="J49">
        <v>772</v>
      </c>
      <c r="K49" t="s">
        <v>499</v>
      </c>
    </row>
    <row r="50" spans="1:11" x14ac:dyDescent="0.3">
      <c r="A50" t="s">
        <v>138</v>
      </c>
      <c r="B50" t="s">
        <v>159</v>
      </c>
      <c r="C50" t="s">
        <v>160</v>
      </c>
      <c r="D50">
        <v>0</v>
      </c>
      <c r="E50">
        <v>2492</v>
      </c>
      <c r="G50">
        <v>517</v>
      </c>
      <c r="H50">
        <v>3009</v>
      </c>
      <c r="I50">
        <v>97</v>
      </c>
      <c r="J50">
        <v>3106</v>
      </c>
      <c r="K50" t="s">
        <v>499</v>
      </c>
    </row>
    <row r="51" spans="1:11" x14ac:dyDescent="0.3">
      <c r="A51" t="s">
        <v>138</v>
      </c>
      <c r="B51" t="s">
        <v>161</v>
      </c>
      <c r="C51" t="s">
        <v>161</v>
      </c>
      <c r="D51">
        <v>0</v>
      </c>
      <c r="E51">
        <v>1500</v>
      </c>
      <c r="G51">
        <v>0</v>
      </c>
      <c r="H51">
        <v>1500</v>
      </c>
      <c r="I51">
        <v>36</v>
      </c>
      <c r="J51">
        <v>1536</v>
      </c>
      <c r="K51" t="s">
        <v>499</v>
      </c>
    </row>
    <row r="52" spans="1:11" x14ac:dyDescent="0.3">
      <c r="A52" t="s">
        <v>138</v>
      </c>
      <c r="B52" t="s">
        <v>162</v>
      </c>
      <c r="C52" t="s">
        <v>162</v>
      </c>
      <c r="D52">
        <v>0</v>
      </c>
      <c r="E52">
        <v>1208</v>
      </c>
      <c r="G52">
        <v>0</v>
      </c>
      <c r="H52">
        <v>1208</v>
      </c>
      <c r="I52">
        <v>35</v>
      </c>
      <c r="J52">
        <v>1243</v>
      </c>
      <c r="K52" t="s">
        <v>499</v>
      </c>
    </row>
    <row r="53" spans="1:11" x14ac:dyDescent="0.3">
      <c r="A53" t="s">
        <v>138</v>
      </c>
      <c r="B53" t="s">
        <v>163</v>
      </c>
      <c r="C53" t="s">
        <v>163</v>
      </c>
      <c r="D53">
        <v>0</v>
      </c>
      <c r="E53">
        <v>2034</v>
      </c>
      <c r="G53">
        <v>0</v>
      </c>
      <c r="H53">
        <v>2034</v>
      </c>
      <c r="I53">
        <v>54</v>
      </c>
      <c r="J53">
        <v>2088</v>
      </c>
      <c r="K53" t="s">
        <v>499</v>
      </c>
    </row>
    <row r="54" spans="1:11" x14ac:dyDescent="0.3">
      <c r="A54" t="s">
        <v>138</v>
      </c>
      <c r="B54" t="s">
        <v>164</v>
      </c>
      <c r="C54" t="s">
        <v>164</v>
      </c>
      <c r="D54">
        <v>0</v>
      </c>
      <c r="E54">
        <v>1324</v>
      </c>
      <c r="G54">
        <v>0</v>
      </c>
      <c r="H54">
        <v>1324</v>
      </c>
      <c r="I54">
        <v>15</v>
      </c>
      <c r="J54">
        <v>1339</v>
      </c>
      <c r="K54" t="s">
        <v>499</v>
      </c>
    </row>
    <row r="55" spans="1:11" x14ac:dyDescent="0.3">
      <c r="A55" t="s">
        <v>138</v>
      </c>
      <c r="B55" t="s">
        <v>165</v>
      </c>
      <c r="C55" t="s">
        <v>165</v>
      </c>
      <c r="D55">
        <v>0</v>
      </c>
      <c r="E55">
        <v>1627</v>
      </c>
      <c r="G55">
        <v>0</v>
      </c>
      <c r="H55">
        <v>1627</v>
      </c>
      <c r="I55">
        <v>35</v>
      </c>
      <c r="J55">
        <v>1662</v>
      </c>
      <c r="K55" t="s">
        <v>499</v>
      </c>
    </row>
    <row r="56" spans="1:11" x14ac:dyDescent="0.3">
      <c r="A56" t="s">
        <v>138</v>
      </c>
      <c r="B56" t="s">
        <v>166</v>
      </c>
      <c r="C56" t="s">
        <v>166</v>
      </c>
      <c r="D56">
        <v>0</v>
      </c>
      <c r="E56">
        <v>775</v>
      </c>
      <c r="G56">
        <v>184</v>
      </c>
      <c r="H56">
        <v>959</v>
      </c>
      <c r="I56">
        <v>67</v>
      </c>
      <c r="J56">
        <v>1026</v>
      </c>
      <c r="K56" t="s">
        <v>499</v>
      </c>
    </row>
    <row r="57" spans="1:11" x14ac:dyDescent="0.3">
      <c r="A57" t="s">
        <v>138</v>
      </c>
      <c r="B57" t="s">
        <v>167</v>
      </c>
      <c r="C57" t="s">
        <v>167</v>
      </c>
      <c r="D57">
        <v>0</v>
      </c>
      <c r="E57">
        <v>652</v>
      </c>
      <c r="G57">
        <v>0</v>
      </c>
      <c r="H57">
        <v>652</v>
      </c>
      <c r="I57">
        <v>14</v>
      </c>
      <c r="J57">
        <v>666</v>
      </c>
      <c r="K57" t="s">
        <v>499</v>
      </c>
    </row>
    <row r="58" spans="1:11" x14ac:dyDescent="0.3">
      <c r="A58" t="s">
        <v>138</v>
      </c>
      <c r="B58" t="s">
        <v>168</v>
      </c>
      <c r="C58" t="s">
        <v>168</v>
      </c>
      <c r="D58">
        <v>0</v>
      </c>
      <c r="E58">
        <v>2853</v>
      </c>
      <c r="G58">
        <v>0</v>
      </c>
      <c r="H58">
        <v>2853</v>
      </c>
      <c r="I58">
        <v>45</v>
      </c>
      <c r="J58">
        <v>2898</v>
      </c>
      <c r="K58" t="s">
        <v>499</v>
      </c>
    </row>
    <row r="59" spans="1:11" x14ac:dyDescent="0.3">
      <c r="A59" t="s">
        <v>138</v>
      </c>
      <c r="B59" t="s">
        <v>169</v>
      </c>
      <c r="C59" t="s">
        <v>169</v>
      </c>
      <c r="D59">
        <v>0</v>
      </c>
      <c r="E59">
        <v>1443</v>
      </c>
      <c r="G59">
        <v>0</v>
      </c>
      <c r="H59">
        <v>1443</v>
      </c>
      <c r="I59">
        <v>38</v>
      </c>
      <c r="J59">
        <v>1481</v>
      </c>
      <c r="K59" t="s">
        <v>499</v>
      </c>
    </row>
    <row r="60" spans="1:11" x14ac:dyDescent="0.3">
      <c r="A60" t="s">
        <v>138</v>
      </c>
      <c r="B60" t="s">
        <v>172</v>
      </c>
      <c r="C60" t="s">
        <v>172</v>
      </c>
      <c r="D60">
        <v>0</v>
      </c>
      <c r="E60">
        <v>1864</v>
      </c>
      <c r="G60">
        <v>0</v>
      </c>
      <c r="H60">
        <v>1864</v>
      </c>
      <c r="I60">
        <v>42</v>
      </c>
      <c r="J60">
        <v>1906</v>
      </c>
      <c r="K60" t="s">
        <v>499</v>
      </c>
    </row>
    <row r="61" spans="1:11" x14ac:dyDescent="0.3">
      <c r="A61" t="s">
        <v>138</v>
      </c>
      <c r="B61" t="s">
        <v>173</v>
      </c>
      <c r="C61" t="s">
        <v>173</v>
      </c>
      <c r="D61">
        <v>0</v>
      </c>
      <c r="E61">
        <v>2003</v>
      </c>
      <c r="G61">
        <v>0</v>
      </c>
      <c r="H61">
        <v>2003</v>
      </c>
      <c r="I61">
        <v>33</v>
      </c>
      <c r="J61">
        <v>2036</v>
      </c>
      <c r="K61" t="s">
        <v>499</v>
      </c>
    </row>
    <row r="62" spans="1:11" x14ac:dyDescent="0.3">
      <c r="A62" t="s">
        <v>138</v>
      </c>
      <c r="B62" t="s">
        <v>174</v>
      </c>
      <c r="C62" t="s">
        <v>174</v>
      </c>
      <c r="D62">
        <v>0</v>
      </c>
      <c r="E62">
        <v>1064</v>
      </c>
      <c r="G62">
        <v>0</v>
      </c>
      <c r="H62">
        <v>1064</v>
      </c>
      <c r="I62">
        <v>20</v>
      </c>
      <c r="J62">
        <v>1084</v>
      </c>
      <c r="K62" t="s">
        <v>499</v>
      </c>
    </row>
    <row r="63" spans="1:11" x14ac:dyDescent="0.3">
      <c r="A63" t="s">
        <v>138</v>
      </c>
      <c r="B63" t="s">
        <v>177</v>
      </c>
      <c r="C63" t="s">
        <v>177</v>
      </c>
      <c r="D63">
        <v>0</v>
      </c>
      <c r="E63">
        <v>853</v>
      </c>
      <c r="G63">
        <v>0</v>
      </c>
      <c r="H63">
        <v>853</v>
      </c>
      <c r="I63">
        <v>29</v>
      </c>
      <c r="J63">
        <v>882</v>
      </c>
      <c r="K63" t="s">
        <v>499</v>
      </c>
    </row>
    <row r="64" spans="1:11" x14ac:dyDescent="0.3">
      <c r="A64" t="s">
        <v>138</v>
      </c>
      <c r="B64" t="s">
        <v>178</v>
      </c>
      <c r="C64" t="s">
        <v>178</v>
      </c>
      <c r="D64">
        <v>0</v>
      </c>
      <c r="E64">
        <v>1814</v>
      </c>
      <c r="G64">
        <v>0</v>
      </c>
      <c r="H64">
        <v>1814</v>
      </c>
      <c r="I64">
        <v>19</v>
      </c>
      <c r="J64">
        <v>1833</v>
      </c>
      <c r="K64" t="s">
        <v>499</v>
      </c>
    </row>
    <row r="65" spans="1:12" x14ac:dyDescent="0.3">
      <c r="A65" t="s">
        <v>138</v>
      </c>
      <c r="B65" t="s">
        <v>179</v>
      </c>
      <c r="C65" t="s">
        <v>179</v>
      </c>
      <c r="D65">
        <v>0</v>
      </c>
      <c r="E65">
        <v>1381</v>
      </c>
      <c r="G65">
        <v>536</v>
      </c>
      <c r="H65">
        <v>1917</v>
      </c>
      <c r="I65">
        <v>51</v>
      </c>
      <c r="J65">
        <v>1968</v>
      </c>
      <c r="K65" t="s">
        <v>499</v>
      </c>
    </row>
    <row r="66" spans="1:12" x14ac:dyDescent="0.3">
      <c r="A66" t="s">
        <v>138</v>
      </c>
      <c r="B66" t="s">
        <v>181</v>
      </c>
      <c r="C66" t="s">
        <v>181</v>
      </c>
      <c r="D66">
        <v>0</v>
      </c>
      <c r="E66">
        <v>1034</v>
      </c>
      <c r="G66">
        <v>0</v>
      </c>
      <c r="H66">
        <v>1034</v>
      </c>
      <c r="I66">
        <v>20</v>
      </c>
      <c r="J66">
        <v>1054</v>
      </c>
      <c r="K66" t="s">
        <v>499</v>
      </c>
    </row>
    <row r="67" spans="1:12" x14ac:dyDescent="0.3">
      <c r="A67" t="s">
        <v>138</v>
      </c>
      <c r="B67" t="s">
        <v>182</v>
      </c>
      <c r="C67" t="s">
        <v>511</v>
      </c>
      <c r="D67">
        <v>0</v>
      </c>
      <c r="E67">
        <v>3271</v>
      </c>
      <c r="G67">
        <v>0</v>
      </c>
      <c r="H67">
        <v>3271</v>
      </c>
      <c r="I67">
        <v>47</v>
      </c>
      <c r="J67">
        <v>3318</v>
      </c>
      <c r="K67" t="s">
        <v>499</v>
      </c>
    </row>
    <row r="68" spans="1:12" x14ac:dyDescent="0.3">
      <c r="A68" t="s">
        <v>138</v>
      </c>
      <c r="B68" t="s">
        <v>184</v>
      </c>
      <c r="C68" t="s">
        <v>184</v>
      </c>
      <c r="D68">
        <v>0</v>
      </c>
      <c r="E68">
        <v>1798</v>
      </c>
      <c r="G68">
        <v>0</v>
      </c>
      <c r="H68">
        <v>1798</v>
      </c>
      <c r="I68">
        <v>45</v>
      </c>
      <c r="J68">
        <v>1843</v>
      </c>
      <c r="K68" t="s">
        <v>499</v>
      </c>
    </row>
    <row r="69" spans="1:12" x14ac:dyDescent="0.3">
      <c r="A69" t="s">
        <v>138</v>
      </c>
      <c r="B69" t="s">
        <v>185</v>
      </c>
      <c r="C69" t="s">
        <v>185</v>
      </c>
      <c r="D69">
        <v>0</v>
      </c>
      <c r="E69">
        <v>1904</v>
      </c>
      <c r="G69">
        <v>242</v>
      </c>
      <c r="H69">
        <v>2146</v>
      </c>
      <c r="I69">
        <v>30</v>
      </c>
      <c r="J69">
        <v>2176</v>
      </c>
      <c r="K69" t="s">
        <v>499</v>
      </c>
    </row>
    <row r="70" spans="1:12" x14ac:dyDescent="0.3">
      <c r="A70" t="s">
        <v>138</v>
      </c>
      <c r="B70" t="s">
        <v>186</v>
      </c>
      <c r="C70" t="s">
        <v>186</v>
      </c>
      <c r="D70">
        <v>0</v>
      </c>
      <c r="E70">
        <v>1649</v>
      </c>
      <c r="G70">
        <v>0</v>
      </c>
      <c r="H70">
        <v>1649</v>
      </c>
      <c r="I70">
        <v>32</v>
      </c>
      <c r="J70">
        <v>1681</v>
      </c>
      <c r="K70" t="s">
        <v>499</v>
      </c>
    </row>
    <row r="71" spans="1:12" x14ac:dyDescent="0.3">
      <c r="A71" t="s">
        <v>138</v>
      </c>
      <c r="B71" t="s">
        <v>187</v>
      </c>
      <c r="C71" t="s">
        <v>187</v>
      </c>
      <c r="D71">
        <v>0</v>
      </c>
      <c r="E71">
        <v>3137</v>
      </c>
      <c r="G71">
        <v>95</v>
      </c>
      <c r="H71">
        <v>3232</v>
      </c>
      <c r="I71">
        <v>51</v>
      </c>
      <c r="J71">
        <v>3283</v>
      </c>
      <c r="K71" t="s">
        <v>499</v>
      </c>
    </row>
    <row r="72" spans="1:12" x14ac:dyDescent="0.3">
      <c r="A72" t="s">
        <v>138</v>
      </c>
      <c r="B72" t="s">
        <v>188</v>
      </c>
      <c r="C72" t="s">
        <v>188</v>
      </c>
      <c r="D72">
        <v>0</v>
      </c>
      <c r="E72">
        <v>359</v>
      </c>
      <c r="G72">
        <v>0</v>
      </c>
      <c r="H72">
        <v>359</v>
      </c>
      <c r="I72">
        <v>9</v>
      </c>
      <c r="J72">
        <v>368</v>
      </c>
      <c r="K72" t="s">
        <v>499</v>
      </c>
    </row>
    <row r="73" spans="1:12" x14ac:dyDescent="0.3">
      <c r="A73" t="s">
        <v>138</v>
      </c>
      <c r="B73" t="s">
        <v>189</v>
      </c>
      <c r="C73" t="s">
        <v>189</v>
      </c>
      <c r="D73">
        <v>0</v>
      </c>
      <c r="E73">
        <v>813</v>
      </c>
      <c r="G73">
        <v>148</v>
      </c>
      <c r="H73">
        <v>961</v>
      </c>
      <c r="I73">
        <v>66</v>
      </c>
      <c r="J73">
        <v>1027</v>
      </c>
      <c r="K73" t="s">
        <v>499</v>
      </c>
    </row>
    <row r="74" spans="1:12" x14ac:dyDescent="0.3">
      <c r="A74" t="s">
        <v>138</v>
      </c>
      <c r="B74" t="s">
        <v>190</v>
      </c>
      <c r="C74" t="s">
        <v>190</v>
      </c>
      <c r="D74">
        <v>0</v>
      </c>
      <c r="E74">
        <v>1600</v>
      </c>
      <c r="G74">
        <v>0</v>
      </c>
      <c r="H74">
        <v>1600</v>
      </c>
      <c r="I74">
        <v>42</v>
      </c>
      <c r="J74">
        <v>1642</v>
      </c>
      <c r="K74" t="s">
        <v>499</v>
      </c>
    </row>
    <row r="75" spans="1:12" x14ac:dyDescent="0.3">
      <c r="A75" t="s">
        <v>138</v>
      </c>
      <c r="B75" t="s">
        <v>191</v>
      </c>
      <c r="C75" t="s">
        <v>536</v>
      </c>
      <c r="D75">
        <v>0</v>
      </c>
      <c r="E75">
        <v>1574</v>
      </c>
      <c r="G75">
        <v>0</v>
      </c>
      <c r="H75">
        <v>1574</v>
      </c>
      <c r="I75">
        <v>41</v>
      </c>
      <c r="J75">
        <v>1615</v>
      </c>
      <c r="K75" t="s">
        <v>499</v>
      </c>
    </row>
    <row r="76" spans="1:12" x14ac:dyDescent="0.3">
      <c r="A76" t="s">
        <v>138</v>
      </c>
      <c r="B76" t="s">
        <v>194</v>
      </c>
      <c r="C76" t="s">
        <v>194</v>
      </c>
      <c r="D76">
        <v>0</v>
      </c>
      <c r="E76">
        <v>1414</v>
      </c>
      <c r="G76">
        <v>0</v>
      </c>
      <c r="H76">
        <v>1414</v>
      </c>
      <c r="I76">
        <v>30</v>
      </c>
      <c r="J76">
        <v>1444</v>
      </c>
      <c r="K76" t="s">
        <v>499</v>
      </c>
    </row>
    <row r="77" spans="1:12" x14ac:dyDescent="0.3">
      <c r="A77" t="s">
        <v>138</v>
      </c>
      <c r="B77" t="s">
        <v>195</v>
      </c>
      <c r="C77" t="s">
        <v>195</v>
      </c>
      <c r="D77">
        <v>0</v>
      </c>
      <c r="E77">
        <v>819</v>
      </c>
      <c r="G77">
        <v>0</v>
      </c>
      <c r="H77">
        <v>819</v>
      </c>
      <c r="I77">
        <v>37</v>
      </c>
      <c r="J77">
        <v>856</v>
      </c>
      <c r="K77" t="s">
        <v>499</v>
      </c>
    </row>
    <row r="78" spans="1:12" x14ac:dyDescent="0.3">
      <c r="A78" t="s">
        <v>138</v>
      </c>
      <c r="B78" t="s">
        <v>196</v>
      </c>
      <c r="C78" t="s">
        <v>196</v>
      </c>
      <c r="D78">
        <v>0</v>
      </c>
      <c r="E78">
        <v>3032</v>
      </c>
      <c r="G78">
        <v>0</v>
      </c>
      <c r="H78">
        <v>3032</v>
      </c>
      <c r="I78">
        <v>38</v>
      </c>
      <c r="J78">
        <v>3070</v>
      </c>
      <c r="K78" t="s">
        <v>499</v>
      </c>
    </row>
    <row r="79" spans="1:12" x14ac:dyDescent="0.3">
      <c r="A79" t="s">
        <v>138</v>
      </c>
      <c r="B79" t="s">
        <v>197</v>
      </c>
      <c r="C79" t="s">
        <v>197</v>
      </c>
      <c r="D79">
        <v>0</v>
      </c>
      <c r="E79">
        <v>2546</v>
      </c>
      <c r="G79">
        <v>640</v>
      </c>
      <c r="H79">
        <v>3186</v>
      </c>
      <c r="I79">
        <v>178</v>
      </c>
      <c r="J79">
        <v>3364</v>
      </c>
      <c r="K79" t="s">
        <v>499</v>
      </c>
    </row>
    <row r="80" spans="1:12" x14ac:dyDescent="0.3">
      <c r="A80" t="s">
        <v>138</v>
      </c>
      <c r="B80" t="s">
        <v>202</v>
      </c>
      <c r="C80" t="s">
        <v>508</v>
      </c>
      <c r="D80">
        <v>0</v>
      </c>
      <c r="E80">
        <v>1411</v>
      </c>
      <c r="G80">
        <v>0</v>
      </c>
      <c r="H80">
        <v>1411</v>
      </c>
      <c r="I80">
        <v>35</v>
      </c>
      <c r="J80">
        <v>1446</v>
      </c>
      <c r="K80" t="s">
        <v>499</v>
      </c>
      <c r="L80" s="43" t="s">
        <v>537</v>
      </c>
    </row>
    <row r="81" spans="1:12" x14ac:dyDescent="0.3">
      <c r="A81" t="s">
        <v>138</v>
      </c>
      <c r="B81" t="s">
        <v>204</v>
      </c>
      <c r="C81" t="s">
        <v>204</v>
      </c>
      <c r="D81">
        <v>0</v>
      </c>
      <c r="E81">
        <v>585</v>
      </c>
      <c r="G81">
        <v>0</v>
      </c>
      <c r="H81">
        <v>585</v>
      </c>
      <c r="I81">
        <v>32</v>
      </c>
      <c r="J81">
        <v>617</v>
      </c>
      <c r="K81" t="s">
        <v>499</v>
      </c>
    </row>
    <row r="82" spans="1:12" x14ac:dyDescent="0.3">
      <c r="A82" t="s">
        <v>206</v>
      </c>
      <c r="B82" t="s">
        <v>207</v>
      </c>
      <c r="C82" t="s">
        <v>207</v>
      </c>
      <c r="D82">
        <v>0</v>
      </c>
      <c r="E82">
        <v>266</v>
      </c>
      <c r="G82">
        <v>0</v>
      </c>
      <c r="H82">
        <v>266</v>
      </c>
      <c r="I82">
        <v>2</v>
      </c>
      <c r="J82">
        <v>268</v>
      </c>
      <c r="K82" t="s">
        <v>499</v>
      </c>
    </row>
    <row r="83" spans="1:12" x14ac:dyDescent="0.3">
      <c r="A83" t="s">
        <v>208</v>
      </c>
      <c r="B83" t="s">
        <v>209</v>
      </c>
      <c r="C83" t="s">
        <v>210</v>
      </c>
      <c r="D83">
        <v>54633</v>
      </c>
      <c r="E83">
        <v>0</v>
      </c>
      <c r="F83">
        <v>0</v>
      </c>
      <c r="G83">
        <v>0</v>
      </c>
      <c r="H83">
        <v>54633</v>
      </c>
      <c r="K83" t="s">
        <v>500</v>
      </c>
    </row>
    <row r="84" spans="1:12" ht="28.8" x14ac:dyDescent="0.3">
      <c r="A84" t="s">
        <v>208</v>
      </c>
      <c r="B84" t="s">
        <v>212</v>
      </c>
      <c r="C84" t="s">
        <v>210</v>
      </c>
      <c r="D84">
        <v>0</v>
      </c>
      <c r="E84">
        <v>0</v>
      </c>
      <c r="F84">
        <v>71126</v>
      </c>
      <c r="G84">
        <v>0</v>
      </c>
      <c r="H84">
        <v>71126</v>
      </c>
      <c r="K84" t="s">
        <v>500</v>
      </c>
      <c r="L84" s="43" t="s">
        <v>538</v>
      </c>
    </row>
    <row r="85" spans="1:12" x14ac:dyDescent="0.3">
      <c r="A85" t="s">
        <v>208</v>
      </c>
      <c r="B85" t="s">
        <v>213</v>
      </c>
      <c r="C85" t="s">
        <v>210</v>
      </c>
      <c r="D85">
        <v>1007089</v>
      </c>
      <c r="E85">
        <v>0</v>
      </c>
      <c r="F85">
        <v>0</v>
      </c>
      <c r="G85">
        <v>0</v>
      </c>
      <c r="H85">
        <v>1007089</v>
      </c>
      <c r="K85" t="s">
        <v>500</v>
      </c>
    </row>
    <row r="86" spans="1:12" x14ac:dyDescent="0.3">
      <c r="A86" t="s">
        <v>214</v>
      </c>
      <c r="B86" t="s">
        <v>215</v>
      </c>
      <c r="C86" t="s">
        <v>215</v>
      </c>
      <c r="D86">
        <v>0</v>
      </c>
      <c r="E86">
        <v>2717</v>
      </c>
      <c r="G86">
        <v>0</v>
      </c>
      <c r="H86">
        <v>2717</v>
      </c>
      <c r="I86">
        <v>41</v>
      </c>
      <c r="J86">
        <v>2758</v>
      </c>
      <c r="K86" t="s">
        <v>499</v>
      </c>
    </row>
    <row r="87" spans="1:12" x14ac:dyDescent="0.3">
      <c r="A87" t="s">
        <v>218</v>
      </c>
      <c r="B87" t="s">
        <v>219</v>
      </c>
      <c r="C87" t="s">
        <v>219</v>
      </c>
      <c r="D87">
        <v>0</v>
      </c>
      <c r="E87">
        <v>404</v>
      </c>
      <c r="F87">
        <v>6</v>
      </c>
      <c r="G87">
        <v>0</v>
      </c>
      <c r="H87">
        <v>410</v>
      </c>
      <c r="I87">
        <v>32</v>
      </c>
      <c r="J87">
        <v>442</v>
      </c>
      <c r="K87" t="s">
        <v>499</v>
      </c>
    </row>
    <row r="88" spans="1:12" x14ac:dyDescent="0.3">
      <c r="A88" t="s">
        <v>220</v>
      </c>
      <c r="B88" t="s">
        <v>221</v>
      </c>
      <c r="C88" t="s">
        <v>221</v>
      </c>
      <c r="D88">
        <v>0</v>
      </c>
      <c r="E88">
        <v>741</v>
      </c>
      <c r="G88">
        <v>0</v>
      </c>
      <c r="H88">
        <v>741</v>
      </c>
      <c r="I88">
        <v>19</v>
      </c>
      <c r="J88">
        <v>760</v>
      </c>
      <c r="K88" t="s">
        <v>499</v>
      </c>
    </row>
    <row r="89" spans="1:12" x14ac:dyDescent="0.3">
      <c r="A89" t="s">
        <v>222</v>
      </c>
      <c r="B89" t="s">
        <v>223</v>
      </c>
      <c r="C89" t="s">
        <v>93</v>
      </c>
      <c r="D89">
        <v>201405</v>
      </c>
      <c r="E89">
        <v>0</v>
      </c>
      <c r="F89">
        <v>0</v>
      </c>
      <c r="G89">
        <v>0</v>
      </c>
      <c r="H89">
        <v>201405</v>
      </c>
      <c r="K89" t="s">
        <v>500</v>
      </c>
    </row>
    <row r="90" spans="1:12" x14ac:dyDescent="0.3">
      <c r="A90" t="s">
        <v>228</v>
      </c>
      <c r="B90" t="s">
        <v>229</v>
      </c>
      <c r="C90" t="s">
        <v>229</v>
      </c>
      <c r="D90">
        <v>49580</v>
      </c>
      <c r="E90">
        <v>0</v>
      </c>
      <c r="F90">
        <v>0</v>
      </c>
      <c r="G90">
        <v>0</v>
      </c>
      <c r="H90">
        <v>49580</v>
      </c>
      <c r="K90" t="s">
        <v>500</v>
      </c>
    </row>
    <row r="91" spans="1:12" x14ac:dyDescent="0.3">
      <c r="A91" t="s">
        <v>230</v>
      </c>
      <c r="B91" t="s">
        <v>231</v>
      </c>
      <c r="C91" t="s">
        <v>231</v>
      </c>
      <c r="D91">
        <v>0</v>
      </c>
      <c r="E91">
        <v>328</v>
      </c>
      <c r="G91">
        <v>0</v>
      </c>
      <c r="H91">
        <v>328</v>
      </c>
      <c r="I91">
        <v>4</v>
      </c>
      <c r="J91">
        <v>332</v>
      </c>
      <c r="K91" t="s">
        <v>499</v>
      </c>
    </row>
    <row r="92" spans="1:12" x14ac:dyDescent="0.3">
      <c r="A92" t="s">
        <v>232</v>
      </c>
      <c r="B92" t="s">
        <v>233</v>
      </c>
      <c r="C92" t="s">
        <v>234</v>
      </c>
      <c r="D92">
        <v>0</v>
      </c>
      <c r="E92">
        <v>44177</v>
      </c>
      <c r="G92">
        <v>0</v>
      </c>
      <c r="H92">
        <v>44177</v>
      </c>
      <c r="I92">
        <v>664</v>
      </c>
      <c r="J92">
        <v>44841</v>
      </c>
      <c r="K92" t="s">
        <v>499</v>
      </c>
    </row>
    <row r="93" spans="1:12" x14ac:dyDescent="0.3">
      <c r="A93" t="s">
        <v>238</v>
      </c>
      <c r="B93" t="s">
        <v>239</v>
      </c>
      <c r="C93" t="s">
        <v>239</v>
      </c>
      <c r="D93">
        <v>0</v>
      </c>
      <c r="E93">
        <v>1562</v>
      </c>
      <c r="G93">
        <v>0</v>
      </c>
      <c r="H93">
        <v>1562</v>
      </c>
      <c r="I93">
        <v>40</v>
      </c>
      <c r="J93">
        <v>1602</v>
      </c>
      <c r="K93" t="s">
        <v>499</v>
      </c>
    </row>
    <row r="94" spans="1:12" x14ac:dyDescent="0.3">
      <c r="A94" t="s">
        <v>240</v>
      </c>
      <c r="B94" t="s">
        <v>241</v>
      </c>
      <c r="C94" t="s">
        <v>241</v>
      </c>
      <c r="D94">
        <v>0</v>
      </c>
      <c r="E94">
        <v>290</v>
      </c>
      <c r="G94">
        <v>0</v>
      </c>
      <c r="H94">
        <v>290</v>
      </c>
      <c r="I94">
        <v>11</v>
      </c>
      <c r="J94">
        <v>301</v>
      </c>
      <c r="K94" t="s">
        <v>499</v>
      </c>
    </row>
    <row r="95" spans="1:12" x14ac:dyDescent="0.3">
      <c r="A95" t="s">
        <v>242</v>
      </c>
      <c r="B95" t="s">
        <v>243</v>
      </c>
      <c r="C95" t="s">
        <v>243</v>
      </c>
      <c r="D95">
        <v>0</v>
      </c>
      <c r="E95">
        <v>298</v>
      </c>
      <c r="G95">
        <v>0</v>
      </c>
      <c r="H95">
        <v>298</v>
      </c>
      <c r="I95">
        <v>10</v>
      </c>
      <c r="J95">
        <v>308</v>
      </c>
      <c r="K95" t="s">
        <v>499</v>
      </c>
    </row>
    <row r="96" spans="1:12" x14ac:dyDescent="0.3">
      <c r="A96" t="s">
        <v>244</v>
      </c>
      <c r="B96" t="s">
        <v>245</v>
      </c>
      <c r="C96" t="s">
        <v>245</v>
      </c>
      <c r="D96">
        <v>0</v>
      </c>
      <c r="E96">
        <v>965</v>
      </c>
      <c r="G96">
        <v>0</v>
      </c>
      <c r="H96">
        <v>965</v>
      </c>
      <c r="I96">
        <v>23</v>
      </c>
      <c r="J96">
        <v>988</v>
      </c>
      <c r="K96" t="s">
        <v>499</v>
      </c>
    </row>
    <row r="97" spans="1:12" x14ac:dyDescent="0.3">
      <c r="A97" t="s">
        <v>246</v>
      </c>
      <c r="B97" t="s">
        <v>247</v>
      </c>
      <c r="C97" t="s">
        <v>247</v>
      </c>
      <c r="D97">
        <v>0</v>
      </c>
      <c r="E97">
        <v>446</v>
      </c>
      <c r="G97">
        <v>0</v>
      </c>
      <c r="H97">
        <v>446</v>
      </c>
      <c r="I97">
        <v>16</v>
      </c>
      <c r="J97">
        <v>462</v>
      </c>
      <c r="K97" t="s">
        <v>499</v>
      </c>
    </row>
    <row r="98" spans="1:12" x14ac:dyDescent="0.3">
      <c r="A98" t="s">
        <v>248</v>
      </c>
      <c r="B98" t="s">
        <v>249</v>
      </c>
      <c r="C98" t="s">
        <v>249</v>
      </c>
      <c r="D98">
        <v>0</v>
      </c>
      <c r="E98">
        <v>381</v>
      </c>
      <c r="G98">
        <v>0</v>
      </c>
      <c r="H98">
        <v>381</v>
      </c>
      <c r="I98">
        <v>13</v>
      </c>
      <c r="J98">
        <v>394</v>
      </c>
      <c r="K98" t="s">
        <v>499</v>
      </c>
    </row>
    <row r="99" spans="1:12" x14ac:dyDescent="0.3">
      <c r="A99" t="s">
        <v>250</v>
      </c>
      <c r="B99" t="s">
        <v>251</v>
      </c>
      <c r="C99" t="s">
        <v>251</v>
      </c>
      <c r="D99">
        <v>0</v>
      </c>
      <c r="E99">
        <v>529</v>
      </c>
      <c r="G99">
        <v>0</v>
      </c>
      <c r="H99">
        <v>529</v>
      </c>
      <c r="I99">
        <v>42</v>
      </c>
      <c r="J99">
        <v>571</v>
      </c>
      <c r="K99" t="s">
        <v>499</v>
      </c>
    </row>
    <row r="100" spans="1:12" x14ac:dyDescent="0.3">
      <c r="A100" t="s">
        <v>252</v>
      </c>
      <c r="B100" t="s">
        <v>253</v>
      </c>
      <c r="C100" t="s">
        <v>210</v>
      </c>
      <c r="D100">
        <v>2009571</v>
      </c>
      <c r="E100">
        <v>0</v>
      </c>
      <c r="F100">
        <v>0</v>
      </c>
      <c r="G100">
        <v>0</v>
      </c>
      <c r="H100">
        <v>2009571</v>
      </c>
      <c r="K100" t="s">
        <v>500</v>
      </c>
      <c r="L100" s="43" t="s">
        <v>254</v>
      </c>
    </row>
    <row r="101" spans="1:12" x14ac:dyDescent="0.3">
      <c r="A101" t="s">
        <v>252</v>
      </c>
      <c r="B101" t="s">
        <v>255</v>
      </c>
      <c r="C101" t="s">
        <v>210</v>
      </c>
      <c r="D101">
        <v>0</v>
      </c>
      <c r="E101">
        <v>0</v>
      </c>
      <c r="F101">
        <v>77589</v>
      </c>
      <c r="G101">
        <v>0</v>
      </c>
      <c r="H101">
        <v>77589</v>
      </c>
      <c r="K101" t="s">
        <v>500</v>
      </c>
      <c r="L101" s="43" t="s">
        <v>254</v>
      </c>
    </row>
    <row r="102" spans="1:12" x14ac:dyDescent="0.3">
      <c r="A102" t="s">
        <v>252</v>
      </c>
      <c r="B102" t="s">
        <v>256</v>
      </c>
      <c r="C102" t="s">
        <v>210</v>
      </c>
      <c r="D102">
        <v>56163</v>
      </c>
      <c r="E102">
        <v>0</v>
      </c>
      <c r="F102">
        <v>0</v>
      </c>
      <c r="G102">
        <v>0</v>
      </c>
      <c r="H102">
        <v>56163</v>
      </c>
      <c r="K102" t="s">
        <v>500</v>
      </c>
      <c r="L102" s="43" t="s">
        <v>254</v>
      </c>
    </row>
    <row r="103" spans="1:12" x14ac:dyDescent="0.3">
      <c r="A103" t="s">
        <v>257</v>
      </c>
      <c r="B103" t="s">
        <v>258</v>
      </c>
      <c r="C103" t="s">
        <v>258</v>
      </c>
      <c r="D103">
        <v>0</v>
      </c>
      <c r="E103">
        <v>394</v>
      </c>
      <c r="G103">
        <v>0</v>
      </c>
      <c r="H103">
        <v>394</v>
      </c>
      <c r="I103">
        <v>1</v>
      </c>
      <c r="J103">
        <v>395</v>
      </c>
      <c r="K103" t="s">
        <v>499</v>
      </c>
    </row>
    <row r="104" spans="1:12" x14ac:dyDescent="0.3">
      <c r="A104" t="s">
        <v>261</v>
      </c>
      <c r="B104" t="s">
        <v>262</v>
      </c>
      <c r="C104" t="s">
        <v>262</v>
      </c>
      <c r="D104">
        <v>0</v>
      </c>
      <c r="E104">
        <v>12204</v>
      </c>
      <c r="F104">
        <v>0</v>
      </c>
      <c r="G104">
        <v>0</v>
      </c>
      <c r="H104">
        <v>12204</v>
      </c>
      <c r="K104" t="s">
        <v>500</v>
      </c>
      <c r="L104" s="43" t="s">
        <v>539</v>
      </c>
    </row>
    <row r="105" spans="1:12" x14ac:dyDescent="0.3">
      <c r="A105" t="s">
        <v>261</v>
      </c>
      <c r="B105" t="s">
        <v>263</v>
      </c>
      <c r="C105" t="s">
        <v>264</v>
      </c>
      <c r="D105">
        <v>0</v>
      </c>
      <c r="E105">
        <v>0</v>
      </c>
      <c r="F105">
        <v>44135</v>
      </c>
      <c r="G105">
        <v>0</v>
      </c>
      <c r="H105">
        <v>44135</v>
      </c>
      <c r="K105" t="s">
        <v>500</v>
      </c>
      <c r="L105" s="43" t="s">
        <v>265</v>
      </c>
    </row>
    <row r="106" spans="1:12" x14ac:dyDescent="0.3">
      <c r="A106" t="s">
        <v>261</v>
      </c>
      <c r="B106" t="s">
        <v>264</v>
      </c>
      <c r="C106" t="s">
        <v>264</v>
      </c>
      <c r="D106">
        <v>25</v>
      </c>
      <c r="E106">
        <v>4401</v>
      </c>
      <c r="F106">
        <v>0</v>
      </c>
      <c r="G106">
        <v>0</v>
      </c>
      <c r="H106">
        <v>4426</v>
      </c>
      <c r="K106" t="s">
        <v>500</v>
      </c>
      <c r="L106" s="43" t="s">
        <v>265</v>
      </c>
    </row>
    <row r="107" spans="1:12" x14ac:dyDescent="0.3">
      <c r="A107" t="s">
        <v>261</v>
      </c>
      <c r="B107" t="s">
        <v>266</v>
      </c>
      <c r="C107" t="s">
        <v>264</v>
      </c>
      <c r="D107">
        <v>29655</v>
      </c>
      <c r="E107">
        <v>0</v>
      </c>
      <c r="F107">
        <v>0</v>
      </c>
      <c r="G107">
        <v>0</v>
      </c>
      <c r="H107">
        <v>29655</v>
      </c>
      <c r="K107" t="s">
        <v>500</v>
      </c>
      <c r="L107" s="43" t="s">
        <v>265</v>
      </c>
    </row>
    <row r="108" spans="1:12" x14ac:dyDescent="0.3">
      <c r="A108" t="s">
        <v>267</v>
      </c>
      <c r="B108" t="s">
        <v>268</v>
      </c>
      <c r="C108" t="s">
        <v>269</v>
      </c>
      <c r="D108">
        <v>0</v>
      </c>
      <c r="E108">
        <v>0</v>
      </c>
      <c r="F108">
        <v>3477</v>
      </c>
      <c r="G108">
        <v>0</v>
      </c>
      <c r="H108">
        <v>3477</v>
      </c>
      <c r="K108" t="s">
        <v>500</v>
      </c>
    </row>
    <row r="109" spans="1:12" x14ac:dyDescent="0.3">
      <c r="A109" t="s">
        <v>267</v>
      </c>
      <c r="B109" t="s">
        <v>270</v>
      </c>
      <c r="C109" t="s">
        <v>269</v>
      </c>
      <c r="D109">
        <v>0</v>
      </c>
      <c r="E109">
        <v>10786</v>
      </c>
      <c r="F109">
        <v>0</v>
      </c>
      <c r="G109">
        <v>0</v>
      </c>
      <c r="H109">
        <v>10786</v>
      </c>
      <c r="K109" t="s">
        <v>500</v>
      </c>
    </row>
    <row r="110" spans="1:12" x14ac:dyDescent="0.3">
      <c r="A110" t="s">
        <v>267</v>
      </c>
      <c r="B110" t="s">
        <v>271</v>
      </c>
      <c r="C110" t="s">
        <v>269</v>
      </c>
      <c r="D110">
        <v>0</v>
      </c>
      <c r="E110">
        <v>0</v>
      </c>
      <c r="F110">
        <v>13297</v>
      </c>
      <c r="G110">
        <v>0</v>
      </c>
      <c r="H110">
        <v>13297</v>
      </c>
      <c r="K110" t="s">
        <v>500</v>
      </c>
    </row>
    <row r="111" spans="1:12" x14ac:dyDescent="0.3">
      <c r="A111" t="s">
        <v>512</v>
      </c>
      <c r="B111" t="s">
        <v>513</v>
      </c>
      <c r="C111" t="s">
        <v>513</v>
      </c>
      <c r="D111">
        <v>0</v>
      </c>
      <c r="E111">
        <v>520</v>
      </c>
      <c r="G111">
        <v>0</v>
      </c>
      <c r="H111">
        <v>520</v>
      </c>
      <c r="I111">
        <v>31</v>
      </c>
      <c r="J111">
        <v>551</v>
      </c>
      <c r="K111" t="s">
        <v>499</v>
      </c>
    </row>
    <row r="112" spans="1:12" x14ac:dyDescent="0.3">
      <c r="A112" t="s">
        <v>272</v>
      </c>
      <c r="B112" t="s">
        <v>273</v>
      </c>
      <c r="C112" t="s">
        <v>273</v>
      </c>
      <c r="D112">
        <v>0</v>
      </c>
      <c r="E112">
        <v>608</v>
      </c>
      <c r="G112">
        <v>0</v>
      </c>
      <c r="H112">
        <v>608</v>
      </c>
      <c r="I112">
        <v>2</v>
      </c>
      <c r="J112">
        <v>610</v>
      </c>
      <c r="K112" t="s">
        <v>499</v>
      </c>
    </row>
    <row r="113" spans="1:12" x14ac:dyDescent="0.3">
      <c r="A113" t="s">
        <v>274</v>
      </c>
      <c r="B113" t="s">
        <v>275</v>
      </c>
      <c r="C113" t="s">
        <v>275</v>
      </c>
      <c r="D113">
        <v>0</v>
      </c>
      <c r="E113">
        <v>263</v>
      </c>
      <c r="G113">
        <v>0</v>
      </c>
      <c r="H113">
        <v>263</v>
      </c>
      <c r="I113">
        <v>32</v>
      </c>
      <c r="J113">
        <v>295</v>
      </c>
      <c r="K113" t="s">
        <v>499</v>
      </c>
    </row>
    <row r="114" spans="1:12" x14ac:dyDescent="0.3">
      <c r="A114" t="s">
        <v>279</v>
      </c>
      <c r="B114" t="s">
        <v>280</v>
      </c>
      <c r="C114" t="s">
        <v>280</v>
      </c>
      <c r="D114">
        <v>0</v>
      </c>
      <c r="E114">
        <v>576</v>
      </c>
      <c r="G114">
        <v>0</v>
      </c>
      <c r="H114">
        <v>576</v>
      </c>
      <c r="I114">
        <v>43</v>
      </c>
      <c r="J114">
        <v>619</v>
      </c>
      <c r="K114" t="s">
        <v>499</v>
      </c>
    </row>
    <row r="115" spans="1:12" x14ac:dyDescent="0.3">
      <c r="A115" t="s">
        <v>281</v>
      </c>
      <c r="B115" t="s">
        <v>282</v>
      </c>
      <c r="C115" t="s">
        <v>210</v>
      </c>
      <c r="D115">
        <v>0</v>
      </c>
      <c r="E115">
        <v>0</v>
      </c>
      <c r="F115">
        <v>0</v>
      </c>
      <c r="G115">
        <v>18039</v>
      </c>
      <c r="H115">
        <v>18039</v>
      </c>
      <c r="I115">
        <v>0</v>
      </c>
      <c r="J115">
        <v>18039</v>
      </c>
      <c r="K115" t="s">
        <v>293</v>
      </c>
      <c r="L115" s="43" t="s">
        <v>514</v>
      </c>
    </row>
    <row r="116" spans="1:12" x14ac:dyDescent="0.3">
      <c r="A116" t="s">
        <v>283</v>
      </c>
      <c r="B116" t="s">
        <v>284</v>
      </c>
      <c r="C116" t="s">
        <v>284</v>
      </c>
      <c r="D116">
        <v>0</v>
      </c>
      <c r="E116">
        <v>5737</v>
      </c>
      <c r="G116">
        <v>0</v>
      </c>
      <c r="H116">
        <v>5737</v>
      </c>
      <c r="I116">
        <v>165</v>
      </c>
      <c r="J116">
        <v>5902</v>
      </c>
      <c r="K116" t="s">
        <v>499</v>
      </c>
    </row>
    <row r="117" spans="1:12" x14ac:dyDescent="0.3">
      <c r="A117" t="s">
        <v>285</v>
      </c>
      <c r="B117" t="s">
        <v>286</v>
      </c>
      <c r="C117" t="s">
        <v>286</v>
      </c>
      <c r="D117">
        <v>0</v>
      </c>
      <c r="E117">
        <v>2844</v>
      </c>
      <c r="G117">
        <v>0</v>
      </c>
      <c r="H117">
        <v>2844</v>
      </c>
      <c r="I117">
        <v>164</v>
      </c>
      <c r="J117">
        <v>3008</v>
      </c>
      <c r="K117" t="s">
        <v>499</v>
      </c>
    </row>
    <row r="118" spans="1:12" x14ac:dyDescent="0.3">
      <c r="A118" t="s">
        <v>287</v>
      </c>
      <c r="B118" t="s">
        <v>288</v>
      </c>
      <c r="C118" t="s">
        <v>288</v>
      </c>
      <c r="D118">
        <v>0</v>
      </c>
      <c r="E118">
        <v>527</v>
      </c>
      <c r="G118">
        <v>0</v>
      </c>
      <c r="H118">
        <v>527</v>
      </c>
      <c r="I118">
        <v>15</v>
      </c>
      <c r="J118">
        <v>542</v>
      </c>
      <c r="K118" t="s">
        <v>499</v>
      </c>
    </row>
    <row r="119" spans="1:12" x14ac:dyDescent="0.3">
      <c r="A119" t="s">
        <v>289</v>
      </c>
      <c r="B119" t="s">
        <v>290</v>
      </c>
      <c r="C119" t="s">
        <v>93</v>
      </c>
      <c r="D119">
        <v>-32</v>
      </c>
      <c r="E119">
        <v>0</v>
      </c>
      <c r="F119">
        <v>0</v>
      </c>
      <c r="G119">
        <v>0</v>
      </c>
      <c r="H119">
        <v>-32</v>
      </c>
      <c r="K119" t="s">
        <v>500</v>
      </c>
    </row>
    <row r="120" spans="1:12" x14ac:dyDescent="0.3">
      <c r="A120" t="s">
        <v>289</v>
      </c>
      <c r="B120" t="s">
        <v>292</v>
      </c>
      <c r="C120" t="s">
        <v>93</v>
      </c>
      <c r="D120">
        <v>0</v>
      </c>
      <c r="E120">
        <v>0</v>
      </c>
      <c r="F120">
        <v>0</v>
      </c>
      <c r="G120">
        <v>13359</v>
      </c>
      <c r="H120">
        <v>13359</v>
      </c>
      <c r="I120">
        <v>0</v>
      </c>
      <c r="J120">
        <v>13359</v>
      </c>
      <c r="K120" t="s">
        <v>293</v>
      </c>
    </row>
    <row r="121" spans="1:12" x14ac:dyDescent="0.3">
      <c r="A121" t="s">
        <v>289</v>
      </c>
      <c r="B121" t="s">
        <v>93</v>
      </c>
      <c r="C121" t="s">
        <v>93</v>
      </c>
      <c r="D121">
        <v>10729</v>
      </c>
      <c r="E121">
        <v>-62</v>
      </c>
      <c r="F121">
        <v>0</v>
      </c>
      <c r="G121">
        <v>0</v>
      </c>
      <c r="H121">
        <v>10667</v>
      </c>
      <c r="K121" t="s">
        <v>500</v>
      </c>
    </row>
    <row r="122" spans="1:12" x14ac:dyDescent="0.3">
      <c r="A122" t="s">
        <v>289</v>
      </c>
      <c r="B122" t="s">
        <v>294</v>
      </c>
      <c r="C122" t="s">
        <v>294</v>
      </c>
      <c r="D122">
        <v>215407</v>
      </c>
      <c r="E122">
        <v>17</v>
      </c>
      <c r="F122">
        <v>0</v>
      </c>
      <c r="G122">
        <v>0</v>
      </c>
      <c r="H122">
        <v>215424</v>
      </c>
      <c r="K122" t="s">
        <v>500</v>
      </c>
    </row>
    <row r="123" spans="1:12" x14ac:dyDescent="0.3">
      <c r="A123" t="s">
        <v>289</v>
      </c>
      <c r="B123" t="s">
        <v>295</v>
      </c>
      <c r="C123" t="s">
        <v>93</v>
      </c>
      <c r="D123">
        <v>590971</v>
      </c>
      <c r="E123">
        <v>0</v>
      </c>
      <c r="F123">
        <v>0</v>
      </c>
      <c r="G123">
        <v>0</v>
      </c>
      <c r="H123">
        <v>590971</v>
      </c>
      <c r="K123" t="s">
        <v>500</v>
      </c>
    </row>
    <row r="124" spans="1:12" x14ac:dyDescent="0.3">
      <c r="A124" t="s">
        <v>296</v>
      </c>
      <c r="B124" t="s">
        <v>297</v>
      </c>
      <c r="C124" t="s">
        <v>297</v>
      </c>
      <c r="D124">
        <v>0</v>
      </c>
      <c r="E124">
        <v>812</v>
      </c>
      <c r="G124">
        <v>0</v>
      </c>
      <c r="H124">
        <v>812</v>
      </c>
      <c r="I124">
        <v>27</v>
      </c>
      <c r="J124">
        <v>839</v>
      </c>
      <c r="K124" t="s">
        <v>499</v>
      </c>
    </row>
    <row r="125" spans="1:12" x14ac:dyDescent="0.3">
      <c r="A125" t="s">
        <v>298</v>
      </c>
      <c r="B125" t="s">
        <v>300</v>
      </c>
      <c r="C125" t="s">
        <v>300</v>
      </c>
      <c r="D125">
        <v>0</v>
      </c>
      <c r="E125">
        <v>184</v>
      </c>
      <c r="F125">
        <v>1975</v>
      </c>
      <c r="G125">
        <v>0</v>
      </c>
      <c r="H125">
        <v>2159</v>
      </c>
      <c r="I125">
        <v>40</v>
      </c>
      <c r="J125">
        <v>2199</v>
      </c>
      <c r="K125" t="s">
        <v>499</v>
      </c>
    </row>
    <row r="126" spans="1:12" x14ac:dyDescent="0.3">
      <c r="A126" t="s">
        <v>301</v>
      </c>
      <c r="B126" t="s">
        <v>302</v>
      </c>
      <c r="C126" t="s">
        <v>302</v>
      </c>
      <c r="D126">
        <v>0</v>
      </c>
      <c r="E126">
        <v>3446</v>
      </c>
      <c r="G126">
        <v>0</v>
      </c>
      <c r="H126">
        <v>3446</v>
      </c>
      <c r="I126">
        <v>43</v>
      </c>
      <c r="J126">
        <v>3489</v>
      </c>
      <c r="K126" t="s">
        <v>499</v>
      </c>
    </row>
    <row r="127" spans="1:12" x14ac:dyDescent="0.3">
      <c r="A127" t="s">
        <v>303</v>
      </c>
      <c r="B127" t="s">
        <v>304</v>
      </c>
      <c r="C127" t="s">
        <v>305</v>
      </c>
      <c r="D127">
        <v>78818</v>
      </c>
      <c r="E127">
        <v>0</v>
      </c>
      <c r="F127">
        <v>0</v>
      </c>
      <c r="G127">
        <v>0</v>
      </c>
      <c r="H127">
        <v>78818</v>
      </c>
      <c r="K127" t="s">
        <v>500</v>
      </c>
    </row>
    <row r="128" spans="1:12" ht="28.8" x14ac:dyDescent="0.3">
      <c r="A128" t="s">
        <v>303</v>
      </c>
      <c r="B128" t="s">
        <v>307</v>
      </c>
      <c r="C128" t="s">
        <v>210</v>
      </c>
      <c r="D128">
        <v>0</v>
      </c>
      <c r="E128">
        <v>0</v>
      </c>
      <c r="F128">
        <v>397373</v>
      </c>
      <c r="G128">
        <v>0</v>
      </c>
      <c r="H128">
        <v>397373</v>
      </c>
      <c r="K128" t="s">
        <v>500</v>
      </c>
      <c r="L128" s="43" t="s">
        <v>540</v>
      </c>
    </row>
    <row r="129" spans="1:11" x14ac:dyDescent="0.3">
      <c r="A129" t="s">
        <v>303</v>
      </c>
      <c r="B129" t="s">
        <v>309</v>
      </c>
      <c r="C129" t="s">
        <v>305</v>
      </c>
      <c r="D129">
        <v>239080</v>
      </c>
      <c r="E129">
        <v>0</v>
      </c>
      <c r="F129">
        <v>0</v>
      </c>
      <c r="G129">
        <v>0</v>
      </c>
      <c r="H129">
        <v>239080</v>
      </c>
      <c r="K129" t="s">
        <v>500</v>
      </c>
    </row>
    <row r="130" spans="1:11" x14ac:dyDescent="0.3">
      <c r="A130" t="s">
        <v>303</v>
      </c>
      <c r="B130" t="s">
        <v>310</v>
      </c>
      <c r="C130" t="s">
        <v>305</v>
      </c>
      <c r="D130">
        <v>0</v>
      </c>
      <c r="E130">
        <v>201</v>
      </c>
      <c r="F130">
        <v>0</v>
      </c>
      <c r="G130">
        <v>0</v>
      </c>
      <c r="H130">
        <v>201</v>
      </c>
      <c r="K130" t="s">
        <v>500</v>
      </c>
    </row>
    <row r="131" spans="1:11" x14ac:dyDescent="0.3">
      <c r="A131" t="s">
        <v>311</v>
      </c>
      <c r="B131" t="s">
        <v>312</v>
      </c>
      <c r="C131" t="s">
        <v>312</v>
      </c>
      <c r="D131">
        <v>0</v>
      </c>
      <c r="E131">
        <v>397</v>
      </c>
      <c r="G131">
        <v>0</v>
      </c>
      <c r="H131">
        <v>397</v>
      </c>
      <c r="I131">
        <v>37</v>
      </c>
      <c r="J131">
        <v>434</v>
      </c>
      <c r="K131" t="s">
        <v>499</v>
      </c>
    </row>
    <row r="132" spans="1:11" x14ac:dyDescent="0.3">
      <c r="A132" t="s">
        <v>313</v>
      </c>
      <c r="B132" t="s">
        <v>314</v>
      </c>
      <c r="C132" t="s">
        <v>314</v>
      </c>
      <c r="D132">
        <v>0</v>
      </c>
      <c r="E132">
        <v>335</v>
      </c>
      <c r="G132">
        <v>0</v>
      </c>
      <c r="H132">
        <v>335</v>
      </c>
      <c r="I132">
        <v>16</v>
      </c>
      <c r="J132">
        <v>351</v>
      </c>
      <c r="K132" t="s">
        <v>499</v>
      </c>
    </row>
    <row r="133" spans="1:11" x14ac:dyDescent="0.3">
      <c r="A133" t="s">
        <v>315</v>
      </c>
      <c r="B133" t="s">
        <v>316</v>
      </c>
      <c r="C133" t="s">
        <v>317</v>
      </c>
      <c r="D133">
        <v>0</v>
      </c>
      <c r="E133">
        <v>-337</v>
      </c>
      <c r="F133">
        <v>4259</v>
      </c>
      <c r="G133">
        <v>0</v>
      </c>
      <c r="H133">
        <v>3922</v>
      </c>
      <c r="I133">
        <v>412</v>
      </c>
      <c r="J133">
        <v>4334</v>
      </c>
      <c r="K133" t="s">
        <v>499</v>
      </c>
    </row>
    <row r="134" spans="1:11" x14ac:dyDescent="0.3">
      <c r="A134" t="s">
        <v>319</v>
      </c>
      <c r="B134" t="s">
        <v>321</v>
      </c>
      <c r="C134" t="s">
        <v>321</v>
      </c>
      <c r="D134">
        <v>0</v>
      </c>
      <c r="E134">
        <v>1814</v>
      </c>
      <c r="G134">
        <v>0</v>
      </c>
      <c r="H134">
        <v>1814</v>
      </c>
      <c r="I134">
        <v>65</v>
      </c>
      <c r="J134">
        <v>1879</v>
      </c>
      <c r="K134" t="s">
        <v>499</v>
      </c>
    </row>
    <row r="135" spans="1:11" x14ac:dyDescent="0.3">
      <c r="A135" t="s">
        <v>319</v>
      </c>
      <c r="B135" t="s">
        <v>322</v>
      </c>
      <c r="C135" t="s">
        <v>322</v>
      </c>
      <c r="D135">
        <v>0</v>
      </c>
      <c r="F135">
        <v>1059</v>
      </c>
      <c r="G135">
        <v>0</v>
      </c>
      <c r="H135">
        <v>1059</v>
      </c>
      <c r="I135">
        <v>63</v>
      </c>
      <c r="J135">
        <v>1122</v>
      </c>
      <c r="K135" t="s">
        <v>499</v>
      </c>
    </row>
    <row r="136" spans="1:11" x14ac:dyDescent="0.3">
      <c r="A136" t="s">
        <v>319</v>
      </c>
      <c r="B136" t="s">
        <v>324</v>
      </c>
      <c r="C136" t="s">
        <v>324</v>
      </c>
      <c r="D136">
        <v>0</v>
      </c>
      <c r="E136">
        <v>4668</v>
      </c>
      <c r="G136">
        <v>0</v>
      </c>
      <c r="H136">
        <v>4668</v>
      </c>
      <c r="I136">
        <v>76</v>
      </c>
      <c r="J136">
        <v>4744</v>
      </c>
      <c r="K136" t="s">
        <v>499</v>
      </c>
    </row>
    <row r="137" spans="1:11" x14ac:dyDescent="0.3">
      <c r="A137" t="s">
        <v>319</v>
      </c>
      <c r="B137" t="s">
        <v>325</v>
      </c>
      <c r="C137" t="s">
        <v>325</v>
      </c>
      <c r="D137">
        <v>0</v>
      </c>
      <c r="E137">
        <v>2970</v>
      </c>
      <c r="G137">
        <v>0</v>
      </c>
      <c r="H137">
        <v>2970</v>
      </c>
      <c r="I137">
        <v>49</v>
      </c>
      <c r="J137">
        <v>3019</v>
      </c>
      <c r="K137" t="s">
        <v>499</v>
      </c>
    </row>
    <row r="138" spans="1:11" x14ac:dyDescent="0.3">
      <c r="A138" t="s">
        <v>326</v>
      </c>
      <c r="B138" t="s">
        <v>327</v>
      </c>
      <c r="C138" t="s">
        <v>327</v>
      </c>
      <c r="D138">
        <v>0</v>
      </c>
      <c r="E138">
        <v>734</v>
      </c>
      <c r="G138">
        <v>0</v>
      </c>
      <c r="H138">
        <v>734</v>
      </c>
      <c r="I138">
        <v>15</v>
      </c>
      <c r="J138">
        <v>749</v>
      </c>
      <c r="K138" t="s">
        <v>499</v>
      </c>
    </row>
    <row r="139" spans="1:11" x14ac:dyDescent="0.3">
      <c r="A139" t="s">
        <v>328</v>
      </c>
      <c r="B139" t="s">
        <v>329</v>
      </c>
      <c r="C139" t="s">
        <v>330</v>
      </c>
      <c r="D139">
        <v>0</v>
      </c>
      <c r="E139">
        <v>0</v>
      </c>
      <c r="F139">
        <v>47490</v>
      </c>
      <c r="G139">
        <v>0</v>
      </c>
      <c r="H139">
        <v>47490</v>
      </c>
      <c r="K139" t="s">
        <v>500</v>
      </c>
    </row>
    <row r="140" spans="1:11" x14ac:dyDescent="0.3">
      <c r="A140" t="s">
        <v>328</v>
      </c>
      <c r="B140" t="s">
        <v>330</v>
      </c>
      <c r="C140" t="s">
        <v>330</v>
      </c>
      <c r="D140">
        <v>0</v>
      </c>
      <c r="E140">
        <v>0</v>
      </c>
      <c r="F140">
        <v>24125</v>
      </c>
      <c r="G140">
        <v>0</v>
      </c>
      <c r="H140">
        <v>24125</v>
      </c>
      <c r="K140" t="s">
        <v>500</v>
      </c>
    </row>
    <row r="141" spans="1:11" x14ac:dyDescent="0.3">
      <c r="A141" t="s">
        <v>328</v>
      </c>
      <c r="B141" t="s">
        <v>331</v>
      </c>
      <c r="C141" t="s">
        <v>330</v>
      </c>
      <c r="D141">
        <v>0</v>
      </c>
      <c r="E141">
        <v>0</v>
      </c>
      <c r="F141">
        <v>13745</v>
      </c>
      <c r="G141">
        <v>0</v>
      </c>
      <c r="H141">
        <v>13745</v>
      </c>
      <c r="K141" t="s">
        <v>500</v>
      </c>
    </row>
    <row r="142" spans="1:11" x14ac:dyDescent="0.3">
      <c r="A142" t="s">
        <v>328</v>
      </c>
      <c r="B142" t="s">
        <v>332</v>
      </c>
      <c r="C142" t="s">
        <v>333</v>
      </c>
      <c r="D142">
        <v>0</v>
      </c>
      <c r="E142">
        <v>0</v>
      </c>
      <c r="F142">
        <v>80974</v>
      </c>
      <c r="G142">
        <v>0</v>
      </c>
      <c r="H142">
        <v>80974</v>
      </c>
      <c r="K142" t="s">
        <v>809</v>
      </c>
    </row>
    <row r="143" spans="1:11" x14ac:dyDescent="0.3">
      <c r="A143" t="s">
        <v>328</v>
      </c>
      <c r="B143" t="s">
        <v>334</v>
      </c>
      <c r="C143" t="s">
        <v>330</v>
      </c>
      <c r="D143">
        <v>0</v>
      </c>
      <c r="E143">
        <v>456</v>
      </c>
      <c r="F143">
        <v>0</v>
      </c>
      <c r="G143">
        <v>0</v>
      </c>
      <c r="H143">
        <v>456</v>
      </c>
      <c r="K143" t="s">
        <v>500</v>
      </c>
    </row>
    <row r="144" spans="1:11" x14ac:dyDescent="0.3">
      <c r="A144" t="s">
        <v>335</v>
      </c>
      <c r="B144" t="s">
        <v>336</v>
      </c>
      <c r="C144" t="s">
        <v>336</v>
      </c>
      <c r="D144">
        <v>0</v>
      </c>
      <c r="E144">
        <v>2603</v>
      </c>
      <c r="F144">
        <v>2450</v>
      </c>
      <c r="G144">
        <v>0</v>
      </c>
      <c r="H144">
        <v>5053</v>
      </c>
      <c r="I144">
        <v>73</v>
      </c>
      <c r="J144">
        <v>5126</v>
      </c>
      <c r="K144" t="s">
        <v>499</v>
      </c>
    </row>
    <row r="145" spans="1:12" x14ac:dyDescent="0.3">
      <c r="A145" t="s">
        <v>516</v>
      </c>
      <c r="B145" t="s">
        <v>517</v>
      </c>
      <c r="C145" t="s">
        <v>517</v>
      </c>
      <c r="D145">
        <v>0</v>
      </c>
      <c r="E145">
        <v>1489</v>
      </c>
      <c r="G145">
        <v>0</v>
      </c>
      <c r="H145">
        <v>1489</v>
      </c>
      <c r="I145">
        <v>20</v>
      </c>
      <c r="J145">
        <v>1509</v>
      </c>
      <c r="K145" t="s">
        <v>499</v>
      </c>
    </row>
    <row r="146" spans="1:12" x14ac:dyDescent="0.3">
      <c r="A146" t="s">
        <v>339</v>
      </c>
      <c r="B146" t="s">
        <v>9</v>
      </c>
      <c r="C146" t="s">
        <v>9</v>
      </c>
      <c r="D146">
        <v>0</v>
      </c>
      <c r="E146">
        <v>5486</v>
      </c>
      <c r="F146">
        <v>0</v>
      </c>
      <c r="G146">
        <v>0</v>
      </c>
      <c r="H146">
        <v>5486</v>
      </c>
      <c r="K146" t="s">
        <v>500</v>
      </c>
      <c r="L146" s="43" t="s">
        <v>340</v>
      </c>
    </row>
    <row r="147" spans="1:12" x14ac:dyDescent="0.3">
      <c r="A147" t="s">
        <v>339</v>
      </c>
      <c r="B147" t="s">
        <v>341</v>
      </c>
      <c r="C147" t="s">
        <v>9</v>
      </c>
      <c r="D147">
        <v>0</v>
      </c>
      <c r="E147">
        <v>141</v>
      </c>
      <c r="F147">
        <v>0</v>
      </c>
      <c r="G147">
        <v>0</v>
      </c>
      <c r="H147">
        <v>141</v>
      </c>
      <c r="K147" t="s">
        <v>500</v>
      </c>
      <c r="L147" s="43" t="s">
        <v>340</v>
      </c>
    </row>
    <row r="148" spans="1:12" x14ac:dyDescent="0.3">
      <c r="A148" t="s">
        <v>339</v>
      </c>
      <c r="B148" t="s">
        <v>342</v>
      </c>
      <c r="C148" t="s">
        <v>9</v>
      </c>
      <c r="D148">
        <v>0</v>
      </c>
      <c r="E148">
        <v>0</v>
      </c>
      <c r="F148">
        <v>0</v>
      </c>
      <c r="G148">
        <v>16313</v>
      </c>
      <c r="H148">
        <v>16313</v>
      </c>
      <c r="K148" t="s">
        <v>500</v>
      </c>
      <c r="L148" s="43" t="s">
        <v>340</v>
      </c>
    </row>
    <row r="149" spans="1:12" x14ac:dyDescent="0.3">
      <c r="A149" t="s">
        <v>339</v>
      </c>
      <c r="B149" t="s">
        <v>343</v>
      </c>
      <c r="C149" t="s">
        <v>9</v>
      </c>
      <c r="D149">
        <v>0</v>
      </c>
      <c r="E149">
        <v>0</v>
      </c>
      <c r="F149">
        <v>0</v>
      </c>
      <c r="G149">
        <v>0</v>
      </c>
      <c r="H149">
        <v>0</v>
      </c>
      <c r="K149" t="s">
        <v>500</v>
      </c>
      <c r="L149" s="43" t="s">
        <v>340</v>
      </c>
    </row>
    <row r="150" spans="1:12" x14ac:dyDescent="0.3">
      <c r="A150" t="s">
        <v>339</v>
      </c>
      <c r="B150" t="s">
        <v>344</v>
      </c>
      <c r="C150" t="s">
        <v>9</v>
      </c>
      <c r="D150">
        <v>0</v>
      </c>
      <c r="E150">
        <v>0</v>
      </c>
      <c r="F150">
        <v>131121</v>
      </c>
      <c r="G150">
        <v>0</v>
      </c>
      <c r="H150">
        <v>131121</v>
      </c>
      <c r="K150" t="s">
        <v>500</v>
      </c>
      <c r="L150" s="43" t="s">
        <v>340</v>
      </c>
    </row>
    <row r="151" spans="1:12" x14ac:dyDescent="0.3">
      <c r="A151" t="s">
        <v>345</v>
      </c>
      <c r="B151" t="s">
        <v>346</v>
      </c>
      <c r="C151" t="s">
        <v>346</v>
      </c>
      <c r="D151">
        <v>0</v>
      </c>
      <c r="E151">
        <v>317</v>
      </c>
      <c r="G151">
        <v>158</v>
      </c>
      <c r="H151">
        <v>475</v>
      </c>
      <c r="I151">
        <v>30</v>
      </c>
      <c r="J151">
        <v>505</v>
      </c>
      <c r="K151" t="s">
        <v>499</v>
      </c>
    </row>
    <row r="152" spans="1:12" x14ac:dyDescent="0.3">
      <c r="A152" t="s">
        <v>348</v>
      </c>
      <c r="B152" t="s">
        <v>349</v>
      </c>
      <c r="C152" t="s">
        <v>349</v>
      </c>
      <c r="D152">
        <v>0</v>
      </c>
      <c r="E152">
        <v>19650</v>
      </c>
      <c r="G152">
        <v>3025</v>
      </c>
      <c r="H152">
        <v>22675</v>
      </c>
      <c r="I152">
        <v>518</v>
      </c>
      <c r="J152">
        <v>23193</v>
      </c>
      <c r="K152" t="s">
        <v>499</v>
      </c>
    </row>
    <row r="153" spans="1:12" x14ac:dyDescent="0.3">
      <c r="A153" t="s">
        <v>350</v>
      </c>
      <c r="B153" t="s">
        <v>351</v>
      </c>
      <c r="C153" t="s">
        <v>351</v>
      </c>
      <c r="D153">
        <v>0</v>
      </c>
      <c r="E153">
        <v>320</v>
      </c>
      <c r="G153">
        <v>0</v>
      </c>
      <c r="H153">
        <v>320</v>
      </c>
      <c r="K153" t="s">
        <v>499</v>
      </c>
    </row>
    <row r="154" spans="1:12" x14ac:dyDescent="0.3">
      <c r="A154" t="s">
        <v>352</v>
      </c>
      <c r="B154" t="s">
        <v>353</v>
      </c>
      <c r="C154" t="s">
        <v>353</v>
      </c>
      <c r="D154">
        <v>0</v>
      </c>
      <c r="E154">
        <v>1437</v>
      </c>
      <c r="G154">
        <v>0</v>
      </c>
      <c r="H154">
        <v>1437</v>
      </c>
      <c r="I154">
        <v>41</v>
      </c>
      <c r="J154">
        <v>1478</v>
      </c>
      <c r="K154" t="s">
        <v>499</v>
      </c>
    </row>
    <row r="155" spans="1:12" x14ac:dyDescent="0.3">
      <c r="A155" t="s">
        <v>354</v>
      </c>
      <c r="B155" t="s">
        <v>355</v>
      </c>
      <c r="C155" t="s">
        <v>355</v>
      </c>
      <c r="D155">
        <v>0</v>
      </c>
      <c r="E155">
        <v>1097</v>
      </c>
      <c r="G155">
        <v>6</v>
      </c>
      <c r="H155">
        <v>1103</v>
      </c>
      <c r="I155">
        <v>48</v>
      </c>
      <c r="J155">
        <v>1151</v>
      </c>
      <c r="K155" t="s">
        <v>499</v>
      </c>
    </row>
    <row r="156" spans="1:12" x14ac:dyDescent="0.3">
      <c r="A156" t="s">
        <v>356</v>
      </c>
      <c r="B156" t="s">
        <v>357</v>
      </c>
      <c r="C156" t="s">
        <v>357</v>
      </c>
      <c r="D156">
        <v>0</v>
      </c>
      <c r="E156">
        <v>199</v>
      </c>
      <c r="F156">
        <v>947</v>
      </c>
      <c r="G156">
        <v>0</v>
      </c>
      <c r="H156">
        <v>1146</v>
      </c>
      <c r="I156">
        <v>19</v>
      </c>
      <c r="J156">
        <v>1165</v>
      </c>
      <c r="K156" t="s">
        <v>499</v>
      </c>
    </row>
    <row r="157" spans="1:12" x14ac:dyDescent="0.3">
      <c r="A157" t="s">
        <v>359</v>
      </c>
      <c r="B157" t="s">
        <v>360</v>
      </c>
      <c r="C157" t="s">
        <v>360</v>
      </c>
      <c r="D157">
        <v>0</v>
      </c>
      <c r="E157">
        <v>455</v>
      </c>
      <c r="G157">
        <v>0</v>
      </c>
      <c r="H157">
        <v>455</v>
      </c>
      <c r="I157">
        <v>41</v>
      </c>
      <c r="J157">
        <v>496</v>
      </c>
      <c r="K157" t="s">
        <v>499</v>
      </c>
    </row>
    <row r="158" spans="1:12" x14ac:dyDescent="0.3">
      <c r="A158" t="s">
        <v>518</v>
      </c>
      <c r="B158" t="s">
        <v>519</v>
      </c>
      <c r="C158" t="s">
        <v>519</v>
      </c>
      <c r="D158">
        <v>0</v>
      </c>
      <c r="E158">
        <v>73</v>
      </c>
      <c r="G158">
        <v>0</v>
      </c>
      <c r="H158">
        <v>73</v>
      </c>
      <c r="I158">
        <v>2</v>
      </c>
      <c r="J158">
        <v>75</v>
      </c>
      <c r="K158" t="s">
        <v>499</v>
      </c>
    </row>
    <row r="159" spans="1:12" x14ac:dyDescent="0.3">
      <c r="A159" t="s">
        <v>361</v>
      </c>
      <c r="B159" t="s">
        <v>362</v>
      </c>
      <c r="C159" t="s">
        <v>362</v>
      </c>
      <c r="D159">
        <v>0</v>
      </c>
      <c r="E159">
        <v>1374</v>
      </c>
      <c r="G159">
        <v>0</v>
      </c>
      <c r="H159">
        <v>1374</v>
      </c>
      <c r="I159">
        <v>58</v>
      </c>
      <c r="J159">
        <v>1432</v>
      </c>
      <c r="K159" t="s">
        <v>499</v>
      </c>
    </row>
    <row r="160" spans="1:12" x14ac:dyDescent="0.3">
      <c r="A160" t="s">
        <v>363</v>
      </c>
      <c r="B160" t="s">
        <v>364</v>
      </c>
      <c r="C160" t="s">
        <v>364</v>
      </c>
      <c r="D160">
        <v>0</v>
      </c>
      <c r="E160">
        <v>2754</v>
      </c>
      <c r="G160">
        <v>0</v>
      </c>
      <c r="H160">
        <v>2754</v>
      </c>
      <c r="I160">
        <v>63</v>
      </c>
      <c r="J160">
        <v>2817</v>
      </c>
      <c r="K160" t="s">
        <v>499</v>
      </c>
    </row>
    <row r="161" spans="1:11" x14ac:dyDescent="0.3">
      <c r="A161" t="s">
        <v>365</v>
      </c>
      <c r="B161" t="s">
        <v>366</v>
      </c>
      <c r="C161" t="s">
        <v>367</v>
      </c>
      <c r="D161">
        <v>0</v>
      </c>
      <c r="E161">
        <v>-188</v>
      </c>
      <c r="F161">
        <v>0</v>
      </c>
      <c r="G161">
        <v>0</v>
      </c>
      <c r="H161">
        <v>-188</v>
      </c>
      <c r="K161" t="s">
        <v>500</v>
      </c>
    </row>
    <row r="162" spans="1:11" x14ac:dyDescent="0.3">
      <c r="A162" t="s">
        <v>365</v>
      </c>
      <c r="B162" t="s">
        <v>368</v>
      </c>
      <c r="C162" t="s">
        <v>367</v>
      </c>
      <c r="D162">
        <v>0</v>
      </c>
      <c r="E162">
        <v>0</v>
      </c>
      <c r="F162">
        <v>5452</v>
      </c>
      <c r="G162">
        <v>0</v>
      </c>
      <c r="H162">
        <v>5452</v>
      </c>
      <c r="K162" t="s">
        <v>500</v>
      </c>
    </row>
    <row r="163" spans="1:11" x14ac:dyDescent="0.3">
      <c r="A163" t="s">
        <v>365</v>
      </c>
      <c r="B163" t="s">
        <v>369</v>
      </c>
      <c r="C163" t="s">
        <v>367</v>
      </c>
      <c r="D163">
        <v>0</v>
      </c>
      <c r="E163">
        <v>0</v>
      </c>
      <c r="F163">
        <v>16157</v>
      </c>
      <c r="G163">
        <v>0</v>
      </c>
      <c r="H163">
        <v>16157</v>
      </c>
      <c r="K163" t="s">
        <v>500</v>
      </c>
    </row>
    <row r="164" spans="1:11" x14ac:dyDescent="0.3">
      <c r="A164" t="s">
        <v>370</v>
      </c>
      <c r="B164" t="s">
        <v>371</v>
      </c>
      <c r="C164" t="s">
        <v>371</v>
      </c>
      <c r="D164">
        <v>0</v>
      </c>
      <c r="E164">
        <v>270</v>
      </c>
      <c r="G164">
        <v>0</v>
      </c>
      <c r="H164">
        <v>270</v>
      </c>
      <c r="I164">
        <v>0</v>
      </c>
      <c r="J164">
        <v>270</v>
      </c>
      <c r="K164" t="s">
        <v>499</v>
      </c>
    </row>
    <row r="165" spans="1:11" x14ac:dyDescent="0.3">
      <c r="A165" t="s">
        <v>370</v>
      </c>
      <c r="B165" t="s">
        <v>372</v>
      </c>
      <c r="C165" t="s">
        <v>372</v>
      </c>
      <c r="D165">
        <v>0</v>
      </c>
      <c r="E165">
        <v>298</v>
      </c>
      <c r="G165">
        <v>0</v>
      </c>
      <c r="H165">
        <v>298</v>
      </c>
      <c r="K165" t="s">
        <v>499</v>
      </c>
    </row>
    <row r="166" spans="1:11" x14ac:dyDescent="0.3">
      <c r="A166" t="s">
        <v>370</v>
      </c>
      <c r="B166" t="s">
        <v>373</v>
      </c>
      <c r="C166" t="s">
        <v>373</v>
      </c>
      <c r="D166">
        <v>0</v>
      </c>
      <c r="E166">
        <v>116</v>
      </c>
      <c r="G166">
        <v>0</v>
      </c>
      <c r="H166">
        <v>116</v>
      </c>
      <c r="I166">
        <v>2</v>
      </c>
      <c r="J166">
        <v>118</v>
      </c>
      <c r="K166" t="s">
        <v>499</v>
      </c>
    </row>
    <row r="167" spans="1:11" x14ac:dyDescent="0.3">
      <c r="A167" t="s">
        <v>370</v>
      </c>
      <c r="B167" t="s">
        <v>374</v>
      </c>
      <c r="C167" t="s">
        <v>374</v>
      </c>
      <c r="D167">
        <v>0</v>
      </c>
      <c r="E167">
        <v>256</v>
      </c>
      <c r="G167">
        <v>0</v>
      </c>
      <c r="H167">
        <v>256</v>
      </c>
      <c r="I167">
        <v>14</v>
      </c>
      <c r="J167">
        <v>270</v>
      </c>
      <c r="K167" t="s">
        <v>499</v>
      </c>
    </row>
    <row r="168" spans="1:11" x14ac:dyDescent="0.3">
      <c r="A168" t="s">
        <v>370</v>
      </c>
      <c r="B168" t="s">
        <v>375</v>
      </c>
      <c r="C168" t="s">
        <v>375</v>
      </c>
      <c r="D168">
        <v>0</v>
      </c>
      <c r="E168">
        <v>138</v>
      </c>
      <c r="G168">
        <v>0</v>
      </c>
      <c r="H168">
        <v>138</v>
      </c>
      <c r="I168">
        <v>2</v>
      </c>
      <c r="J168">
        <v>140</v>
      </c>
      <c r="K168" t="s">
        <v>499</v>
      </c>
    </row>
    <row r="169" spans="1:11" x14ac:dyDescent="0.3">
      <c r="A169" t="s">
        <v>376</v>
      </c>
      <c r="B169" t="s">
        <v>377</v>
      </c>
      <c r="C169" t="s">
        <v>522</v>
      </c>
      <c r="D169">
        <v>0</v>
      </c>
      <c r="E169">
        <v>19344</v>
      </c>
      <c r="G169">
        <v>0</v>
      </c>
      <c r="H169">
        <v>19344</v>
      </c>
      <c r="I169">
        <v>589</v>
      </c>
      <c r="J169">
        <v>19933</v>
      </c>
      <c r="K169" t="s">
        <v>499</v>
      </c>
    </row>
    <row r="170" spans="1:11" x14ac:dyDescent="0.3">
      <c r="A170" t="s">
        <v>523</v>
      </c>
      <c r="B170" t="s">
        <v>524</v>
      </c>
      <c r="C170" t="s">
        <v>524</v>
      </c>
      <c r="D170">
        <v>0</v>
      </c>
      <c r="E170">
        <v>776</v>
      </c>
      <c r="G170">
        <v>0</v>
      </c>
      <c r="H170">
        <v>776</v>
      </c>
      <c r="I170">
        <v>34</v>
      </c>
      <c r="J170">
        <v>810</v>
      </c>
      <c r="K170" t="s">
        <v>499</v>
      </c>
    </row>
    <row r="171" spans="1:11" x14ac:dyDescent="0.3">
      <c r="A171" t="s">
        <v>382</v>
      </c>
      <c r="B171" t="s">
        <v>383</v>
      </c>
      <c r="C171" t="s">
        <v>383</v>
      </c>
      <c r="D171">
        <v>0</v>
      </c>
      <c r="E171">
        <v>1846</v>
      </c>
      <c r="G171">
        <v>0</v>
      </c>
      <c r="H171">
        <v>1846</v>
      </c>
      <c r="I171">
        <v>45</v>
      </c>
      <c r="J171">
        <v>1891</v>
      </c>
      <c r="K171" t="s">
        <v>499</v>
      </c>
    </row>
    <row r="172" spans="1:11" x14ac:dyDescent="0.3">
      <c r="A172" t="s">
        <v>384</v>
      </c>
      <c r="B172" t="s">
        <v>385</v>
      </c>
      <c r="C172" t="s">
        <v>385</v>
      </c>
      <c r="D172">
        <v>0</v>
      </c>
      <c r="E172">
        <v>417</v>
      </c>
      <c r="G172">
        <v>36</v>
      </c>
      <c r="H172">
        <v>453</v>
      </c>
      <c r="I172">
        <v>7</v>
      </c>
      <c r="J172">
        <v>460</v>
      </c>
      <c r="K172" t="s">
        <v>499</v>
      </c>
    </row>
    <row r="173" spans="1:11" x14ac:dyDescent="0.3">
      <c r="A173" t="s">
        <v>386</v>
      </c>
      <c r="B173" t="s">
        <v>387</v>
      </c>
      <c r="C173" t="s">
        <v>387</v>
      </c>
      <c r="D173">
        <v>0</v>
      </c>
      <c r="E173">
        <v>389</v>
      </c>
      <c r="G173">
        <v>0</v>
      </c>
      <c r="H173">
        <v>389</v>
      </c>
      <c r="I173">
        <v>3</v>
      </c>
      <c r="J173">
        <v>392</v>
      </c>
      <c r="K173" t="s">
        <v>499</v>
      </c>
    </row>
    <row r="174" spans="1:11" x14ac:dyDescent="0.3">
      <c r="A174" t="s">
        <v>388</v>
      </c>
      <c r="B174" t="s">
        <v>389</v>
      </c>
      <c r="C174" t="s">
        <v>389</v>
      </c>
      <c r="D174">
        <v>0</v>
      </c>
      <c r="E174">
        <v>656</v>
      </c>
      <c r="G174">
        <v>0</v>
      </c>
      <c r="H174">
        <v>656</v>
      </c>
      <c r="I174">
        <v>23</v>
      </c>
      <c r="J174">
        <v>679</v>
      </c>
      <c r="K174" t="s">
        <v>499</v>
      </c>
    </row>
    <row r="175" spans="1:11" x14ac:dyDescent="0.3">
      <c r="A175" t="s">
        <v>390</v>
      </c>
      <c r="B175" t="s">
        <v>391</v>
      </c>
      <c r="C175" t="s">
        <v>391</v>
      </c>
      <c r="D175">
        <v>0</v>
      </c>
      <c r="E175">
        <v>409</v>
      </c>
      <c r="G175">
        <v>0</v>
      </c>
      <c r="H175">
        <v>409</v>
      </c>
      <c r="I175">
        <v>23</v>
      </c>
      <c r="J175">
        <v>432</v>
      </c>
      <c r="K175" t="s">
        <v>499</v>
      </c>
    </row>
    <row r="176" spans="1:11" x14ac:dyDescent="0.3">
      <c r="A176" t="s">
        <v>392</v>
      </c>
      <c r="B176" t="s">
        <v>393</v>
      </c>
      <c r="C176" t="s">
        <v>226</v>
      </c>
      <c r="D176">
        <v>0</v>
      </c>
      <c r="E176">
        <v>34531</v>
      </c>
      <c r="G176">
        <v>0</v>
      </c>
      <c r="H176">
        <v>34531</v>
      </c>
      <c r="I176">
        <v>1419</v>
      </c>
      <c r="J176">
        <v>35950</v>
      </c>
      <c r="K176" t="s">
        <v>499</v>
      </c>
    </row>
    <row r="177" spans="1:11" x14ac:dyDescent="0.3">
      <c r="A177" t="s">
        <v>394</v>
      </c>
      <c r="B177" t="s">
        <v>395</v>
      </c>
      <c r="C177" t="s">
        <v>395</v>
      </c>
      <c r="D177">
        <v>0</v>
      </c>
      <c r="E177">
        <v>4045</v>
      </c>
      <c r="G177">
        <v>0</v>
      </c>
      <c r="H177">
        <v>4045</v>
      </c>
      <c r="I177">
        <v>205</v>
      </c>
      <c r="J177">
        <v>4250</v>
      </c>
      <c r="K177" t="s">
        <v>499</v>
      </c>
    </row>
    <row r="178" spans="1:11" x14ac:dyDescent="0.3">
      <c r="A178" t="s">
        <v>394</v>
      </c>
      <c r="B178" t="s">
        <v>396</v>
      </c>
      <c r="C178" t="s">
        <v>396</v>
      </c>
      <c r="D178">
        <v>0</v>
      </c>
      <c r="E178">
        <v>3523</v>
      </c>
      <c r="G178">
        <v>0</v>
      </c>
      <c r="H178">
        <v>3523</v>
      </c>
      <c r="I178">
        <v>92</v>
      </c>
      <c r="J178">
        <v>3615</v>
      </c>
      <c r="K178" t="s">
        <v>499</v>
      </c>
    </row>
    <row r="179" spans="1:11" x14ac:dyDescent="0.3">
      <c r="A179" t="s">
        <v>394</v>
      </c>
      <c r="B179" t="s">
        <v>397</v>
      </c>
      <c r="C179" t="s">
        <v>397</v>
      </c>
      <c r="D179">
        <v>0</v>
      </c>
      <c r="E179">
        <v>5728</v>
      </c>
      <c r="G179">
        <v>0</v>
      </c>
      <c r="H179">
        <v>5728</v>
      </c>
      <c r="I179">
        <v>172</v>
      </c>
      <c r="J179">
        <v>5900</v>
      </c>
      <c r="K179" t="s">
        <v>499</v>
      </c>
    </row>
    <row r="180" spans="1:11" x14ac:dyDescent="0.3">
      <c r="A180" t="s">
        <v>394</v>
      </c>
      <c r="B180" t="s">
        <v>398</v>
      </c>
      <c r="C180" t="s">
        <v>398</v>
      </c>
      <c r="D180">
        <v>0</v>
      </c>
      <c r="E180">
        <v>3464</v>
      </c>
      <c r="F180">
        <v>0</v>
      </c>
      <c r="G180">
        <v>0</v>
      </c>
      <c r="H180">
        <v>3464</v>
      </c>
      <c r="K180" t="s">
        <v>500</v>
      </c>
    </row>
    <row r="181" spans="1:11" x14ac:dyDescent="0.3">
      <c r="A181" t="s">
        <v>394</v>
      </c>
      <c r="B181" t="s">
        <v>399</v>
      </c>
      <c r="C181" t="s">
        <v>399</v>
      </c>
      <c r="D181">
        <v>0</v>
      </c>
      <c r="E181">
        <v>6336</v>
      </c>
      <c r="G181">
        <v>0</v>
      </c>
      <c r="H181">
        <v>6336</v>
      </c>
      <c r="I181">
        <v>343</v>
      </c>
      <c r="J181">
        <v>6679</v>
      </c>
      <c r="K181" t="s">
        <v>499</v>
      </c>
    </row>
    <row r="182" spans="1:11" x14ac:dyDescent="0.3">
      <c r="A182" t="s">
        <v>394</v>
      </c>
      <c r="B182" t="s">
        <v>400</v>
      </c>
      <c r="C182" t="s">
        <v>400</v>
      </c>
      <c r="D182">
        <v>0</v>
      </c>
      <c r="E182">
        <v>3227</v>
      </c>
      <c r="G182">
        <v>0</v>
      </c>
      <c r="H182">
        <v>3227</v>
      </c>
      <c r="I182">
        <v>390</v>
      </c>
      <c r="J182">
        <v>3617</v>
      </c>
      <c r="K182" t="s">
        <v>499</v>
      </c>
    </row>
    <row r="183" spans="1:11" x14ac:dyDescent="0.3">
      <c r="A183" t="s">
        <v>394</v>
      </c>
      <c r="B183" t="s">
        <v>401</v>
      </c>
      <c r="C183" t="s">
        <v>401</v>
      </c>
      <c r="D183">
        <v>0</v>
      </c>
      <c r="E183">
        <v>6376</v>
      </c>
      <c r="G183">
        <v>0</v>
      </c>
      <c r="H183">
        <v>6376</v>
      </c>
      <c r="I183">
        <v>427</v>
      </c>
      <c r="J183">
        <v>6803</v>
      </c>
      <c r="K183" t="s">
        <v>499</v>
      </c>
    </row>
    <row r="184" spans="1:11" x14ac:dyDescent="0.3">
      <c r="A184" t="s">
        <v>402</v>
      </c>
      <c r="B184" t="s">
        <v>403</v>
      </c>
      <c r="C184" t="s">
        <v>404</v>
      </c>
      <c r="D184">
        <v>0</v>
      </c>
      <c r="E184">
        <v>878</v>
      </c>
      <c r="G184">
        <v>0</v>
      </c>
      <c r="H184">
        <v>878</v>
      </c>
      <c r="I184">
        <v>24</v>
      </c>
      <c r="J184">
        <v>902</v>
      </c>
      <c r="K184" t="s">
        <v>499</v>
      </c>
    </row>
    <row r="185" spans="1:11" x14ac:dyDescent="0.3">
      <c r="A185" t="s">
        <v>405</v>
      </c>
      <c r="B185" t="s">
        <v>406</v>
      </c>
      <c r="C185" t="s">
        <v>525</v>
      </c>
      <c r="D185">
        <v>0</v>
      </c>
      <c r="E185">
        <v>19164</v>
      </c>
      <c r="G185">
        <v>0</v>
      </c>
      <c r="H185">
        <v>19164</v>
      </c>
      <c r="I185">
        <v>187</v>
      </c>
      <c r="J185">
        <v>19351</v>
      </c>
      <c r="K185" t="s">
        <v>499</v>
      </c>
    </row>
    <row r="186" spans="1:11" x14ac:dyDescent="0.3">
      <c r="A186" t="s">
        <v>408</v>
      </c>
      <c r="B186" t="s">
        <v>409</v>
      </c>
      <c r="C186" t="s">
        <v>409</v>
      </c>
      <c r="D186">
        <v>0</v>
      </c>
      <c r="E186">
        <v>538</v>
      </c>
      <c r="F186">
        <v>28</v>
      </c>
      <c r="G186">
        <v>0</v>
      </c>
      <c r="H186">
        <v>566</v>
      </c>
      <c r="I186">
        <v>19</v>
      </c>
      <c r="J186">
        <v>585</v>
      </c>
      <c r="K186" t="s">
        <v>499</v>
      </c>
    </row>
    <row r="187" spans="1:11" x14ac:dyDescent="0.3">
      <c r="A187" t="s">
        <v>410</v>
      </c>
      <c r="B187" t="s">
        <v>411</v>
      </c>
      <c r="C187" t="s">
        <v>411</v>
      </c>
      <c r="D187">
        <v>0</v>
      </c>
      <c r="E187">
        <v>192</v>
      </c>
      <c r="G187">
        <v>0</v>
      </c>
      <c r="H187">
        <v>192</v>
      </c>
      <c r="I187">
        <v>10</v>
      </c>
      <c r="J187">
        <v>202</v>
      </c>
      <c r="K187" t="s">
        <v>499</v>
      </c>
    </row>
    <row r="188" spans="1:11" x14ac:dyDescent="0.3">
      <c r="A188" t="s">
        <v>412</v>
      </c>
      <c r="B188" t="s">
        <v>413</v>
      </c>
      <c r="C188" t="s">
        <v>413</v>
      </c>
      <c r="D188">
        <v>0</v>
      </c>
      <c r="E188">
        <v>820</v>
      </c>
      <c r="G188">
        <v>0</v>
      </c>
      <c r="H188">
        <v>820</v>
      </c>
      <c r="I188">
        <v>27</v>
      </c>
      <c r="J188">
        <v>847</v>
      </c>
      <c r="K188" t="s">
        <v>499</v>
      </c>
    </row>
    <row r="189" spans="1:11" x14ac:dyDescent="0.3">
      <c r="A189" t="s">
        <v>415</v>
      </c>
      <c r="B189" t="s">
        <v>416</v>
      </c>
      <c r="C189" t="s">
        <v>417</v>
      </c>
      <c r="D189">
        <v>0</v>
      </c>
      <c r="E189">
        <v>807</v>
      </c>
      <c r="F189">
        <v>13259</v>
      </c>
      <c r="G189">
        <v>0</v>
      </c>
      <c r="H189">
        <v>14066</v>
      </c>
      <c r="I189">
        <v>1103</v>
      </c>
      <c r="J189">
        <v>15169</v>
      </c>
      <c r="K189" t="s">
        <v>500</v>
      </c>
    </row>
    <row r="190" spans="1:11" x14ac:dyDescent="0.3">
      <c r="A190" t="s">
        <v>418</v>
      </c>
      <c r="B190" t="s">
        <v>419</v>
      </c>
      <c r="C190" t="s">
        <v>419</v>
      </c>
      <c r="D190">
        <v>0</v>
      </c>
      <c r="E190">
        <v>459</v>
      </c>
      <c r="G190">
        <v>0</v>
      </c>
      <c r="H190">
        <v>459</v>
      </c>
      <c r="I190">
        <v>20</v>
      </c>
      <c r="J190">
        <v>479</v>
      </c>
      <c r="K190" t="s">
        <v>499</v>
      </c>
    </row>
    <row r="191" spans="1:11" x14ac:dyDescent="0.3">
      <c r="A191" t="s">
        <v>422</v>
      </c>
      <c r="B191" t="s">
        <v>423</v>
      </c>
      <c r="C191" t="s">
        <v>423</v>
      </c>
      <c r="D191">
        <v>0</v>
      </c>
      <c r="E191">
        <v>657</v>
      </c>
      <c r="G191">
        <v>0</v>
      </c>
      <c r="H191">
        <v>657</v>
      </c>
      <c r="I191">
        <v>30</v>
      </c>
      <c r="J191">
        <v>687</v>
      </c>
      <c r="K191" t="s">
        <v>499</v>
      </c>
    </row>
    <row r="192" spans="1:11" x14ac:dyDescent="0.3">
      <c r="A192" t="s">
        <v>424</v>
      </c>
      <c r="B192" t="s">
        <v>425</v>
      </c>
      <c r="C192" t="s">
        <v>425</v>
      </c>
      <c r="D192">
        <v>0</v>
      </c>
      <c r="E192">
        <v>1009</v>
      </c>
      <c r="G192">
        <v>188</v>
      </c>
      <c r="H192">
        <v>1197</v>
      </c>
      <c r="I192">
        <v>38</v>
      </c>
      <c r="J192">
        <v>1235</v>
      </c>
      <c r="K192" t="s">
        <v>499</v>
      </c>
    </row>
    <row r="193" spans="1:11" x14ac:dyDescent="0.3">
      <c r="A193" t="s">
        <v>428</v>
      </c>
      <c r="B193" t="s">
        <v>429</v>
      </c>
      <c r="C193" t="s">
        <v>429</v>
      </c>
      <c r="D193">
        <v>0</v>
      </c>
      <c r="E193">
        <v>676</v>
      </c>
      <c r="G193">
        <v>0</v>
      </c>
      <c r="H193">
        <v>676</v>
      </c>
      <c r="I193">
        <v>24</v>
      </c>
      <c r="J193">
        <v>700</v>
      </c>
      <c r="K193" t="s">
        <v>499</v>
      </c>
    </row>
    <row r="194" spans="1:11" x14ac:dyDescent="0.3">
      <c r="A194" t="s">
        <v>430</v>
      </c>
      <c r="B194" t="s">
        <v>431</v>
      </c>
      <c r="C194" t="s">
        <v>431</v>
      </c>
      <c r="D194">
        <v>0</v>
      </c>
      <c r="E194">
        <v>734</v>
      </c>
      <c r="G194">
        <v>0</v>
      </c>
      <c r="H194">
        <v>734</v>
      </c>
      <c r="I194">
        <v>53</v>
      </c>
      <c r="J194">
        <v>787</v>
      </c>
      <c r="K194" t="s">
        <v>499</v>
      </c>
    </row>
    <row r="195" spans="1:11" x14ac:dyDescent="0.3">
      <c r="A195" t="s">
        <v>432</v>
      </c>
      <c r="B195" t="s">
        <v>433</v>
      </c>
      <c r="C195" t="s">
        <v>433</v>
      </c>
      <c r="D195">
        <v>0</v>
      </c>
      <c r="E195">
        <v>4533</v>
      </c>
      <c r="G195">
        <v>0</v>
      </c>
      <c r="H195">
        <v>4533</v>
      </c>
      <c r="I195">
        <v>167</v>
      </c>
      <c r="J195">
        <v>4700</v>
      </c>
      <c r="K195" t="s">
        <v>499</v>
      </c>
    </row>
    <row r="196" spans="1:11" x14ac:dyDescent="0.3">
      <c r="A196" t="s">
        <v>434</v>
      </c>
      <c r="B196" t="s">
        <v>435</v>
      </c>
      <c r="C196" t="s">
        <v>435</v>
      </c>
      <c r="D196">
        <v>0</v>
      </c>
      <c r="E196">
        <v>100</v>
      </c>
      <c r="F196">
        <v>0</v>
      </c>
      <c r="G196">
        <v>0</v>
      </c>
      <c r="H196">
        <v>100</v>
      </c>
      <c r="K196" t="s">
        <v>500</v>
      </c>
    </row>
    <row r="197" spans="1:11" x14ac:dyDescent="0.3">
      <c r="A197" t="s">
        <v>437</v>
      </c>
      <c r="B197" t="s">
        <v>438</v>
      </c>
      <c r="C197" t="s">
        <v>439</v>
      </c>
      <c r="D197">
        <v>0</v>
      </c>
      <c r="E197">
        <v>0</v>
      </c>
      <c r="F197">
        <v>55672</v>
      </c>
      <c r="G197">
        <v>0</v>
      </c>
      <c r="H197">
        <v>55672</v>
      </c>
      <c r="K197" t="s">
        <v>500</v>
      </c>
    </row>
    <row r="198" spans="1:11" x14ac:dyDescent="0.3">
      <c r="A198" t="s">
        <v>437</v>
      </c>
      <c r="B198" t="s">
        <v>440</v>
      </c>
      <c r="C198" t="s">
        <v>439</v>
      </c>
      <c r="D198">
        <v>0</v>
      </c>
      <c r="E198">
        <v>0</v>
      </c>
      <c r="F198">
        <v>57966</v>
      </c>
      <c r="G198">
        <v>0</v>
      </c>
      <c r="H198">
        <v>57966</v>
      </c>
      <c r="K198" t="s">
        <v>500</v>
      </c>
    </row>
    <row r="199" spans="1:11" x14ac:dyDescent="0.3">
      <c r="A199" t="s">
        <v>437</v>
      </c>
      <c r="B199" t="s">
        <v>441</v>
      </c>
      <c r="C199" t="s">
        <v>439</v>
      </c>
      <c r="D199">
        <v>0</v>
      </c>
      <c r="E199">
        <v>1820</v>
      </c>
      <c r="F199">
        <v>0</v>
      </c>
      <c r="G199">
        <v>0</v>
      </c>
      <c r="H199">
        <v>1820</v>
      </c>
      <c r="K199" t="s">
        <v>500</v>
      </c>
    </row>
    <row r="200" spans="1:11" x14ac:dyDescent="0.3">
      <c r="A200" t="s">
        <v>442</v>
      </c>
      <c r="B200" t="s">
        <v>443</v>
      </c>
      <c r="C200" t="s">
        <v>444</v>
      </c>
      <c r="D200">
        <v>0</v>
      </c>
      <c r="E200">
        <v>0</v>
      </c>
      <c r="F200">
        <v>100440</v>
      </c>
      <c r="G200">
        <v>0</v>
      </c>
      <c r="H200">
        <v>100440</v>
      </c>
      <c r="I200">
        <v>1056</v>
      </c>
      <c r="J200">
        <v>101496</v>
      </c>
    </row>
    <row r="201" spans="1:11" x14ac:dyDescent="0.3">
      <c r="A201" t="s">
        <v>450</v>
      </c>
      <c r="B201" t="s">
        <v>451</v>
      </c>
      <c r="C201" t="s">
        <v>451</v>
      </c>
      <c r="D201">
        <v>0</v>
      </c>
      <c r="E201">
        <v>200</v>
      </c>
      <c r="G201">
        <v>0</v>
      </c>
      <c r="H201">
        <v>200</v>
      </c>
      <c r="I201">
        <v>24</v>
      </c>
      <c r="J201">
        <v>224</v>
      </c>
      <c r="K201" t="s">
        <v>499</v>
      </c>
    </row>
    <row r="202" spans="1:11" x14ac:dyDescent="0.3">
      <c r="A202" t="s">
        <v>452</v>
      </c>
      <c r="B202" t="s">
        <v>453</v>
      </c>
      <c r="C202" t="s">
        <v>453</v>
      </c>
      <c r="D202">
        <v>0</v>
      </c>
      <c r="E202">
        <v>758</v>
      </c>
      <c r="G202">
        <v>0</v>
      </c>
      <c r="H202">
        <v>758</v>
      </c>
      <c r="I202">
        <v>18</v>
      </c>
      <c r="J202">
        <v>776</v>
      </c>
      <c r="K202" t="s">
        <v>499</v>
      </c>
    </row>
    <row r="203" spans="1:11" x14ac:dyDescent="0.3">
      <c r="A203" t="s">
        <v>454</v>
      </c>
      <c r="B203" t="s">
        <v>455</v>
      </c>
      <c r="C203" t="s">
        <v>455</v>
      </c>
      <c r="D203">
        <v>0</v>
      </c>
      <c r="E203">
        <v>1155</v>
      </c>
      <c r="G203">
        <v>0</v>
      </c>
      <c r="H203">
        <v>1155</v>
      </c>
      <c r="I203">
        <v>40</v>
      </c>
      <c r="J203">
        <v>1195</v>
      </c>
      <c r="K203" t="s">
        <v>499</v>
      </c>
    </row>
    <row r="204" spans="1:11" x14ac:dyDescent="0.3">
      <c r="A204" t="s">
        <v>456</v>
      </c>
      <c r="B204" t="s">
        <v>457</v>
      </c>
      <c r="C204" t="s">
        <v>457</v>
      </c>
      <c r="D204">
        <v>0</v>
      </c>
      <c r="E204">
        <v>480</v>
      </c>
      <c r="G204">
        <v>0</v>
      </c>
      <c r="H204">
        <v>480</v>
      </c>
      <c r="I204">
        <v>48</v>
      </c>
      <c r="J204">
        <v>528</v>
      </c>
      <c r="K204" t="s">
        <v>499</v>
      </c>
    </row>
    <row r="205" spans="1:11" x14ac:dyDescent="0.3">
      <c r="A205" t="s">
        <v>458</v>
      </c>
      <c r="B205" t="s">
        <v>459</v>
      </c>
      <c r="C205" t="s">
        <v>459</v>
      </c>
      <c r="D205">
        <v>0</v>
      </c>
      <c r="E205">
        <v>3656</v>
      </c>
      <c r="G205">
        <v>0</v>
      </c>
      <c r="H205">
        <v>3656</v>
      </c>
      <c r="K205" t="s">
        <v>499</v>
      </c>
    </row>
    <row r="206" spans="1:11" x14ac:dyDescent="0.3">
      <c r="A206" t="s">
        <v>460</v>
      </c>
      <c r="B206" t="s">
        <v>461</v>
      </c>
      <c r="C206" t="s">
        <v>461</v>
      </c>
      <c r="D206">
        <v>0</v>
      </c>
      <c r="E206">
        <v>3898</v>
      </c>
      <c r="G206">
        <v>0</v>
      </c>
      <c r="H206">
        <v>3898</v>
      </c>
      <c r="I206">
        <v>127</v>
      </c>
      <c r="J206">
        <v>4025</v>
      </c>
      <c r="K206" t="s">
        <v>499</v>
      </c>
    </row>
    <row r="207" spans="1:11" x14ac:dyDescent="0.3">
      <c r="A207" t="s">
        <v>462</v>
      </c>
      <c r="B207" t="s">
        <v>463</v>
      </c>
      <c r="C207" t="s">
        <v>463</v>
      </c>
      <c r="D207">
        <v>0</v>
      </c>
      <c r="E207">
        <v>474</v>
      </c>
      <c r="G207">
        <v>0</v>
      </c>
      <c r="H207">
        <v>474</v>
      </c>
      <c r="I207">
        <v>11</v>
      </c>
      <c r="J207">
        <v>485</v>
      </c>
      <c r="K207" t="s">
        <v>499</v>
      </c>
    </row>
    <row r="208" spans="1:11" x14ac:dyDescent="0.3">
      <c r="A208" t="s">
        <v>464</v>
      </c>
      <c r="B208" t="s">
        <v>465</v>
      </c>
      <c r="C208" t="s">
        <v>465</v>
      </c>
      <c r="D208">
        <v>0</v>
      </c>
      <c r="E208">
        <v>417</v>
      </c>
      <c r="G208">
        <v>0</v>
      </c>
      <c r="H208">
        <v>417</v>
      </c>
      <c r="I208">
        <v>3</v>
      </c>
      <c r="J208">
        <v>420</v>
      </c>
      <c r="K208" t="s">
        <v>499</v>
      </c>
    </row>
    <row r="209" spans="1:11" x14ac:dyDescent="0.3">
      <c r="A209" t="s">
        <v>466</v>
      </c>
      <c r="B209" t="s">
        <v>467</v>
      </c>
      <c r="C209" t="s">
        <v>467</v>
      </c>
      <c r="D209">
        <v>0</v>
      </c>
      <c r="E209">
        <v>635</v>
      </c>
      <c r="G209">
        <v>0</v>
      </c>
      <c r="H209">
        <v>635</v>
      </c>
      <c r="I209">
        <v>56</v>
      </c>
      <c r="J209">
        <v>691</v>
      </c>
      <c r="K209" t="s">
        <v>499</v>
      </c>
    </row>
    <row r="210" spans="1:11" x14ac:dyDescent="0.3">
      <c r="A210" t="s">
        <v>468</v>
      </c>
      <c r="B210" t="s">
        <v>469</v>
      </c>
      <c r="C210" t="s">
        <v>469</v>
      </c>
      <c r="D210">
        <v>0</v>
      </c>
      <c r="E210">
        <v>955</v>
      </c>
      <c r="G210">
        <v>33</v>
      </c>
      <c r="H210">
        <v>988</v>
      </c>
      <c r="I210">
        <v>32</v>
      </c>
      <c r="J210">
        <v>1020</v>
      </c>
      <c r="K210" t="s">
        <v>499</v>
      </c>
    </row>
    <row r="211" spans="1:11" x14ac:dyDescent="0.3">
      <c r="A211" t="s">
        <v>470</v>
      </c>
      <c r="B211" t="s">
        <v>471</v>
      </c>
      <c r="C211" t="s">
        <v>471</v>
      </c>
      <c r="D211">
        <v>0</v>
      </c>
      <c r="E211">
        <v>296</v>
      </c>
      <c r="G211">
        <v>0</v>
      </c>
      <c r="H211">
        <v>296</v>
      </c>
      <c r="I211">
        <v>22</v>
      </c>
      <c r="J211">
        <v>318</v>
      </c>
      <c r="K211" t="s">
        <v>499</v>
      </c>
    </row>
    <row r="212" spans="1:11" x14ac:dyDescent="0.3">
      <c r="A212" t="s">
        <v>472</v>
      </c>
      <c r="B212" t="s">
        <v>473</v>
      </c>
      <c r="C212" t="s">
        <v>473</v>
      </c>
      <c r="D212">
        <v>0</v>
      </c>
      <c r="E212">
        <v>222</v>
      </c>
      <c r="G212">
        <v>0</v>
      </c>
      <c r="H212">
        <v>222</v>
      </c>
      <c r="I212">
        <v>22</v>
      </c>
      <c r="J212">
        <v>244</v>
      </c>
      <c r="K212" t="s">
        <v>499</v>
      </c>
    </row>
    <row r="213" spans="1:11" x14ac:dyDescent="0.3">
      <c r="A213" t="s">
        <v>474</v>
      </c>
      <c r="B213" t="s">
        <v>475</v>
      </c>
      <c r="C213" t="s">
        <v>475</v>
      </c>
      <c r="D213">
        <v>0</v>
      </c>
      <c r="E213">
        <v>3478</v>
      </c>
      <c r="G213">
        <v>938</v>
      </c>
      <c r="H213">
        <v>4416</v>
      </c>
      <c r="I213">
        <v>69</v>
      </c>
      <c r="J213">
        <v>4485</v>
      </c>
      <c r="K213" t="s">
        <v>499</v>
      </c>
    </row>
    <row r="214" spans="1:11" x14ac:dyDescent="0.3">
      <c r="A214" t="s">
        <v>476</v>
      </c>
      <c r="B214" t="s">
        <v>479</v>
      </c>
      <c r="C214" t="s">
        <v>526</v>
      </c>
      <c r="D214">
        <v>0</v>
      </c>
      <c r="E214">
        <v>44073</v>
      </c>
      <c r="G214">
        <v>0</v>
      </c>
      <c r="H214">
        <v>44073</v>
      </c>
      <c r="I214">
        <v>1196</v>
      </c>
      <c r="J214">
        <v>45269</v>
      </c>
      <c r="K214" t="s">
        <v>499</v>
      </c>
    </row>
    <row r="215" spans="1:11" x14ac:dyDescent="0.3">
      <c r="A215" t="s">
        <v>527</v>
      </c>
      <c r="B215" t="s">
        <v>528</v>
      </c>
      <c r="C215" t="s">
        <v>528</v>
      </c>
      <c r="D215">
        <v>0</v>
      </c>
      <c r="E215">
        <v>503</v>
      </c>
      <c r="G215">
        <v>0</v>
      </c>
      <c r="H215">
        <v>503</v>
      </c>
      <c r="I215">
        <v>5</v>
      </c>
      <c r="J215">
        <v>508</v>
      </c>
      <c r="K215" t="s">
        <v>499</v>
      </c>
    </row>
    <row r="216" spans="1:11" x14ac:dyDescent="0.3">
      <c r="A216" t="s">
        <v>482</v>
      </c>
      <c r="B216" t="s">
        <v>483</v>
      </c>
      <c r="C216" t="s">
        <v>483</v>
      </c>
      <c r="D216">
        <v>0</v>
      </c>
      <c r="E216">
        <v>760</v>
      </c>
      <c r="G216">
        <v>0</v>
      </c>
      <c r="H216">
        <v>760</v>
      </c>
      <c r="I216">
        <v>28</v>
      </c>
      <c r="J216">
        <v>788</v>
      </c>
      <c r="K216" t="s">
        <v>499</v>
      </c>
    </row>
    <row r="217" spans="1:11" x14ac:dyDescent="0.3">
      <c r="A217" t="s">
        <v>484</v>
      </c>
      <c r="B217" t="s">
        <v>485</v>
      </c>
      <c r="C217" t="s">
        <v>485</v>
      </c>
      <c r="D217">
        <v>0</v>
      </c>
      <c r="E217">
        <v>434</v>
      </c>
      <c r="F217">
        <v>0</v>
      </c>
      <c r="G217">
        <v>0</v>
      </c>
      <c r="H217">
        <v>434</v>
      </c>
      <c r="I217">
        <v>604</v>
      </c>
      <c r="J217">
        <v>1038</v>
      </c>
      <c r="K217" t="s">
        <v>500</v>
      </c>
    </row>
    <row r="218" spans="1:11" x14ac:dyDescent="0.3">
      <c r="A218" t="s">
        <v>486</v>
      </c>
      <c r="B218" t="s">
        <v>487</v>
      </c>
      <c r="C218" t="s">
        <v>487</v>
      </c>
      <c r="D218">
        <v>0</v>
      </c>
      <c r="E218">
        <v>6133</v>
      </c>
      <c r="G218">
        <v>0</v>
      </c>
      <c r="H218">
        <v>6133</v>
      </c>
      <c r="I218">
        <v>172</v>
      </c>
      <c r="J218">
        <v>6305</v>
      </c>
      <c r="K218" t="s">
        <v>499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sheetPr>
  <dimension ref="A1:M218"/>
  <sheetViews>
    <sheetView workbookViewId="0"/>
  </sheetViews>
  <sheetFormatPr defaultRowHeight="14.4" x14ac:dyDescent="0.3"/>
  <cols>
    <col min="1" max="1" width="38.33203125" customWidth="1"/>
    <col min="2" max="2" width="34.6640625" bestFit="1" customWidth="1"/>
    <col min="3" max="3" width="44.6640625" bestFit="1" customWidth="1"/>
    <col min="4" max="4" width="18.44140625" bestFit="1" customWidth="1"/>
    <col min="5" max="5" width="12.5546875" customWidth="1"/>
    <col min="6" max="6" width="7.5546875" bestFit="1" customWidth="1"/>
    <col min="7" max="7" width="9.109375" bestFit="1" customWidth="1"/>
    <col min="8" max="8" width="6.5546875" bestFit="1" customWidth="1"/>
    <col min="9" max="9" width="11.88671875" bestFit="1" customWidth="1"/>
    <col min="10" max="10" width="10.109375" bestFit="1" customWidth="1"/>
    <col min="11" max="11" width="15.88671875" bestFit="1" customWidth="1"/>
    <col min="12" max="12" width="7" bestFit="1" customWidth="1"/>
    <col min="13" max="13" width="6.33203125" bestFit="1" customWidth="1"/>
  </cols>
  <sheetData>
    <row r="1" spans="1:13" x14ac:dyDescent="0.3">
      <c r="A1" s="3" t="s">
        <v>813</v>
      </c>
      <c r="D1" s="20"/>
      <c r="E1" s="20"/>
      <c r="F1" s="20"/>
      <c r="G1" s="20"/>
      <c r="H1" s="20"/>
      <c r="I1" s="20"/>
      <c r="J1" s="20"/>
      <c r="K1" s="20"/>
    </row>
    <row r="2" spans="1:13" x14ac:dyDescent="0.3">
      <c r="A2" s="2" t="s">
        <v>63</v>
      </c>
      <c r="B2" s="2" t="s">
        <v>64</v>
      </c>
      <c r="C2" s="2" t="s">
        <v>65</v>
      </c>
      <c r="D2" s="2" t="s">
        <v>43</v>
      </c>
      <c r="E2" s="2" t="s">
        <v>44</v>
      </c>
      <c r="F2" s="2" t="s">
        <v>45</v>
      </c>
      <c r="G2" s="2" t="s">
        <v>46</v>
      </c>
      <c r="H2" s="2" t="s">
        <v>38</v>
      </c>
      <c r="I2" s="2" t="s">
        <v>541</v>
      </c>
      <c r="J2" s="2" t="s">
        <v>542</v>
      </c>
      <c r="K2" s="2" t="s">
        <v>543</v>
      </c>
      <c r="L2" s="2" t="s">
        <v>69</v>
      </c>
      <c r="M2" s="2" t="s">
        <v>70</v>
      </c>
    </row>
    <row r="3" spans="1:13" x14ac:dyDescent="0.3">
      <c r="A3" t="s">
        <v>75</v>
      </c>
      <c r="B3" t="s">
        <v>76</v>
      </c>
      <c r="C3" t="s">
        <v>76</v>
      </c>
      <c r="D3" s="20">
        <v>1928</v>
      </c>
      <c r="E3" s="20">
        <v>0</v>
      </c>
      <c r="F3" s="20">
        <v>0</v>
      </c>
      <c r="G3" s="20"/>
      <c r="H3" s="20">
        <v>0</v>
      </c>
      <c r="I3" s="20">
        <v>136679</v>
      </c>
      <c r="J3" s="20">
        <v>0</v>
      </c>
      <c r="K3" s="20">
        <v>0</v>
      </c>
      <c r="L3" t="s">
        <v>499</v>
      </c>
    </row>
    <row r="4" spans="1:13" x14ac:dyDescent="0.3">
      <c r="A4" t="s">
        <v>77</v>
      </c>
      <c r="B4" t="s">
        <v>78</v>
      </c>
      <c r="C4" t="s">
        <v>78</v>
      </c>
      <c r="D4" s="20">
        <v>1182</v>
      </c>
      <c r="E4" s="20">
        <v>0</v>
      </c>
      <c r="F4" s="20">
        <v>0</v>
      </c>
      <c r="G4" s="20"/>
      <c r="H4" s="20">
        <v>0</v>
      </c>
      <c r="I4" s="20">
        <v>90189</v>
      </c>
      <c r="J4" s="20">
        <v>0</v>
      </c>
      <c r="K4" s="20">
        <v>0</v>
      </c>
      <c r="L4" t="s">
        <v>499</v>
      </c>
    </row>
    <row r="5" spans="1:13" x14ac:dyDescent="0.3">
      <c r="A5" t="s">
        <v>79</v>
      </c>
      <c r="B5" t="s">
        <v>80</v>
      </c>
      <c r="C5" t="s">
        <v>80</v>
      </c>
      <c r="D5" s="20">
        <v>320</v>
      </c>
      <c r="E5" s="20">
        <v>0</v>
      </c>
      <c r="F5" s="20">
        <v>0</v>
      </c>
      <c r="G5" s="20">
        <v>365</v>
      </c>
      <c r="H5" s="20">
        <v>0</v>
      </c>
      <c r="I5" s="20">
        <v>38330</v>
      </c>
      <c r="J5" s="20">
        <v>0</v>
      </c>
      <c r="K5" s="20">
        <v>0</v>
      </c>
      <c r="L5" t="s">
        <v>499</v>
      </c>
    </row>
    <row r="6" spans="1:13" x14ac:dyDescent="0.3">
      <c r="A6" t="s">
        <v>81</v>
      </c>
      <c r="B6" t="s">
        <v>82</v>
      </c>
      <c r="C6" t="s">
        <v>83</v>
      </c>
      <c r="D6" s="20">
        <v>0</v>
      </c>
      <c r="E6" s="20">
        <v>0</v>
      </c>
      <c r="F6" s="20">
        <v>0</v>
      </c>
      <c r="G6" s="20">
        <v>21935</v>
      </c>
      <c r="H6" s="20">
        <v>0</v>
      </c>
      <c r="I6" s="20">
        <v>0</v>
      </c>
      <c r="J6" s="20">
        <v>0</v>
      </c>
      <c r="K6" s="20">
        <v>0</v>
      </c>
      <c r="L6" t="s">
        <v>500</v>
      </c>
    </row>
    <row r="7" spans="1:13" x14ac:dyDescent="0.3">
      <c r="A7" t="s">
        <v>81</v>
      </c>
      <c r="B7" t="s">
        <v>85</v>
      </c>
      <c r="C7" t="s">
        <v>83</v>
      </c>
      <c r="D7" s="20">
        <v>592</v>
      </c>
      <c r="E7" s="20">
        <v>0</v>
      </c>
      <c r="F7" s="20">
        <v>0</v>
      </c>
      <c r="G7" s="20">
        <v>0</v>
      </c>
      <c r="H7" s="20">
        <v>0</v>
      </c>
      <c r="I7" s="20">
        <v>88704</v>
      </c>
      <c r="J7" s="20">
        <v>0</v>
      </c>
      <c r="K7" s="20">
        <v>0</v>
      </c>
      <c r="L7" t="s">
        <v>500</v>
      </c>
    </row>
    <row r="8" spans="1:13" x14ac:dyDescent="0.3">
      <c r="A8" t="s">
        <v>81</v>
      </c>
      <c r="B8" t="s">
        <v>86</v>
      </c>
      <c r="C8" t="s">
        <v>83</v>
      </c>
      <c r="D8" s="20">
        <v>0</v>
      </c>
      <c r="E8" s="20">
        <v>0</v>
      </c>
      <c r="F8" s="20">
        <v>0</v>
      </c>
      <c r="G8" s="20">
        <v>3987</v>
      </c>
      <c r="H8" s="20">
        <v>0</v>
      </c>
      <c r="I8" s="20">
        <v>0</v>
      </c>
      <c r="J8" s="20">
        <v>0</v>
      </c>
      <c r="K8" s="20">
        <v>0</v>
      </c>
      <c r="L8" t="s">
        <v>500</v>
      </c>
    </row>
    <row r="9" spans="1:13" x14ac:dyDescent="0.3">
      <c r="A9" t="s">
        <v>81</v>
      </c>
      <c r="B9" t="s">
        <v>87</v>
      </c>
      <c r="C9" t="s">
        <v>83</v>
      </c>
      <c r="D9" s="20">
        <v>0</v>
      </c>
      <c r="E9" s="20">
        <v>0</v>
      </c>
      <c r="F9" s="20">
        <v>0</v>
      </c>
      <c r="G9" s="20">
        <v>84467</v>
      </c>
      <c r="H9" s="20">
        <v>0</v>
      </c>
      <c r="I9" s="20">
        <v>0</v>
      </c>
      <c r="J9" s="20">
        <v>0</v>
      </c>
      <c r="K9" s="20">
        <v>0</v>
      </c>
      <c r="L9" t="s">
        <v>500</v>
      </c>
    </row>
    <row r="10" spans="1:13" x14ac:dyDescent="0.3">
      <c r="A10" t="s">
        <v>81</v>
      </c>
      <c r="B10" t="s">
        <v>88</v>
      </c>
      <c r="C10" t="s">
        <v>83</v>
      </c>
      <c r="D10" s="20">
        <v>230</v>
      </c>
      <c r="E10" s="20">
        <v>0</v>
      </c>
      <c r="F10" s="20">
        <v>0</v>
      </c>
      <c r="G10" s="20">
        <v>0</v>
      </c>
      <c r="H10" s="20">
        <v>0</v>
      </c>
      <c r="I10" s="20">
        <v>19782</v>
      </c>
      <c r="J10" s="20">
        <v>0</v>
      </c>
      <c r="K10" s="20">
        <v>0</v>
      </c>
      <c r="L10" t="s">
        <v>500</v>
      </c>
    </row>
    <row r="11" spans="1:13" x14ac:dyDescent="0.3">
      <c r="A11" t="s">
        <v>81</v>
      </c>
      <c r="B11" t="s">
        <v>89</v>
      </c>
      <c r="C11" t="s">
        <v>83</v>
      </c>
      <c r="D11" s="20">
        <v>0</v>
      </c>
      <c r="E11" s="20">
        <v>0</v>
      </c>
      <c r="F11" s="20">
        <v>0</v>
      </c>
      <c r="G11" s="20">
        <v>28396</v>
      </c>
      <c r="H11" s="20">
        <v>0</v>
      </c>
      <c r="I11" s="20">
        <v>0</v>
      </c>
      <c r="J11" s="20">
        <v>0</v>
      </c>
      <c r="K11" s="20">
        <v>0</v>
      </c>
      <c r="L11" t="s">
        <v>500</v>
      </c>
    </row>
    <row r="12" spans="1:13" x14ac:dyDescent="0.3">
      <c r="A12" t="s">
        <v>81</v>
      </c>
      <c r="B12" t="s">
        <v>90</v>
      </c>
      <c r="C12" t="s">
        <v>83</v>
      </c>
      <c r="D12" s="20">
        <v>0</v>
      </c>
      <c r="E12" s="20">
        <v>0</v>
      </c>
      <c r="F12" s="20">
        <v>0</v>
      </c>
      <c r="G12" s="20">
        <v>290422</v>
      </c>
      <c r="H12" s="20">
        <v>0</v>
      </c>
      <c r="I12" s="20">
        <v>0</v>
      </c>
      <c r="J12" s="20">
        <v>0</v>
      </c>
      <c r="K12" s="20">
        <v>0</v>
      </c>
      <c r="L12" t="s">
        <v>500</v>
      </c>
    </row>
    <row r="13" spans="1:13" x14ac:dyDescent="0.3">
      <c r="A13" t="s">
        <v>91</v>
      </c>
      <c r="B13" t="s">
        <v>92</v>
      </c>
      <c r="C13" t="s">
        <v>93</v>
      </c>
      <c r="D13" s="20">
        <v>0</v>
      </c>
      <c r="E13" s="20">
        <v>0</v>
      </c>
      <c r="F13" s="20">
        <v>0</v>
      </c>
      <c r="G13" s="20">
        <v>0</v>
      </c>
      <c r="H13" s="20">
        <v>989</v>
      </c>
      <c r="I13" s="20">
        <v>0</v>
      </c>
      <c r="J13" s="20">
        <v>0</v>
      </c>
      <c r="K13" s="20">
        <v>0</v>
      </c>
      <c r="L13" t="s">
        <v>293</v>
      </c>
      <c r="M13" t="s">
        <v>501</v>
      </c>
    </row>
    <row r="14" spans="1:13" x14ac:dyDescent="0.3">
      <c r="A14" t="s">
        <v>94</v>
      </c>
      <c r="B14" t="s">
        <v>95</v>
      </c>
      <c r="C14" t="s">
        <v>96</v>
      </c>
      <c r="D14" s="20">
        <v>690</v>
      </c>
      <c r="E14" s="20">
        <v>0</v>
      </c>
      <c r="F14" s="20">
        <v>0</v>
      </c>
      <c r="G14" s="20"/>
      <c r="H14" s="20">
        <v>0</v>
      </c>
      <c r="I14" s="20">
        <v>59054</v>
      </c>
      <c r="J14" s="20">
        <v>0</v>
      </c>
      <c r="K14" s="20">
        <v>0</v>
      </c>
      <c r="L14" t="s">
        <v>499</v>
      </c>
    </row>
    <row r="15" spans="1:13" x14ac:dyDescent="0.3">
      <c r="A15" t="s">
        <v>94</v>
      </c>
      <c r="B15" t="s">
        <v>97</v>
      </c>
      <c r="C15" t="s">
        <v>98</v>
      </c>
      <c r="D15" s="20">
        <v>582</v>
      </c>
      <c r="E15" s="20">
        <v>0</v>
      </c>
      <c r="F15" s="20">
        <v>0</v>
      </c>
      <c r="G15" s="20"/>
      <c r="H15" s="20">
        <v>0</v>
      </c>
      <c r="I15" s="20">
        <v>43642</v>
      </c>
      <c r="J15" s="20">
        <v>0</v>
      </c>
      <c r="K15" s="20">
        <v>0</v>
      </c>
      <c r="L15" t="s">
        <v>499</v>
      </c>
    </row>
    <row r="16" spans="1:13" x14ac:dyDescent="0.3">
      <c r="A16" t="s">
        <v>94</v>
      </c>
      <c r="B16" t="s">
        <v>99</v>
      </c>
      <c r="C16" t="s">
        <v>100</v>
      </c>
      <c r="D16" s="20">
        <v>0</v>
      </c>
      <c r="E16" s="20">
        <v>0</v>
      </c>
      <c r="F16" s="20">
        <v>0</v>
      </c>
      <c r="G16" s="20">
        <v>19497</v>
      </c>
      <c r="H16" s="20">
        <v>0</v>
      </c>
      <c r="I16" s="20">
        <v>0</v>
      </c>
      <c r="J16" s="20">
        <v>0</v>
      </c>
      <c r="K16" s="20">
        <v>0</v>
      </c>
      <c r="L16" t="s">
        <v>500</v>
      </c>
      <c r="M16" t="s">
        <v>533</v>
      </c>
    </row>
    <row r="17" spans="1:13" x14ac:dyDescent="0.3">
      <c r="A17" t="s">
        <v>94</v>
      </c>
      <c r="B17" t="s">
        <v>100</v>
      </c>
      <c r="C17" t="s">
        <v>100</v>
      </c>
      <c r="D17" s="20">
        <v>1600</v>
      </c>
      <c r="E17" s="20">
        <v>0</v>
      </c>
      <c r="F17" s="20">
        <v>0</v>
      </c>
      <c r="G17" s="20">
        <v>0</v>
      </c>
      <c r="H17" s="20">
        <v>0</v>
      </c>
      <c r="I17" s="20">
        <v>125286</v>
      </c>
      <c r="J17" s="20">
        <v>0</v>
      </c>
      <c r="K17" s="20">
        <v>0</v>
      </c>
      <c r="L17" t="s">
        <v>500</v>
      </c>
      <c r="M17" t="s">
        <v>533</v>
      </c>
    </row>
    <row r="18" spans="1:13" x14ac:dyDescent="0.3">
      <c r="A18" t="s">
        <v>94</v>
      </c>
      <c r="B18" t="s">
        <v>107</v>
      </c>
      <c r="C18" t="s">
        <v>108</v>
      </c>
      <c r="D18" s="20">
        <v>769</v>
      </c>
      <c r="E18" s="20">
        <v>0</v>
      </c>
      <c r="F18" s="20">
        <v>0</v>
      </c>
      <c r="G18" s="20"/>
      <c r="H18" s="20">
        <v>0</v>
      </c>
      <c r="I18" s="20">
        <v>59444</v>
      </c>
      <c r="J18" s="20">
        <v>0</v>
      </c>
      <c r="K18" s="20">
        <v>0</v>
      </c>
      <c r="L18" t="s">
        <v>499</v>
      </c>
    </row>
    <row r="19" spans="1:13" x14ac:dyDescent="0.3">
      <c r="A19" t="s">
        <v>94</v>
      </c>
      <c r="B19" t="s">
        <v>109</v>
      </c>
      <c r="C19" t="s">
        <v>534</v>
      </c>
      <c r="D19" s="20">
        <v>726</v>
      </c>
      <c r="E19" s="20">
        <v>0</v>
      </c>
      <c r="F19" s="20">
        <v>0</v>
      </c>
      <c r="G19" s="20">
        <v>0</v>
      </c>
      <c r="H19" s="20">
        <v>0</v>
      </c>
      <c r="I19" s="20">
        <v>53508</v>
      </c>
      <c r="J19" s="20">
        <v>0</v>
      </c>
      <c r="K19" s="20">
        <v>0</v>
      </c>
      <c r="L19" t="s">
        <v>500</v>
      </c>
      <c r="M19" t="s">
        <v>533</v>
      </c>
    </row>
    <row r="20" spans="1:13" x14ac:dyDescent="0.3">
      <c r="A20" t="s">
        <v>94</v>
      </c>
      <c r="B20" t="s">
        <v>111</v>
      </c>
      <c r="C20" t="s">
        <v>126</v>
      </c>
      <c r="D20" s="20">
        <v>0</v>
      </c>
      <c r="E20" s="20">
        <v>0</v>
      </c>
      <c r="F20" s="20">
        <v>0</v>
      </c>
      <c r="G20" s="20">
        <v>16298</v>
      </c>
      <c r="H20" s="20">
        <v>0</v>
      </c>
      <c r="I20" s="20">
        <v>0</v>
      </c>
      <c r="J20" s="20">
        <v>0</v>
      </c>
      <c r="K20" s="20">
        <v>0</v>
      </c>
      <c r="L20" t="s">
        <v>500</v>
      </c>
    </row>
    <row r="21" spans="1:13" x14ac:dyDescent="0.3">
      <c r="A21" t="s">
        <v>94</v>
      </c>
      <c r="B21" t="s">
        <v>114</v>
      </c>
      <c r="C21" t="s">
        <v>114</v>
      </c>
      <c r="D21" s="20">
        <v>-37</v>
      </c>
      <c r="E21" s="20">
        <v>0</v>
      </c>
      <c r="F21" s="20">
        <v>0</v>
      </c>
      <c r="G21" s="20">
        <v>0</v>
      </c>
      <c r="H21" s="20">
        <v>0</v>
      </c>
      <c r="I21" s="20">
        <v>14826</v>
      </c>
      <c r="J21" s="20">
        <v>0</v>
      </c>
      <c r="K21" s="20">
        <v>0</v>
      </c>
      <c r="L21" t="s">
        <v>500</v>
      </c>
      <c r="M21" t="s">
        <v>544</v>
      </c>
    </row>
    <row r="22" spans="1:13" x14ac:dyDescent="0.3">
      <c r="A22" t="s">
        <v>94</v>
      </c>
      <c r="B22" t="s">
        <v>118</v>
      </c>
      <c r="C22" t="s">
        <v>118</v>
      </c>
      <c r="D22" s="20">
        <v>77</v>
      </c>
      <c r="E22" s="20">
        <v>0</v>
      </c>
      <c r="F22" s="20">
        <v>0</v>
      </c>
      <c r="G22" s="20"/>
      <c r="H22" s="20">
        <v>0</v>
      </c>
      <c r="I22" s="20">
        <v>9356</v>
      </c>
      <c r="J22" s="20">
        <v>0</v>
      </c>
      <c r="K22" s="20">
        <v>0</v>
      </c>
      <c r="L22" t="s">
        <v>499</v>
      </c>
    </row>
    <row r="23" spans="1:13" x14ac:dyDescent="0.3">
      <c r="A23" t="s">
        <v>94</v>
      </c>
      <c r="B23" t="s">
        <v>121</v>
      </c>
      <c r="C23" t="s">
        <v>121</v>
      </c>
      <c r="D23" s="20">
        <v>34</v>
      </c>
      <c r="E23" s="20">
        <v>0</v>
      </c>
      <c r="F23" s="20">
        <v>0</v>
      </c>
      <c r="G23" s="20">
        <v>0</v>
      </c>
      <c r="H23" s="20">
        <v>0</v>
      </c>
      <c r="I23" s="20">
        <v>4074</v>
      </c>
      <c r="J23" s="20">
        <v>0</v>
      </c>
      <c r="K23" s="20">
        <v>0</v>
      </c>
      <c r="L23" t="s">
        <v>500</v>
      </c>
      <c r="M23" t="s">
        <v>533</v>
      </c>
    </row>
    <row r="24" spans="1:13" x14ac:dyDescent="0.3">
      <c r="A24" t="s">
        <v>94</v>
      </c>
      <c r="B24" t="s">
        <v>122</v>
      </c>
      <c r="C24" t="s">
        <v>126</v>
      </c>
      <c r="D24" s="20">
        <v>0</v>
      </c>
      <c r="E24" s="20">
        <v>0</v>
      </c>
      <c r="F24" s="20">
        <v>0</v>
      </c>
      <c r="G24" s="20">
        <v>6915</v>
      </c>
      <c r="H24" s="20">
        <v>0</v>
      </c>
      <c r="I24" s="20">
        <v>0</v>
      </c>
      <c r="J24" s="20">
        <v>0</v>
      </c>
      <c r="K24" s="20">
        <v>0</v>
      </c>
      <c r="L24" t="s">
        <v>500</v>
      </c>
      <c r="M24" t="s">
        <v>544</v>
      </c>
    </row>
    <row r="25" spans="1:13" x14ac:dyDescent="0.3">
      <c r="A25" t="s">
        <v>94</v>
      </c>
      <c r="B25" t="s">
        <v>123</v>
      </c>
      <c r="C25" t="s">
        <v>123</v>
      </c>
      <c r="D25" s="20">
        <v>415</v>
      </c>
      <c r="E25" s="20">
        <v>0</v>
      </c>
      <c r="F25" s="20">
        <v>0</v>
      </c>
      <c r="G25" s="20"/>
      <c r="H25" s="20">
        <v>0</v>
      </c>
      <c r="I25" s="20">
        <v>34923</v>
      </c>
      <c r="J25" s="20">
        <v>0</v>
      </c>
      <c r="K25" s="20">
        <v>0</v>
      </c>
      <c r="L25" t="s">
        <v>499</v>
      </c>
    </row>
    <row r="26" spans="1:13" x14ac:dyDescent="0.3">
      <c r="A26" t="s">
        <v>94</v>
      </c>
      <c r="B26" t="s">
        <v>124</v>
      </c>
      <c r="C26" t="s">
        <v>505</v>
      </c>
      <c r="D26" s="20">
        <v>1270</v>
      </c>
      <c r="E26" s="20">
        <v>0</v>
      </c>
      <c r="F26" s="20">
        <v>0</v>
      </c>
      <c r="G26" s="20"/>
      <c r="H26" s="20">
        <v>0</v>
      </c>
      <c r="I26" s="20">
        <v>98043</v>
      </c>
      <c r="J26" s="20">
        <v>0</v>
      </c>
      <c r="K26" s="20">
        <v>0</v>
      </c>
      <c r="L26" t="s">
        <v>499</v>
      </c>
    </row>
    <row r="27" spans="1:13" x14ac:dyDescent="0.3">
      <c r="A27" t="s">
        <v>94</v>
      </c>
      <c r="B27" t="s">
        <v>126</v>
      </c>
      <c r="C27" t="s">
        <v>126</v>
      </c>
      <c r="D27" s="20">
        <v>-45</v>
      </c>
      <c r="E27" s="20">
        <v>0</v>
      </c>
      <c r="F27" s="20">
        <v>0</v>
      </c>
      <c r="G27" s="20">
        <v>3331</v>
      </c>
      <c r="H27" s="20">
        <v>0</v>
      </c>
      <c r="I27" s="20">
        <v>5334</v>
      </c>
      <c r="J27" s="20">
        <v>0</v>
      </c>
      <c r="K27" s="20">
        <v>0</v>
      </c>
      <c r="L27" t="s">
        <v>500</v>
      </c>
      <c r="M27" t="s">
        <v>544</v>
      </c>
    </row>
    <row r="28" spans="1:13" x14ac:dyDescent="0.3">
      <c r="A28" t="s">
        <v>94</v>
      </c>
      <c r="B28" t="s">
        <v>128</v>
      </c>
      <c r="C28" t="s">
        <v>128</v>
      </c>
      <c r="D28" s="20">
        <v>1352</v>
      </c>
      <c r="E28" s="20">
        <v>0</v>
      </c>
      <c r="F28" s="20">
        <v>0</v>
      </c>
      <c r="G28" s="20"/>
      <c r="H28" s="20">
        <v>0</v>
      </c>
      <c r="I28" s="20">
        <v>112960</v>
      </c>
      <c r="J28" s="20">
        <v>0</v>
      </c>
      <c r="K28" s="20">
        <v>0</v>
      </c>
      <c r="L28" t="s">
        <v>499</v>
      </c>
    </row>
    <row r="29" spans="1:13" x14ac:dyDescent="0.3">
      <c r="A29" t="s">
        <v>94</v>
      </c>
      <c r="B29" t="s">
        <v>130</v>
      </c>
      <c r="C29" t="s">
        <v>131</v>
      </c>
      <c r="D29" s="20">
        <v>0</v>
      </c>
      <c r="E29" s="20">
        <v>0</v>
      </c>
      <c r="F29" s="20">
        <v>0</v>
      </c>
      <c r="G29" s="20">
        <v>6614</v>
      </c>
      <c r="H29" s="20">
        <v>0</v>
      </c>
      <c r="I29" s="20">
        <v>0</v>
      </c>
      <c r="J29" s="20">
        <v>0</v>
      </c>
      <c r="K29" s="20">
        <v>0</v>
      </c>
      <c r="L29" t="s">
        <v>500</v>
      </c>
      <c r="M29" t="s">
        <v>533</v>
      </c>
    </row>
    <row r="30" spans="1:13" x14ac:dyDescent="0.3">
      <c r="A30" t="s">
        <v>94</v>
      </c>
      <c r="B30" t="s">
        <v>132</v>
      </c>
      <c r="C30" t="s">
        <v>534</v>
      </c>
      <c r="D30" s="20">
        <v>31</v>
      </c>
      <c r="E30" s="20">
        <v>0</v>
      </c>
      <c r="F30" s="20">
        <v>0</v>
      </c>
      <c r="G30" s="20">
        <v>0</v>
      </c>
      <c r="H30" s="20">
        <v>0</v>
      </c>
      <c r="I30" s="20">
        <v>6972</v>
      </c>
      <c r="J30" s="20">
        <v>0</v>
      </c>
      <c r="K30" s="20">
        <v>0</v>
      </c>
      <c r="L30" t="s">
        <v>500</v>
      </c>
      <c r="M30" t="s">
        <v>533</v>
      </c>
    </row>
    <row r="31" spans="1:13" x14ac:dyDescent="0.3">
      <c r="A31" t="s">
        <v>94</v>
      </c>
      <c r="B31" t="s">
        <v>133</v>
      </c>
      <c r="C31" t="s">
        <v>134</v>
      </c>
      <c r="D31" s="20">
        <v>10151</v>
      </c>
      <c r="E31" s="20">
        <v>0</v>
      </c>
      <c r="F31" s="20">
        <v>0</v>
      </c>
      <c r="G31" s="20"/>
      <c r="H31" s="20">
        <v>0</v>
      </c>
      <c r="I31" s="20">
        <v>733541</v>
      </c>
      <c r="J31" s="20">
        <v>0</v>
      </c>
      <c r="K31" s="20">
        <v>0</v>
      </c>
      <c r="L31" t="s">
        <v>499</v>
      </c>
    </row>
    <row r="32" spans="1:13" x14ac:dyDescent="0.3">
      <c r="A32" t="s">
        <v>94</v>
      </c>
      <c r="B32" t="s">
        <v>136</v>
      </c>
      <c r="C32" t="s">
        <v>100</v>
      </c>
      <c r="D32" s="20">
        <v>-34</v>
      </c>
      <c r="E32" s="20">
        <v>0</v>
      </c>
      <c r="F32" s="20">
        <v>0</v>
      </c>
      <c r="G32" s="20">
        <v>0</v>
      </c>
      <c r="H32" s="20">
        <v>0</v>
      </c>
      <c r="I32" s="20">
        <v>84</v>
      </c>
      <c r="J32" s="20">
        <v>0</v>
      </c>
      <c r="K32" s="20">
        <v>0</v>
      </c>
      <c r="L32" t="s">
        <v>500</v>
      </c>
      <c r="M32" t="s">
        <v>533</v>
      </c>
    </row>
    <row r="33" spans="1:12" x14ac:dyDescent="0.3">
      <c r="A33" t="s">
        <v>94</v>
      </c>
      <c r="B33" t="s">
        <v>137</v>
      </c>
      <c r="C33" t="s">
        <v>137</v>
      </c>
      <c r="D33" s="20">
        <v>287</v>
      </c>
      <c r="E33" s="20">
        <v>0</v>
      </c>
      <c r="F33" s="20">
        <v>0</v>
      </c>
      <c r="G33" s="20"/>
      <c r="H33" s="20">
        <v>0</v>
      </c>
      <c r="I33" s="20">
        <v>25298</v>
      </c>
      <c r="J33" s="20">
        <v>0</v>
      </c>
      <c r="K33" s="20">
        <v>0</v>
      </c>
      <c r="L33" t="s">
        <v>499</v>
      </c>
    </row>
    <row r="34" spans="1:12" x14ac:dyDescent="0.3">
      <c r="A34" t="s">
        <v>138</v>
      </c>
      <c r="B34" t="s">
        <v>139</v>
      </c>
      <c r="C34" t="s">
        <v>139</v>
      </c>
      <c r="D34" s="20">
        <v>2031</v>
      </c>
      <c r="E34" s="20">
        <v>0</v>
      </c>
      <c r="F34" s="20">
        <v>0</v>
      </c>
      <c r="G34" s="20"/>
      <c r="H34" s="20">
        <v>0</v>
      </c>
      <c r="I34" s="20">
        <v>156223</v>
      </c>
      <c r="J34" s="20">
        <v>0</v>
      </c>
      <c r="K34" s="20">
        <v>0</v>
      </c>
      <c r="L34" t="s">
        <v>499</v>
      </c>
    </row>
    <row r="35" spans="1:12" x14ac:dyDescent="0.3">
      <c r="A35" t="s">
        <v>138</v>
      </c>
      <c r="B35" t="s">
        <v>140</v>
      </c>
      <c r="C35" t="s">
        <v>140</v>
      </c>
      <c r="D35" s="20">
        <v>1312</v>
      </c>
      <c r="E35" s="20">
        <v>0</v>
      </c>
      <c r="F35" s="20">
        <v>0</v>
      </c>
      <c r="G35" s="20"/>
      <c r="H35" s="20">
        <v>0</v>
      </c>
      <c r="I35" s="20">
        <v>97471</v>
      </c>
      <c r="J35" s="20">
        <v>0</v>
      </c>
      <c r="K35" s="20">
        <v>0</v>
      </c>
      <c r="L35" t="s">
        <v>499</v>
      </c>
    </row>
    <row r="36" spans="1:12" x14ac:dyDescent="0.3">
      <c r="A36" t="s">
        <v>138</v>
      </c>
      <c r="B36" t="s">
        <v>141</v>
      </c>
      <c r="C36" t="s">
        <v>141</v>
      </c>
      <c r="D36" s="20">
        <v>417</v>
      </c>
      <c r="E36" s="20">
        <v>0</v>
      </c>
      <c r="F36" s="20">
        <v>0</v>
      </c>
      <c r="G36" s="20"/>
      <c r="H36" s="20">
        <v>0</v>
      </c>
      <c r="I36" s="20">
        <v>36617</v>
      </c>
      <c r="J36" s="20">
        <v>0</v>
      </c>
      <c r="K36" s="20">
        <v>0</v>
      </c>
      <c r="L36" t="s">
        <v>499</v>
      </c>
    </row>
    <row r="37" spans="1:12" x14ac:dyDescent="0.3">
      <c r="A37" t="s">
        <v>138</v>
      </c>
      <c r="B37" t="s">
        <v>142</v>
      </c>
      <c r="C37" t="s">
        <v>142</v>
      </c>
      <c r="D37" s="20">
        <v>1185</v>
      </c>
      <c r="E37" s="20">
        <v>0</v>
      </c>
      <c r="F37" s="20">
        <v>0</v>
      </c>
      <c r="G37" s="20"/>
      <c r="H37" s="20">
        <v>0</v>
      </c>
      <c r="I37" s="20">
        <v>90755</v>
      </c>
      <c r="J37" s="20">
        <v>0</v>
      </c>
      <c r="K37" s="20">
        <v>0</v>
      </c>
      <c r="L37" t="s">
        <v>499</v>
      </c>
    </row>
    <row r="38" spans="1:12" x14ac:dyDescent="0.3">
      <c r="A38" t="s">
        <v>138</v>
      </c>
      <c r="B38" t="s">
        <v>143</v>
      </c>
      <c r="C38" t="s">
        <v>143</v>
      </c>
      <c r="D38" s="20">
        <v>1767</v>
      </c>
      <c r="E38" s="20">
        <v>0</v>
      </c>
      <c r="F38" s="20">
        <v>0</v>
      </c>
      <c r="G38" s="20"/>
      <c r="H38" s="20">
        <v>822</v>
      </c>
      <c r="I38" s="20">
        <v>145822</v>
      </c>
      <c r="J38" s="20">
        <v>0</v>
      </c>
      <c r="K38" s="20">
        <v>0</v>
      </c>
      <c r="L38" t="s">
        <v>499</v>
      </c>
    </row>
    <row r="39" spans="1:12" x14ac:dyDescent="0.3">
      <c r="A39" t="s">
        <v>138</v>
      </c>
      <c r="B39" t="s">
        <v>145</v>
      </c>
      <c r="C39" t="s">
        <v>145</v>
      </c>
      <c r="D39" s="20">
        <v>818</v>
      </c>
      <c r="E39" s="20">
        <v>0</v>
      </c>
      <c r="F39" s="20">
        <v>0</v>
      </c>
      <c r="G39" s="20"/>
      <c r="H39" s="20">
        <v>0</v>
      </c>
      <c r="I39" s="20">
        <v>68444</v>
      </c>
      <c r="J39" s="20">
        <v>0</v>
      </c>
      <c r="K39" s="20">
        <v>0</v>
      </c>
      <c r="L39" t="s">
        <v>499</v>
      </c>
    </row>
    <row r="40" spans="1:12" x14ac:dyDescent="0.3">
      <c r="A40" t="s">
        <v>138</v>
      </c>
      <c r="B40" t="s">
        <v>146</v>
      </c>
      <c r="C40" t="s">
        <v>146</v>
      </c>
      <c r="D40" s="20">
        <v>503</v>
      </c>
      <c r="E40" s="20">
        <v>0</v>
      </c>
      <c r="F40" s="20">
        <v>0</v>
      </c>
      <c r="G40" s="20"/>
      <c r="H40" s="20">
        <v>0</v>
      </c>
      <c r="I40" s="20">
        <v>46322</v>
      </c>
      <c r="J40" s="20">
        <v>0</v>
      </c>
      <c r="K40" s="20">
        <v>0</v>
      </c>
      <c r="L40" t="s">
        <v>499</v>
      </c>
    </row>
    <row r="41" spans="1:12" x14ac:dyDescent="0.3">
      <c r="A41" t="s">
        <v>138</v>
      </c>
      <c r="B41" t="s">
        <v>147</v>
      </c>
      <c r="C41" t="s">
        <v>147</v>
      </c>
      <c r="D41" s="20">
        <v>1182</v>
      </c>
      <c r="E41" s="20">
        <v>0</v>
      </c>
      <c r="F41" s="20">
        <v>0</v>
      </c>
      <c r="G41" s="20"/>
      <c r="H41" s="20">
        <v>0</v>
      </c>
      <c r="I41" s="20">
        <v>91229</v>
      </c>
      <c r="J41" s="20">
        <v>0</v>
      </c>
      <c r="K41" s="20">
        <v>0</v>
      </c>
      <c r="L41" t="s">
        <v>499</v>
      </c>
    </row>
    <row r="42" spans="1:12" x14ac:dyDescent="0.3">
      <c r="A42" t="s">
        <v>138</v>
      </c>
      <c r="B42" t="s">
        <v>148</v>
      </c>
      <c r="C42" t="s">
        <v>148</v>
      </c>
      <c r="D42" s="20">
        <v>2866</v>
      </c>
      <c r="E42" s="20">
        <v>0</v>
      </c>
      <c r="F42" s="20">
        <v>0</v>
      </c>
      <c r="G42" s="20"/>
      <c r="H42" s="20">
        <v>504</v>
      </c>
      <c r="I42" s="20">
        <v>217385</v>
      </c>
      <c r="J42" s="20">
        <v>0</v>
      </c>
      <c r="K42" s="20">
        <v>0</v>
      </c>
      <c r="L42" t="s">
        <v>499</v>
      </c>
    </row>
    <row r="43" spans="1:12" x14ac:dyDescent="0.3">
      <c r="A43" t="s">
        <v>138</v>
      </c>
      <c r="B43" t="s">
        <v>150</v>
      </c>
      <c r="C43" t="s">
        <v>150</v>
      </c>
      <c r="D43" s="20">
        <v>1465</v>
      </c>
      <c r="E43" s="20">
        <v>0</v>
      </c>
      <c r="F43" s="20">
        <v>0</v>
      </c>
      <c r="G43" s="20"/>
      <c r="H43" s="20">
        <v>453</v>
      </c>
      <c r="I43" s="20">
        <v>113778</v>
      </c>
      <c r="J43" s="20">
        <v>0</v>
      </c>
      <c r="K43" s="20">
        <v>0</v>
      </c>
      <c r="L43" t="s">
        <v>499</v>
      </c>
    </row>
    <row r="44" spans="1:12" x14ac:dyDescent="0.3">
      <c r="A44" t="s">
        <v>138</v>
      </c>
      <c r="B44" t="s">
        <v>152</v>
      </c>
      <c r="C44" t="s">
        <v>152</v>
      </c>
      <c r="D44" s="20">
        <v>830</v>
      </c>
      <c r="E44" s="20">
        <v>0</v>
      </c>
      <c r="F44" s="20">
        <v>0</v>
      </c>
      <c r="G44" s="20"/>
      <c r="H44" s="20">
        <v>0</v>
      </c>
      <c r="I44" s="20">
        <v>63395</v>
      </c>
      <c r="J44" s="20">
        <v>0</v>
      </c>
      <c r="K44" s="20">
        <v>0</v>
      </c>
      <c r="L44" t="s">
        <v>499</v>
      </c>
    </row>
    <row r="45" spans="1:12" x14ac:dyDescent="0.3">
      <c r="A45" t="s">
        <v>138</v>
      </c>
      <c r="B45" t="s">
        <v>153</v>
      </c>
      <c r="C45" t="s">
        <v>153</v>
      </c>
      <c r="D45" s="20">
        <v>563</v>
      </c>
      <c r="E45" s="20">
        <v>0</v>
      </c>
      <c r="F45" s="20">
        <v>0</v>
      </c>
      <c r="G45" s="20"/>
      <c r="H45" s="20">
        <v>0</v>
      </c>
      <c r="I45" s="20">
        <v>49967</v>
      </c>
      <c r="J45" s="20">
        <v>0</v>
      </c>
      <c r="K45" s="20">
        <v>0</v>
      </c>
      <c r="L45" t="s">
        <v>499</v>
      </c>
    </row>
    <row r="46" spans="1:12" x14ac:dyDescent="0.3">
      <c r="A46" t="s">
        <v>138</v>
      </c>
      <c r="B46" t="s">
        <v>154</v>
      </c>
      <c r="C46" t="s">
        <v>154</v>
      </c>
      <c r="D46" s="20">
        <v>617</v>
      </c>
      <c r="E46" s="20">
        <v>0</v>
      </c>
      <c r="F46" s="20">
        <v>0</v>
      </c>
      <c r="G46" s="20"/>
      <c r="H46" s="20">
        <v>0</v>
      </c>
      <c r="I46" s="20">
        <v>52168</v>
      </c>
      <c r="J46" s="20">
        <v>0</v>
      </c>
      <c r="K46" s="20">
        <v>0</v>
      </c>
      <c r="L46" t="s">
        <v>499</v>
      </c>
    </row>
    <row r="47" spans="1:12" x14ac:dyDescent="0.3">
      <c r="A47" t="s">
        <v>138</v>
      </c>
      <c r="B47" t="s">
        <v>155</v>
      </c>
      <c r="C47" t="s">
        <v>155</v>
      </c>
      <c r="D47" s="20">
        <v>2740</v>
      </c>
      <c r="E47" s="20">
        <v>0</v>
      </c>
      <c r="F47" s="20">
        <v>0</v>
      </c>
      <c r="G47" s="20"/>
      <c r="H47" s="20">
        <v>637</v>
      </c>
      <c r="I47" s="20">
        <v>213900</v>
      </c>
      <c r="J47" s="20">
        <v>0</v>
      </c>
      <c r="K47" s="20">
        <v>0</v>
      </c>
      <c r="L47" t="s">
        <v>499</v>
      </c>
    </row>
    <row r="48" spans="1:12" x14ac:dyDescent="0.3">
      <c r="A48" t="s">
        <v>138</v>
      </c>
      <c r="B48" t="s">
        <v>157</v>
      </c>
      <c r="C48" t="s">
        <v>157</v>
      </c>
      <c r="D48" s="20">
        <v>1033</v>
      </c>
      <c r="E48" s="20">
        <v>0</v>
      </c>
      <c r="F48" s="20">
        <v>0</v>
      </c>
      <c r="G48" s="20"/>
      <c r="H48" s="20">
        <v>0</v>
      </c>
      <c r="I48" s="20">
        <v>76984</v>
      </c>
      <c r="J48" s="20">
        <v>0</v>
      </c>
      <c r="K48" s="20">
        <v>0</v>
      </c>
      <c r="L48" t="s">
        <v>499</v>
      </c>
    </row>
    <row r="49" spans="1:12" x14ac:dyDescent="0.3">
      <c r="A49" t="s">
        <v>138</v>
      </c>
      <c r="B49" t="s">
        <v>158</v>
      </c>
      <c r="C49" t="s">
        <v>158</v>
      </c>
      <c r="D49" s="20">
        <v>753</v>
      </c>
      <c r="E49" s="20">
        <v>0</v>
      </c>
      <c r="F49" s="20">
        <v>0</v>
      </c>
      <c r="G49" s="20"/>
      <c r="H49" s="20">
        <v>0</v>
      </c>
      <c r="I49" s="20">
        <v>56546</v>
      </c>
      <c r="J49" s="20">
        <v>0</v>
      </c>
      <c r="K49" s="20">
        <v>0</v>
      </c>
      <c r="L49" t="s">
        <v>499</v>
      </c>
    </row>
    <row r="50" spans="1:12" x14ac:dyDescent="0.3">
      <c r="A50" t="s">
        <v>138</v>
      </c>
      <c r="B50" t="s">
        <v>159</v>
      </c>
      <c r="C50" t="s">
        <v>159</v>
      </c>
      <c r="D50" s="20">
        <v>2492</v>
      </c>
      <c r="E50" s="20">
        <v>0</v>
      </c>
      <c r="F50" s="20">
        <v>0</v>
      </c>
      <c r="G50" s="20"/>
      <c r="H50" s="20">
        <v>517</v>
      </c>
      <c r="I50" s="20">
        <v>201201</v>
      </c>
      <c r="J50" s="20">
        <v>0</v>
      </c>
      <c r="K50" s="20">
        <v>0</v>
      </c>
      <c r="L50" t="s">
        <v>499</v>
      </c>
    </row>
    <row r="51" spans="1:12" x14ac:dyDescent="0.3">
      <c r="A51" t="s">
        <v>138</v>
      </c>
      <c r="B51" t="s">
        <v>161</v>
      </c>
      <c r="C51" t="s">
        <v>161</v>
      </c>
      <c r="D51" s="20">
        <v>1500</v>
      </c>
      <c r="E51" s="20">
        <v>0</v>
      </c>
      <c r="F51" s="20">
        <v>0</v>
      </c>
      <c r="G51" s="20"/>
      <c r="H51" s="20">
        <v>0</v>
      </c>
      <c r="I51" s="20">
        <v>116833</v>
      </c>
      <c r="J51" s="20">
        <v>0</v>
      </c>
      <c r="K51" s="20">
        <v>0</v>
      </c>
      <c r="L51" t="s">
        <v>499</v>
      </c>
    </row>
    <row r="52" spans="1:12" x14ac:dyDescent="0.3">
      <c r="A52" t="s">
        <v>138</v>
      </c>
      <c r="B52" t="s">
        <v>162</v>
      </c>
      <c r="C52" t="s">
        <v>162</v>
      </c>
      <c r="D52" s="20">
        <v>1208</v>
      </c>
      <c r="E52" s="20">
        <v>0</v>
      </c>
      <c r="F52" s="20">
        <v>0</v>
      </c>
      <c r="G52" s="20"/>
      <c r="H52" s="20">
        <v>0</v>
      </c>
      <c r="I52" s="20">
        <v>97501</v>
      </c>
      <c r="J52" s="20">
        <v>0</v>
      </c>
      <c r="K52" s="20">
        <v>0</v>
      </c>
      <c r="L52" t="s">
        <v>499</v>
      </c>
    </row>
    <row r="53" spans="1:12" x14ac:dyDescent="0.3">
      <c r="A53" t="s">
        <v>138</v>
      </c>
      <c r="B53" t="s">
        <v>163</v>
      </c>
      <c r="C53" t="s">
        <v>163</v>
      </c>
      <c r="D53" s="20">
        <v>2034</v>
      </c>
      <c r="E53" s="20">
        <v>0</v>
      </c>
      <c r="F53" s="20">
        <v>0</v>
      </c>
      <c r="G53" s="20"/>
      <c r="H53" s="20">
        <v>0</v>
      </c>
      <c r="I53" s="20">
        <v>158151</v>
      </c>
      <c r="J53" s="20">
        <v>0</v>
      </c>
      <c r="K53" s="20">
        <v>0</v>
      </c>
      <c r="L53" t="s">
        <v>499</v>
      </c>
    </row>
    <row r="54" spans="1:12" x14ac:dyDescent="0.3">
      <c r="A54" t="s">
        <v>138</v>
      </c>
      <c r="B54" t="s">
        <v>164</v>
      </c>
      <c r="C54" t="s">
        <v>164</v>
      </c>
      <c r="D54" s="20">
        <v>1324</v>
      </c>
      <c r="E54" s="20">
        <v>0</v>
      </c>
      <c r="F54" s="20">
        <v>0</v>
      </c>
      <c r="G54" s="20"/>
      <c r="H54" s="20">
        <v>0</v>
      </c>
      <c r="I54" s="20">
        <v>98265</v>
      </c>
      <c r="J54" s="20">
        <v>0</v>
      </c>
      <c r="K54" s="20">
        <v>0</v>
      </c>
      <c r="L54" t="s">
        <v>499</v>
      </c>
    </row>
    <row r="55" spans="1:12" x14ac:dyDescent="0.3">
      <c r="A55" t="s">
        <v>138</v>
      </c>
      <c r="B55" t="s">
        <v>165</v>
      </c>
      <c r="C55" t="s">
        <v>165</v>
      </c>
      <c r="D55" s="20">
        <v>1627</v>
      </c>
      <c r="E55" s="20">
        <v>0</v>
      </c>
      <c r="F55" s="20">
        <v>0</v>
      </c>
      <c r="G55" s="20"/>
      <c r="H55" s="20">
        <v>0</v>
      </c>
      <c r="I55" s="20">
        <v>125810</v>
      </c>
      <c r="J55" s="20">
        <v>0</v>
      </c>
      <c r="K55" s="20">
        <v>0</v>
      </c>
      <c r="L55" t="s">
        <v>499</v>
      </c>
    </row>
    <row r="56" spans="1:12" x14ac:dyDescent="0.3">
      <c r="A56" t="s">
        <v>138</v>
      </c>
      <c r="B56" t="s">
        <v>166</v>
      </c>
      <c r="C56" t="s">
        <v>166</v>
      </c>
      <c r="D56" s="20">
        <v>775</v>
      </c>
      <c r="E56" s="20">
        <v>0</v>
      </c>
      <c r="F56" s="20">
        <v>0</v>
      </c>
      <c r="G56" s="20"/>
      <c r="H56" s="20">
        <v>184</v>
      </c>
      <c r="I56" s="20">
        <v>62096</v>
      </c>
      <c r="J56" s="20">
        <v>0</v>
      </c>
      <c r="K56" s="20">
        <v>0</v>
      </c>
      <c r="L56" t="s">
        <v>499</v>
      </c>
    </row>
    <row r="57" spans="1:12" x14ac:dyDescent="0.3">
      <c r="A57" t="s">
        <v>138</v>
      </c>
      <c r="B57" t="s">
        <v>167</v>
      </c>
      <c r="C57" t="s">
        <v>167</v>
      </c>
      <c r="D57" s="20">
        <v>652</v>
      </c>
      <c r="E57" s="20">
        <v>0</v>
      </c>
      <c r="F57" s="20">
        <v>0</v>
      </c>
      <c r="G57" s="20"/>
      <c r="H57" s="20">
        <v>0</v>
      </c>
      <c r="I57" s="20">
        <v>51163</v>
      </c>
      <c r="J57" s="20">
        <v>0</v>
      </c>
      <c r="K57" s="20">
        <v>0</v>
      </c>
      <c r="L57" t="s">
        <v>499</v>
      </c>
    </row>
    <row r="58" spans="1:12" x14ac:dyDescent="0.3">
      <c r="A58" t="s">
        <v>138</v>
      </c>
      <c r="B58" t="s">
        <v>168</v>
      </c>
      <c r="C58" t="s">
        <v>168</v>
      </c>
      <c r="D58" s="20">
        <v>2853</v>
      </c>
      <c r="E58" s="20">
        <v>0</v>
      </c>
      <c r="F58" s="20">
        <v>0</v>
      </c>
      <c r="G58" s="20"/>
      <c r="H58" s="20">
        <v>0</v>
      </c>
      <c r="I58" s="20">
        <v>216093</v>
      </c>
      <c r="J58" s="20">
        <v>0</v>
      </c>
      <c r="K58" s="20">
        <v>0</v>
      </c>
      <c r="L58" t="s">
        <v>499</v>
      </c>
    </row>
    <row r="59" spans="1:12" x14ac:dyDescent="0.3">
      <c r="A59" t="s">
        <v>138</v>
      </c>
      <c r="B59" t="s">
        <v>169</v>
      </c>
      <c r="C59" t="s">
        <v>169</v>
      </c>
      <c r="D59" s="20">
        <v>1443</v>
      </c>
      <c r="E59" s="20">
        <v>0</v>
      </c>
      <c r="F59" s="20">
        <v>0</v>
      </c>
      <c r="G59" s="20"/>
      <c r="H59" s="20">
        <v>0</v>
      </c>
      <c r="I59" s="20">
        <v>110246</v>
      </c>
      <c r="J59" s="20">
        <v>0</v>
      </c>
      <c r="K59" s="20">
        <v>0</v>
      </c>
      <c r="L59" t="s">
        <v>499</v>
      </c>
    </row>
    <row r="60" spans="1:12" x14ac:dyDescent="0.3">
      <c r="A60" t="s">
        <v>138</v>
      </c>
      <c r="B60" t="s">
        <v>172</v>
      </c>
      <c r="C60" t="s">
        <v>172</v>
      </c>
      <c r="D60" s="20">
        <v>1864</v>
      </c>
      <c r="E60" s="20">
        <v>0</v>
      </c>
      <c r="F60" s="20">
        <v>0</v>
      </c>
      <c r="G60" s="20"/>
      <c r="H60" s="20">
        <v>0</v>
      </c>
      <c r="I60" s="20">
        <v>142201</v>
      </c>
      <c r="J60" s="20">
        <v>0</v>
      </c>
      <c r="K60" s="20">
        <v>0</v>
      </c>
      <c r="L60" t="s">
        <v>499</v>
      </c>
    </row>
    <row r="61" spans="1:12" x14ac:dyDescent="0.3">
      <c r="A61" t="s">
        <v>138</v>
      </c>
      <c r="B61" t="s">
        <v>173</v>
      </c>
      <c r="C61" t="s">
        <v>173</v>
      </c>
      <c r="D61" s="20">
        <v>2003</v>
      </c>
      <c r="E61" s="20">
        <v>0</v>
      </c>
      <c r="F61" s="20">
        <v>0</v>
      </c>
      <c r="G61" s="20"/>
      <c r="H61" s="20">
        <v>0</v>
      </c>
      <c r="I61" s="20">
        <v>157028</v>
      </c>
      <c r="J61" s="20">
        <v>0</v>
      </c>
      <c r="K61" s="20">
        <v>0</v>
      </c>
      <c r="L61" t="s">
        <v>499</v>
      </c>
    </row>
    <row r="62" spans="1:12" x14ac:dyDescent="0.3">
      <c r="A62" t="s">
        <v>138</v>
      </c>
      <c r="B62" t="s">
        <v>174</v>
      </c>
      <c r="C62" t="s">
        <v>174</v>
      </c>
      <c r="D62" s="20">
        <v>1064</v>
      </c>
      <c r="E62" s="20">
        <v>0</v>
      </c>
      <c r="F62" s="20">
        <v>0</v>
      </c>
      <c r="G62" s="20"/>
      <c r="H62" s="20">
        <v>0</v>
      </c>
      <c r="I62" s="20">
        <v>80900</v>
      </c>
      <c r="J62" s="20">
        <v>0</v>
      </c>
      <c r="K62" s="20">
        <v>0</v>
      </c>
      <c r="L62" t="s">
        <v>499</v>
      </c>
    </row>
    <row r="63" spans="1:12" x14ac:dyDescent="0.3">
      <c r="A63" t="s">
        <v>138</v>
      </c>
      <c r="B63" t="s">
        <v>177</v>
      </c>
      <c r="C63" t="s">
        <v>177</v>
      </c>
      <c r="D63" s="20">
        <v>853</v>
      </c>
      <c r="E63" s="20">
        <v>0</v>
      </c>
      <c r="F63" s="20">
        <v>0</v>
      </c>
      <c r="G63" s="20"/>
      <c r="H63" s="20">
        <v>0</v>
      </c>
      <c r="I63" s="20">
        <v>61025</v>
      </c>
      <c r="J63" s="20">
        <v>0</v>
      </c>
      <c r="K63" s="20">
        <v>0</v>
      </c>
      <c r="L63" t="s">
        <v>499</v>
      </c>
    </row>
    <row r="64" spans="1:12" x14ac:dyDescent="0.3">
      <c r="A64" t="s">
        <v>138</v>
      </c>
      <c r="B64" t="s">
        <v>178</v>
      </c>
      <c r="C64" t="s">
        <v>178</v>
      </c>
      <c r="D64" s="20">
        <v>1814</v>
      </c>
      <c r="E64" s="20">
        <v>0</v>
      </c>
      <c r="F64" s="20">
        <v>0</v>
      </c>
      <c r="G64" s="20"/>
      <c r="H64" s="20">
        <v>0</v>
      </c>
      <c r="I64" s="20">
        <v>136281</v>
      </c>
      <c r="J64" s="20">
        <v>0</v>
      </c>
      <c r="K64" s="20">
        <v>0</v>
      </c>
      <c r="L64" t="s">
        <v>499</v>
      </c>
    </row>
    <row r="65" spans="1:12" x14ac:dyDescent="0.3">
      <c r="A65" t="s">
        <v>138</v>
      </c>
      <c r="B65" t="s">
        <v>179</v>
      </c>
      <c r="C65" t="s">
        <v>179</v>
      </c>
      <c r="D65" s="20">
        <v>1381</v>
      </c>
      <c r="E65" s="20">
        <v>0</v>
      </c>
      <c r="F65" s="20">
        <v>0</v>
      </c>
      <c r="G65" s="20"/>
      <c r="H65" s="20">
        <v>536</v>
      </c>
      <c r="I65" s="20">
        <v>117029</v>
      </c>
      <c r="J65" s="20">
        <v>0</v>
      </c>
      <c r="K65" s="20">
        <v>0</v>
      </c>
      <c r="L65" t="s">
        <v>499</v>
      </c>
    </row>
    <row r="66" spans="1:12" x14ac:dyDescent="0.3">
      <c r="A66" t="s">
        <v>138</v>
      </c>
      <c r="B66" t="s">
        <v>181</v>
      </c>
      <c r="C66" t="s">
        <v>181</v>
      </c>
      <c r="D66" s="20">
        <v>1034</v>
      </c>
      <c r="E66" s="20">
        <v>0</v>
      </c>
      <c r="F66" s="20">
        <v>0</v>
      </c>
      <c r="G66" s="20"/>
      <c r="H66" s="20">
        <v>0</v>
      </c>
      <c r="I66" s="20">
        <v>82270</v>
      </c>
      <c r="J66" s="20">
        <v>0</v>
      </c>
      <c r="K66" s="20">
        <v>0</v>
      </c>
      <c r="L66" t="s">
        <v>499</v>
      </c>
    </row>
    <row r="67" spans="1:12" x14ac:dyDescent="0.3">
      <c r="A67" t="s">
        <v>138</v>
      </c>
      <c r="B67" t="s">
        <v>182</v>
      </c>
      <c r="C67" t="s">
        <v>511</v>
      </c>
      <c r="D67" s="20">
        <v>3271</v>
      </c>
      <c r="E67" s="20">
        <v>0</v>
      </c>
      <c r="F67" s="20">
        <v>0</v>
      </c>
      <c r="G67" s="20"/>
      <c r="H67" s="20">
        <v>0</v>
      </c>
      <c r="I67" s="20">
        <v>250683</v>
      </c>
      <c r="J67" s="20">
        <v>0</v>
      </c>
      <c r="K67" s="20">
        <v>0</v>
      </c>
      <c r="L67" t="s">
        <v>499</v>
      </c>
    </row>
    <row r="68" spans="1:12" x14ac:dyDescent="0.3">
      <c r="A68" t="s">
        <v>138</v>
      </c>
      <c r="B68" t="s">
        <v>184</v>
      </c>
      <c r="C68" t="s">
        <v>184</v>
      </c>
      <c r="D68" s="20">
        <v>1798</v>
      </c>
      <c r="E68" s="20">
        <v>0</v>
      </c>
      <c r="F68" s="20">
        <v>0</v>
      </c>
      <c r="G68" s="20"/>
      <c r="H68" s="20">
        <v>0</v>
      </c>
      <c r="I68" s="20">
        <v>135380</v>
      </c>
      <c r="J68" s="20">
        <v>0</v>
      </c>
      <c r="K68" s="20">
        <v>0</v>
      </c>
      <c r="L68" t="s">
        <v>499</v>
      </c>
    </row>
    <row r="69" spans="1:12" x14ac:dyDescent="0.3">
      <c r="A69" t="s">
        <v>138</v>
      </c>
      <c r="B69" t="s">
        <v>185</v>
      </c>
      <c r="C69" t="s">
        <v>185</v>
      </c>
      <c r="D69" s="20">
        <v>1904</v>
      </c>
      <c r="E69" s="20">
        <v>0</v>
      </c>
      <c r="F69" s="20">
        <v>0</v>
      </c>
      <c r="G69" s="20"/>
      <c r="H69" s="20">
        <v>242</v>
      </c>
      <c r="I69" s="20">
        <v>140744</v>
      </c>
      <c r="J69" s="20">
        <v>0</v>
      </c>
      <c r="K69" s="20">
        <v>0</v>
      </c>
      <c r="L69" t="s">
        <v>499</v>
      </c>
    </row>
    <row r="70" spans="1:12" x14ac:dyDescent="0.3">
      <c r="A70" t="s">
        <v>138</v>
      </c>
      <c r="B70" t="s">
        <v>186</v>
      </c>
      <c r="C70" t="s">
        <v>186</v>
      </c>
      <c r="D70" s="20">
        <v>1649</v>
      </c>
      <c r="E70" s="20">
        <v>0</v>
      </c>
      <c r="F70" s="20">
        <v>0</v>
      </c>
      <c r="G70" s="20"/>
      <c r="H70" s="20">
        <v>0</v>
      </c>
      <c r="I70" s="20">
        <v>129013</v>
      </c>
      <c r="J70" s="20">
        <v>0</v>
      </c>
      <c r="K70" s="20">
        <v>0</v>
      </c>
      <c r="L70" t="s">
        <v>499</v>
      </c>
    </row>
    <row r="71" spans="1:12" x14ac:dyDescent="0.3">
      <c r="A71" t="s">
        <v>138</v>
      </c>
      <c r="B71" t="s">
        <v>187</v>
      </c>
      <c r="C71" t="s">
        <v>187</v>
      </c>
      <c r="D71" s="20">
        <v>3137</v>
      </c>
      <c r="E71" s="20">
        <v>0</v>
      </c>
      <c r="F71" s="20">
        <v>0</v>
      </c>
      <c r="G71" s="20"/>
      <c r="H71" s="20">
        <v>95</v>
      </c>
      <c r="I71" s="20">
        <v>238531</v>
      </c>
      <c r="J71" s="20">
        <v>0</v>
      </c>
      <c r="K71" s="20">
        <v>0</v>
      </c>
      <c r="L71" t="s">
        <v>499</v>
      </c>
    </row>
    <row r="72" spans="1:12" x14ac:dyDescent="0.3">
      <c r="A72" t="s">
        <v>138</v>
      </c>
      <c r="B72" t="s">
        <v>188</v>
      </c>
      <c r="C72" t="s">
        <v>188</v>
      </c>
      <c r="D72" s="20">
        <v>359</v>
      </c>
      <c r="E72" s="20">
        <v>0</v>
      </c>
      <c r="F72" s="20">
        <v>0</v>
      </c>
      <c r="G72" s="20"/>
      <c r="H72" s="20">
        <v>0</v>
      </c>
      <c r="I72" s="20">
        <v>31493</v>
      </c>
      <c r="J72" s="20">
        <v>0</v>
      </c>
      <c r="K72" s="20">
        <v>0</v>
      </c>
      <c r="L72" t="s">
        <v>499</v>
      </c>
    </row>
    <row r="73" spans="1:12" x14ac:dyDescent="0.3">
      <c r="A73" t="s">
        <v>138</v>
      </c>
      <c r="B73" t="s">
        <v>189</v>
      </c>
      <c r="C73" t="s">
        <v>189</v>
      </c>
      <c r="D73" s="20">
        <v>813</v>
      </c>
      <c r="E73" s="20">
        <v>0</v>
      </c>
      <c r="F73" s="20">
        <v>0</v>
      </c>
      <c r="G73" s="20"/>
      <c r="H73" s="20">
        <v>148</v>
      </c>
      <c r="I73" s="20">
        <v>64437</v>
      </c>
      <c r="J73" s="20">
        <v>0</v>
      </c>
      <c r="K73" s="20">
        <v>0</v>
      </c>
      <c r="L73" t="s">
        <v>499</v>
      </c>
    </row>
    <row r="74" spans="1:12" x14ac:dyDescent="0.3">
      <c r="A74" t="s">
        <v>138</v>
      </c>
      <c r="B74" t="s">
        <v>190</v>
      </c>
      <c r="C74" t="s">
        <v>190</v>
      </c>
      <c r="D74" s="20">
        <v>1600</v>
      </c>
      <c r="E74" s="20">
        <v>0</v>
      </c>
      <c r="F74" s="20">
        <v>0</v>
      </c>
      <c r="G74" s="20"/>
      <c r="H74" s="20">
        <v>0</v>
      </c>
      <c r="I74" s="20">
        <v>121173</v>
      </c>
      <c r="J74" s="20">
        <v>0</v>
      </c>
      <c r="K74" s="20">
        <v>0</v>
      </c>
      <c r="L74" t="s">
        <v>499</v>
      </c>
    </row>
    <row r="75" spans="1:12" x14ac:dyDescent="0.3">
      <c r="A75" t="s">
        <v>138</v>
      </c>
      <c r="B75" t="s">
        <v>191</v>
      </c>
      <c r="C75" t="s">
        <v>536</v>
      </c>
      <c r="D75" s="20">
        <v>1574</v>
      </c>
      <c r="E75" s="20">
        <v>0</v>
      </c>
      <c r="F75" s="20">
        <v>0</v>
      </c>
      <c r="G75" s="20"/>
      <c r="H75" s="20">
        <v>0</v>
      </c>
      <c r="I75" s="20">
        <v>117448</v>
      </c>
      <c r="J75" s="20">
        <v>0</v>
      </c>
      <c r="K75" s="20">
        <v>0</v>
      </c>
      <c r="L75" t="s">
        <v>499</v>
      </c>
    </row>
    <row r="76" spans="1:12" x14ac:dyDescent="0.3">
      <c r="A76" t="s">
        <v>138</v>
      </c>
      <c r="B76" t="s">
        <v>194</v>
      </c>
      <c r="C76" t="s">
        <v>194</v>
      </c>
      <c r="D76" s="20">
        <v>1414</v>
      </c>
      <c r="E76" s="20">
        <v>0</v>
      </c>
      <c r="F76" s="20">
        <v>0</v>
      </c>
      <c r="G76" s="20"/>
      <c r="H76" s="20">
        <v>0</v>
      </c>
      <c r="I76" s="20">
        <v>103397</v>
      </c>
      <c r="J76" s="20">
        <v>0</v>
      </c>
      <c r="K76" s="20">
        <v>0</v>
      </c>
      <c r="L76" t="s">
        <v>499</v>
      </c>
    </row>
    <row r="77" spans="1:12" x14ac:dyDescent="0.3">
      <c r="A77" t="s">
        <v>138</v>
      </c>
      <c r="B77" t="s">
        <v>195</v>
      </c>
      <c r="C77" t="s">
        <v>195</v>
      </c>
      <c r="D77" s="20">
        <v>819</v>
      </c>
      <c r="E77" s="20">
        <v>0</v>
      </c>
      <c r="F77" s="20">
        <v>0</v>
      </c>
      <c r="G77" s="20"/>
      <c r="H77" s="20">
        <v>0</v>
      </c>
      <c r="I77" s="20">
        <v>68052</v>
      </c>
      <c r="J77" s="20">
        <v>0</v>
      </c>
      <c r="K77" s="20">
        <v>0</v>
      </c>
      <c r="L77" t="s">
        <v>499</v>
      </c>
    </row>
    <row r="78" spans="1:12" x14ac:dyDescent="0.3">
      <c r="A78" t="s">
        <v>138</v>
      </c>
      <c r="B78" t="s">
        <v>196</v>
      </c>
      <c r="C78" t="s">
        <v>196</v>
      </c>
      <c r="D78" s="20">
        <v>3032</v>
      </c>
      <c r="E78" s="20">
        <v>0</v>
      </c>
      <c r="F78" s="20">
        <v>0</v>
      </c>
      <c r="G78" s="20"/>
      <c r="H78" s="20">
        <v>0</v>
      </c>
      <c r="I78" s="20">
        <v>232906</v>
      </c>
      <c r="J78" s="20">
        <v>0</v>
      </c>
      <c r="K78" s="20">
        <v>0</v>
      </c>
      <c r="L78" t="s">
        <v>499</v>
      </c>
    </row>
    <row r="79" spans="1:12" x14ac:dyDescent="0.3">
      <c r="A79" t="s">
        <v>138</v>
      </c>
      <c r="B79" t="s">
        <v>197</v>
      </c>
      <c r="C79" t="s">
        <v>197</v>
      </c>
      <c r="D79" s="20">
        <v>2546</v>
      </c>
      <c r="E79" s="20">
        <v>0</v>
      </c>
      <c r="F79" s="20">
        <v>0</v>
      </c>
      <c r="G79" s="20"/>
      <c r="H79" s="20">
        <v>640</v>
      </c>
      <c r="I79" s="20">
        <v>199050</v>
      </c>
      <c r="J79" s="20">
        <v>0</v>
      </c>
      <c r="K79" s="20">
        <v>0</v>
      </c>
      <c r="L79" t="s">
        <v>499</v>
      </c>
    </row>
    <row r="80" spans="1:12" x14ac:dyDescent="0.3">
      <c r="A80" t="s">
        <v>138</v>
      </c>
      <c r="B80" t="s">
        <v>202</v>
      </c>
      <c r="C80" t="s">
        <v>203</v>
      </c>
      <c r="D80" s="20">
        <v>1411</v>
      </c>
      <c r="E80" s="20">
        <v>0</v>
      </c>
      <c r="F80" s="20">
        <v>0</v>
      </c>
      <c r="G80" s="20"/>
      <c r="H80" s="20">
        <v>0</v>
      </c>
      <c r="I80" s="20">
        <v>107179</v>
      </c>
      <c r="J80" s="20">
        <v>0</v>
      </c>
      <c r="K80" s="20">
        <v>0</v>
      </c>
      <c r="L80" t="s">
        <v>499</v>
      </c>
    </row>
    <row r="81" spans="1:12" x14ac:dyDescent="0.3">
      <c r="A81" t="s">
        <v>138</v>
      </c>
      <c r="B81" t="s">
        <v>204</v>
      </c>
      <c r="C81" t="s">
        <v>204</v>
      </c>
      <c r="D81" s="20">
        <v>585</v>
      </c>
      <c r="E81" s="20">
        <v>0</v>
      </c>
      <c r="F81" s="20">
        <v>0</v>
      </c>
      <c r="G81" s="20"/>
      <c r="H81" s="20">
        <v>0</v>
      </c>
      <c r="I81" s="20">
        <v>50856</v>
      </c>
      <c r="J81" s="20">
        <v>0</v>
      </c>
      <c r="K81" s="20">
        <v>0</v>
      </c>
      <c r="L81" t="s">
        <v>499</v>
      </c>
    </row>
    <row r="82" spans="1:12" x14ac:dyDescent="0.3">
      <c r="A82" t="s">
        <v>206</v>
      </c>
      <c r="B82" t="s">
        <v>207</v>
      </c>
      <c r="C82" t="s">
        <v>207</v>
      </c>
      <c r="D82" s="20">
        <v>266</v>
      </c>
      <c r="E82" s="20">
        <v>0</v>
      </c>
      <c r="F82" s="20">
        <v>0</v>
      </c>
      <c r="G82" s="20"/>
      <c r="H82" s="20">
        <v>0</v>
      </c>
      <c r="I82" s="20">
        <v>23455</v>
      </c>
      <c r="J82" s="20">
        <v>0</v>
      </c>
      <c r="K82" s="20">
        <v>0</v>
      </c>
      <c r="L82" t="s">
        <v>499</v>
      </c>
    </row>
    <row r="83" spans="1:12" x14ac:dyDescent="0.3">
      <c r="A83" t="s">
        <v>208</v>
      </c>
      <c r="B83" t="s">
        <v>209</v>
      </c>
      <c r="C83" t="s">
        <v>210</v>
      </c>
      <c r="D83" s="20">
        <v>51</v>
      </c>
      <c r="E83" s="20">
        <v>54582</v>
      </c>
      <c r="F83" s="20">
        <v>0</v>
      </c>
      <c r="G83" s="20">
        <v>0</v>
      </c>
      <c r="H83" s="20">
        <v>0</v>
      </c>
      <c r="I83" s="20">
        <v>4914</v>
      </c>
      <c r="J83" s="20">
        <v>676564</v>
      </c>
      <c r="K83" s="20">
        <v>0</v>
      </c>
      <c r="L83" t="s">
        <v>500</v>
      </c>
    </row>
    <row r="84" spans="1:12" x14ac:dyDescent="0.3">
      <c r="A84" t="s">
        <v>208</v>
      </c>
      <c r="B84" t="s">
        <v>212</v>
      </c>
      <c r="C84" t="s">
        <v>210</v>
      </c>
      <c r="D84" s="20">
        <v>0</v>
      </c>
      <c r="E84" s="20">
        <v>0</v>
      </c>
      <c r="F84" s="20">
        <v>0</v>
      </c>
      <c r="G84" s="20">
        <v>71126</v>
      </c>
      <c r="H84" s="20">
        <v>0</v>
      </c>
      <c r="I84" s="20">
        <v>0</v>
      </c>
      <c r="J84" s="20">
        <v>0</v>
      </c>
      <c r="K84" s="20">
        <v>0</v>
      </c>
      <c r="L84" t="s">
        <v>500</v>
      </c>
    </row>
    <row r="85" spans="1:12" x14ac:dyDescent="0.3">
      <c r="A85" t="s">
        <v>208</v>
      </c>
      <c r="B85" t="s">
        <v>213</v>
      </c>
      <c r="C85" t="s">
        <v>210</v>
      </c>
      <c r="D85" s="20">
        <v>1199</v>
      </c>
      <c r="E85" s="20">
        <v>1005890</v>
      </c>
      <c r="F85" s="20">
        <v>0</v>
      </c>
      <c r="G85" s="20">
        <v>0</v>
      </c>
      <c r="H85" s="20">
        <v>0</v>
      </c>
      <c r="I85" s="20">
        <v>98826</v>
      </c>
      <c r="J85" s="20">
        <v>10985935</v>
      </c>
      <c r="K85" s="20">
        <v>0</v>
      </c>
      <c r="L85" t="s">
        <v>500</v>
      </c>
    </row>
    <row r="86" spans="1:12" x14ac:dyDescent="0.3">
      <c r="A86" t="s">
        <v>214</v>
      </c>
      <c r="B86" t="s">
        <v>215</v>
      </c>
      <c r="C86" t="s">
        <v>215</v>
      </c>
      <c r="D86" s="20">
        <v>2717</v>
      </c>
      <c r="E86" s="20">
        <v>0</v>
      </c>
      <c r="F86" s="20">
        <v>0</v>
      </c>
      <c r="G86" s="20"/>
      <c r="H86" s="20">
        <v>0</v>
      </c>
      <c r="I86" s="20">
        <v>208808</v>
      </c>
      <c r="J86" s="20">
        <v>0</v>
      </c>
      <c r="K86" s="20">
        <v>0</v>
      </c>
      <c r="L86" t="s">
        <v>499</v>
      </c>
    </row>
    <row r="87" spans="1:12" x14ac:dyDescent="0.3">
      <c r="A87" t="s">
        <v>218</v>
      </c>
      <c r="B87" t="s">
        <v>219</v>
      </c>
      <c r="C87" t="s">
        <v>219</v>
      </c>
      <c r="D87" s="20">
        <v>404</v>
      </c>
      <c r="E87" s="20">
        <v>0</v>
      </c>
      <c r="F87" s="20">
        <v>0</v>
      </c>
      <c r="G87" s="20">
        <v>6</v>
      </c>
      <c r="H87" s="20">
        <v>0</v>
      </c>
      <c r="I87" s="20">
        <v>49497</v>
      </c>
      <c r="J87" s="20">
        <v>0</v>
      </c>
      <c r="K87" s="20">
        <v>0</v>
      </c>
      <c r="L87" t="s">
        <v>499</v>
      </c>
    </row>
    <row r="88" spans="1:12" x14ac:dyDescent="0.3">
      <c r="A88" t="s">
        <v>220</v>
      </c>
      <c r="B88" t="s">
        <v>221</v>
      </c>
      <c r="C88" t="s">
        <v>221</v>
      </c>
      <c r="D88" s="20">
        <v>741</v>
      </c>
      <c r="E88" s="20">
        <v>0</v>
      </c>
      <c r="F88" s="20">
        <v>0</v>
      </c>
      <c r="G88" s="20"/>
      <c r="H88" s="20">
        <v>0</v>
      </c>
      <c r="I88" s="20">
        <v>53068</v>
      </c>
      <c r="J88" s="20">
        <v>0</v>
      </c>
      <c r="K88" s="20">
        <v>0</v>
      </c>
      <c r="L88" t="s">
        <v>499</v>
      </c>
    </row>
    <row r="89" spans="1:12" x14ac:dyDescent="0.3">
      <c r="A89" t="s">
        <v>222</v>
      </c>
      <c r="B89" t="s">
        <v>223</v>
      </c>
      <c r="C89" t="s">
        <v>93</v>
      </c>
      <c r="D89" s="20">
        <v>0</v>
      </c>
      <c r="E89" s="20">
        <v>0</v>
      </c>
      <c r="F89" s="20">
        <v>201405</v>
      </c>
      <c r="G89" s="20">
        <v>0</v>
      </c>
      <c r="H89" s="20">
        <v>0</v>
      </c>
      <c r="I89" s="20">
        <v>0</v>
      </c>
      <c r="J89" s="20">
        <v>0</v>
      </c>
      <c r="K89" s="20">
        <v>218715</v>
      </c>
      <c r="L89" t="s">
        <v>500</v>
      </c>
    </row>
    <row r="90" spans="1:12" x14ac:dyDescent="0.3">
      <c r="A90" t="s">
        <v>228</v>
      </c>
      <c r="B90" t="s">
        <v>229</v>
      </c>
      <c r="C90" t="s">
        <v>229</v>
      </c>
      <c r="D90" s="20">
        <v>0</v>
      </c>
      <c r="E90" s="20">
        <v>49580</v>
      </c>
      <c r="F90" s="20">
        <v>0</v>
      </c>
      <c r="G90" s="20">
        <v>0</v>
      </c>
      <c r="H90" s="20">
        <v>0</v>
      </c>
      <c r="I90" s="20">
        <v>0</v>
      </c>
      <c r="J90" s="20">
        <v>757478</v>
      </c>
      <c r="K90" s="20">
        <v>0</v>
      </c>
      <c r="L90" t="s">
        <v>500</v>
      </c>
    </row>
    <row r="91" spans="1:12" x14ac:dyDescent="0.3">
      <c r="A91" t="s">
        <v>230</v>
      </c>
      <c r="B91" t="s">
        <v>231</v>
      </c>
      <c r="C91" t="s">
        <v>231</v>
      </c>
      <c r="D91" s="20">
        <v>328</v>
      </c>
      <c r="E91" s="20">
        <v>0</v>
      </c>
      <c r="F91" s="20">
        <v>0</v>
      </c>
      <c r="G91" s="20"/>
      <c r="H91" s="20">
        <v>0</v>
      </c>
      <c r="I91" s="20">
        <v>26579</v>
      </c>
      <c r="J91" s="20">
        <v>0</v>
      </c>
      <c r="K91" s="20">
        <v>0</v>
      </c>
      <c r="L91" t="s">
        <v>499</v>
      </c>
    </row>
    <row r="92" spans="1:12" x14ac:dyDescent="0.3">
      <c r="A92" t="s">
        <v>232</v>
      </c>
      <c r="B92" t="s">
        <v>233</v>
      </c>
      <c r="C92" t="s">
        <v>234</v>
      </c>
      <c r="D92" s="20">
        <v>44177</v>
      </c>
      <c r="E92" s="20">
        <v>0</v>
      </c>
      <c r="F92" s="20">
        <v>0</v>
      </c>
      <c r="G92" s="20"/>
      <c r="H92" s="20">
        <v>0</v>
      </c>
      <c r="I92" s="20">
        <v>3215329</v>
      </c>
      <c r="J92" s="20">
        <v>0</v>
      </c>
      <c r="K92" s="20">
        <v>0</v>
      </c>
      <c r="L92" t="s">
        <v>499</v>
      </c>
    </row>
    <row r="93" spans="1:12" x14ac:dyDescent="0.3">
      <c r="A93" t="s">
        <v>238</v>
      </c>
      <c r="B93" t="s">
        <v>239</v>
      </c>
      <c r="C93" t="s">
        <v>239</v>
      </c>
      <c r="D93" s="20">
        <v>1562</v>
      </c>
      <c r="E93" s="20">
        <v>0</v>
      </c>
      <c r="F93" s="20">
        <v>0</v>
      </c>
      <c r="G93" s="20"/>
      <c r="H93" s="20">
        <v>0</v>
      </c>
      <c r="I93" s="20">
        <v>140885</v>
      </c>
      <c r="J93" s="20">
        <v>0</v>
      </c>
      <c r="K93" s="20">
        <v>0</v>
      </c>
      <c r="L93" t="s">
        <v>499</v>
      </c>
    </row>
    <row r="94" spans="1:12" x14ac:dyDescent="0.3">
      <c r="A94" t="s">
        <v>240</v>
      </c>
      <c r="B94" t="s">
        <v>241</v>
      </c>
      <c r="C94" t="s">
        <v>241</v>
      </c>
      <c r="D94" s="20">
        <v>290</v>
      </c>
      <c r="E94" s="20">
        <v>0</v>
      </c>
      <c r="F94" s="20">
        <v>0</v>
      </c>
      <c r="G94" s="20"/>
      <c r="H94" s="20">
        <v>0</v>
      </c>
      <c r="I94" s="20">
        <v>27359</v>
      </c>
      <c r="J94" s="20">
        <v>0</v>
      </c>
      <c r="K94" s="20">
        <v>0</v>
      </c>
      <c r="L94" t="s">
        <v>499</v>
      </c>
    </row>
    <row r="95" spans="1:12" x14ac:dyDescent="0.3">
      <c r="A95" t="s">
        <v>242</v>
      </c>
      <c r="B95" t="s">
        <v>243</v>
      </c>
      <c r="C95" t="s">
        <v>243</v>
      </c>
      <c r="D95" s="20">
        <v>298</v>
      </c>
      <c r="E95" s="20">
        <v>0</v>
      </c>
      <c r="F95" s="20">
        <v>0</v>
      </c>
      <c r="G95" s="20"/>
      <c r="H95" s="20">
        <v>0</v>
      </c>
      <c r="I95" s="20">
        <v>26348</v>
      </c>
      <c r="J95" s="20">
        <v>0</v>
      </c>
      <c r="K95" s="20">
        <v>0</v>
      </c>
      <c r="L95" t="s">
        <v>499</v>
      </c>
    </row>
    <row r="96" spans="1:12" x14ac:dyDescent="0.3">
      <c r="A96" t="s">
        <v>244</v>
      </c>
      <c r="B96" t="s">
        <v>245</v>
      </c>
      <c r="C96" t="s">
        <v>245</v>
      </c>
      <c r="D96" s="20">
        <v>965</v>
      </c>
      <c r="E96" s="20">
        <v>0</v>
      </c>
      <c r="F96" s="20">
        <v>0</v>
      </c>
      <c r="G96" s="20"/>
      <c r="H96" s="20">
        <v>0</v>
      </c>
      <c r="I96" s="20">
        <v>72094</v>
      </c>
      <c r="J96" s="20">
        <v>0</v>
      </c>
      <c r="K96" s="20">
        <v>0</v>
      </c>
      <c r="L96" t="s">
        <v>499</v>
      </c>
    </row>
    <row r="97" spans="1:13" x14ac:dyDescent="0.3">
      <c r="A97" t="s">
        <v>246</v>
      </c>
      <c r="B97" t="s">
        <v>247</v>
      </c>
      <c r="C97" t="s">
        <v>247</v>
      </c>
      <c r="D97" s="20">
        <v>446</v>
      </c>
      <c r="E97" s="20">
        <v>0</v>
      </c>
      <c r="F97" s="20">
        <v>0</v>
      </c>
      <c r="G97" s="20"/>
      <c r="H97" s="20">
        <v>0</v>
      </c>
      <c r="I97" s="20">
        <v>42188</v>
      </c>
      <c r="J97" s="20">
        <v>0</v>
      </c>
      <c r="K97" s="20">
        <v>0</v>
      </c>
      <c r="L97" t="s">
        <v>499</v>
      </c>
    </row>
    <row r="98" spans="1:13" x14ac:dyDescent="0.3">
      <c r="A98" t="s">
        <v>248</v>
      </c>
      <c r="B98" t="s">
        <v>249</v>
      </c>
      <c r="C98" t="s">
        <v>249</v>
      </c>
      <c r="D98" s="20">
        <v>381</v>
      </c>
      <c r="E98" s="20">
        <v>0</v>
      </c>
      <c r="F98" s="20">
        <v>0</v>
      </c>
      <c r="G98" s="20"/>
      <c r="H98" s="20">
        <v>0</v>
      </c>
      <c r="I98" s="20">
        <v>38789</v>
      </c>
      <c r="J98" s="20">
        <v>0</v>
      </c>
      <c r="K98" s="20">
        <v>0</v>
      </c>
      <c r="L98" t="s">
        <v>499</v>
      </c>
    </row>
    <row r="99" spans="1:13" x14ac:dyDescent="0.3">
      <c r="A99" t="s">
        <v>250</v>
      </c>
      <c r="B99" t="s">
        <v>251</v>
      </c>
      <c r="C99" t="s">
        <v>251</v>
      </c>
      <c r="D99" s="20">
        <v>529</v>
      </c>
      <c r="E99" s="20">
        <v>0</v>
      </c>
      <c r="F99" s="20">
        <v>0</v>
      </c>
      <c r="G99" s="20"/>
      <c r="H99" s="20">
        <v>0</v>
      </c>
      <c r="I99" s="20">
        <v>45167</v>
      </c>
      <c r="J99" s="20">
        <v>0</v>
      </c>
      <c r="K99" s="20">
        <v>0</v>
      </c>
      <c r="L99" t="s">
        <v>499</v>
      </c>
    </row>
    <row r="100" spans="1:13" x14ac:dyDescent="0.3">
      <c r="A100" t="s">
        <v>252</v>
      </c>
      <c r="B100" t="s">
        <v>253</v>
      </c>
      <c r="C100" t="s">
        <v>210</v>
      </c>
      <c r="D100" s="20">
        <v>0</v>
      </c>
      <c r="E100" s="20">
        <v>2009571</v>
      </c>
      <c r="F100" s="20">
        <v>0</v>
      </c>
      <c r="G100" s="20">
        <v>0</v>
      </c>
      <c r="H100" s="20">
        <v>0</v>
      </c>
      <c r="I100" s="20">
        <v>0</v>
      </c>
      <c r="J100" s="20">
        <v>21234146</v>
      </c>
      <c r="K100" s="20">
        <v>0</v>
      </c>
      <c r="L100" t="s">
        <v>500</v>
      </c>
      <c r="M100" t="s">
        <v>254</v>
      </c>
    </row>
    <row r="101" spans="1:13" x14ac:dyDescent="0.3">
      <c r="A101" t="s">
        <v>252</v>
      </c>
      <c r="B101" t="s">
        <v>255</v>
      </c>
      <c r="C101" t="s">
        <v>210</v>
      </c>
      <c r="D101" s="20">
        <v>0</v>
      </c>
      <c r="E101" s="20">
        <v>0</v>
      </c>
      <c r="F101" s="20">
        <v>0</v>
      </c>
      <c r="G101" s="20">
        <v>77589</v>
      </c>
      <c r="H101" s="20">
        <v>0</v>
      </c>
      <c r="I101" s="20">
        <v>0</v>
      </c>
      <c r="J101" s="20">
        <v>0</v>
      </c>
      <c r="K101" s="20">
        <v>0</v>
      </c>
      <c r="L101" t="s">
        <v>500</v>
      </c>
      <c r="M101" t="s">
        <v>254</v>
      </c>
    </row>
    <row r="102" spans="1:13" x14ac:dyDescent="0.3">
      <c r="A102" t="s">
        <v>252</v>
      </c>
      <c r="B102" t="s">
        <v>256</v>
      </c>
      <c r="C102" t="s">
        <v>210</v>
      </c>
      <c r="D102" s="20">
        <v>0</v>
      </c>
      <c r="E102" s="20">
        <v>56163</v>
      </c>
      <c r="F102" s="20">
        <v>0</v>
      </c>
      <c r="G102" s="20">
        <v>0</v>
      </c>
      <c r="H102" s="20">
        <v>0</v>
      </c>
      <c r="I102" s="20">
        <v>0</v>
      </c>
      <c r="J102" s="20">
        <v>914525</v>
      </c>
      <c r="K102" s="20">
        <v>0</v>
      </c>
      <c r="L102" t="s">
        <v>500</v>
      </c>
      <c r="M102" t="s">
        <v>254</v>
      </c>
    </row>
    <row r="103" spans="1:13" x14ac:dyDescent="0.3">
      <c r="A103" t="s">
        <v>257</v>
      </c>
      <c r="B103" t="s">
        <v>258</v>
      </c>
      <c r="C103" t="s">
        <v>258</v>
      </c>
      <c r="D103" s="20">
        <v>394</v>
      </c>
      <c r="E103" s="20">
        <v>0</v>
      </c>
      <c r="F103" s="20">
        <v>0</v>
      </c>
      <c r="G103" s="20"/>
      <c r="H103" s="20">
        <v>0</v>
      </c>
      <c r="I103" s="20">
        <v>36430</v>
      </c>
      <c r="J103" s="20">
        <v>0</v>
      </c>
      <c r="K103" s="20">
        <v>0</v>
      </c>
      <c r="L103" t="s">
        <v>499</v>
      </c>
    </row>
    <row r="104" spans="1:13" x14ac:dyDescent="0.3">
      <c r="A104" t="s">
        <v>261</v>
      </c>
      <c r="B104" t="s">
        <v>262</v>
      </c>
      <c r="C104" t="s">
        <v>262</v>
      </c>
      <c r="D104" s="20">
        <v>12204</v>
      </c>
      <c r="E104" s="20">
        <v>0</v>
      </c>
      <c r="F104" s="20">
        <v>0</v>
      </c>
      <c r="G104" s="20">
        <v>0</v>
      </c>
      <c r="H104" s="20">
        <v>0</v>
      </c>
      <c r="I104" s="20">
        <v>876414</v>
      </c>
      <c r="J104" s="20">
        <v>0</v>
      </c>
      <c r="K104" s="20">
        <v>0</v>
      </c>
      <c r="L104" t="s">
        <v>500</v>
      </c>
    </row>
    <row r="105" spans="1:13" x14ac:dyDescent="0.3">
      <c r="A105" t="s">
        <v>261</v>
      </c>
      <c r="B105" t="s">
        <v>263</v>
      </c>
      <c r="C105" t="s">
        <v>264</v>
      </c>
      <c r="D105" s="20">
        <v>0</v>
      </c>
      <c r="E105" s="20">
        <v>0</v>
      </c>
      <c r="F105" s="20">
        <v>0</v>
      </c>
      <c r="G105" s="20">
        <v>44135</v>
      </c>
      <c r="H105" s="20">
        <v>0</v>
      </c>
      <c r="I105" s="20">
        <v>0</v>
      </c>
      <c r="J105" s="20">
        <v>0</v>
      </c>
      <c r="K105" s="20">
        <v>0</v>
      </c>
      <c r="L105" t="s">
        <v>500</v>
      </c>
      <c r="M105" t="s">
        <v>265</v>
      </c>
    </row>
    <row r="106" spans="1:13" x14ac:dyDescent="0.3">
      <c r="A106" t="s">
        <v>261</v>
      </c>
      <c r="B106" t="s">
        <v>264</v>
      </c>
      <c r="C106" t="s">
        <v>264</v>
      </c>
      <c r="D106" s="20">
        <v>4426</v>
      </c>
      <c r="E106" s="20">
        <v>0</v>
      </c>
      <c r="F106" s="20">
        <v>0</v>
      </c>
      <c r="G106" s="20">
        <v>0</v>
      </c>
      <c r="H106" s="20">
        <v>0</v>
      </c>
      <c r="I106" s="20">
        <v>393708</v>
      </c>
      <c r="J106" s="20">
        <v>0</v>
      </c>
      <c r="K106" s="20">
        <v>0</v>
      </c>
      <c r="L106" t="s">
        <v>500</v>
      </c>
      <c r="M106" t="s">
        <v>265</v>
      </c>
    </row>
    <row r="107" spans="1:13" x14ac:dyDescent="0.3">
      <c r="A107" t="s">
        <v>261</v>
      </c>
      <c r="B107" t="s">
        <v>266</v>
      </c>
      <c r="C107" t="s">
        <v>264</v>
      </c>
      <c r="D107" s="20">
        <v>29655</v>
      </c>
      <c r="E107" s="20">
        <v>0</v>
      </c>
      <c r="F107" s="20">
        <v>0</v>
      </c>
      <c r="G107" s="20">
        <v>0</v>
      </c>
      <c r="H107" s="20">
        <v>0</v>
      </c>
      <c r="I107" s="20">
        <v>3135594</v>
      </c>
      <c r="J107" s="20">
        <v>0</v>
      </c>
      <c r="K107" s="20">
        <v>0</v>
      </c>
      <c r="L107" t="s">
        <v>500</v>
      </c>
      <c r="M107" t="s">
        <v>265</v>
      </c>
    </row>
    <row r="108" spans="1:13" x14ac:dyDescent="0.3">
      <c r="A108" t="s">
        <v>267</v>
      </c>
      <c r="B108" t="s">
        <v>268</v>
      </c>
      <c r="C108" t="s">
        <v>269</v>
      </c>
      <c r="D108" s="20">
        <v>0</v>
      </c>
      <c r="E108" s="20">
        <v>0</v>
      </c>
      <c r="F108" s="20">
        <v>0</v>
      </c>
      <c r="G108" s="20">
        <v>3477</v>
      </c>
      <c r="H108" s="20">
        <v>0</v>
      </c>
      <c r="I108" s="20">
        <v>0</v>
      </c>
      <c r="J108" s="20">
        <v>0</v>
      </c>
      <c r="K108" s="20">
        <v>0</v>
      </c>
      <c r="L108" t="s">
        <v>500</v>
      </c>
    </row>
    <row r="109" spans="1:13" x14ac:dyDescent="0.3">
      <c r="A109" t="s">
        <v>267</v>
      </c>
      <c r="B109" t="s">
        <v>270</v>
      </c>
      <c r="C109" t="s">
        <v>269</v>
      </c>
      <c r="D109" s="20">
        <v>10786</v>
      </c>
      <c r="E109" s="20">
        <v>0</v>
      </c>
      <c r="F109" s="20">
        <v>0</v>
      </c>
      <c r="G109" s="20">
        <v>0</v>
      </c>
      <c r="H109" s="20">
        <v>0</v>
      </c>
      <c r="I109" s="20">
        <v>827988</v>
      </c>
      <c r="J109" s="20">
        <v>0</v>
      </c>
      <c r="K109" s="20">
        <v>0</v>
      </c>
      <c r="L109" t="s">
        <v>500</v>
      </c>
    </row>
    <row r="110" spans="1:13" x14ac:dyDescent="0.3">
      <c r="A110" t="s">
        <v>267</v>
      </c>
      <c r="B110" t="s">
        <v>271</v>
      </c>
      <c r="C110" t="s">
        <v>269</v>
      </c>
      <c r="D110" s="20">
        <v>0</v>
      </c>
      <c r="E110" s="20">
        <v>0</v>
      </c>
      <c r="F110" s="20">
        <v>0</v>
      </c>
      <c r="G110" s="20">
        <v>13297</v>
      </c>
      <c r="H110" s="20">
        <v>0</v>
      </c>
      <c r="I110" s="20">
        <v>0</v>
      </c>
      <c r="J110" s="20">
        <v>0</v>
      </c>
      <c r="K110" s="20">
        <v>0</v>
      </c>
      <c r="L110" t="s">
        <v>500</v>
      </c>
    </row>
    <row r="111" spans="1:13" x14ac:dyDescent="0.3">
      <c r="A111" t="s">
        <v>512</v>
      </c>
      <c r="B111" t="s">
        <v>513</v>
      </c>
      <c r="C111" t="s">
        <v>513</v>
      </c>
      <c r="D111" s="20">
        <v>520</v>
      </c>
      <c r="E111" s="20">
        <v>0</v>
      </c>
      <c r="F111" s="20">
        <v>0</v>
      </c>
      <c r="G111" s="20"/>
      <c r="H111" s="20">
        <v>0</v>
      </c>
      <c r="I111" s="20">
        <v>49274</v>
      </c>
      <c r="J111" s="20">
        <v>0</v>
      </c>
      <c r="K111" s="20">
        <v>0</v>
      </c>
      <c r="L111" t="s">
        <v>499</v>
      </c>
    </row>
    <row r="112" spans="1:13" x14ac:dyDescent="0.3">
      <c r="A112" t="s">
        <v>272</v>
      </c>
      <c r="B112" t="s">
        <v>273</v>
      </c>
      <c r="C112" t="s">
        <v>273</v>
      </c>
      <c r="D112" s="20">
        <v>608</v>
      </c>
      <c r="E112" s="20">
        <v>0</v>
      </c>
      <c r="F112" s="20">
        <v>0</v>
      </c>
      <c r="G112" s="20"/>
      <c r="H112" s="20">
        <v>0</v>
      </c>
      <c r="I112" s="20">
        <v>53589</v>
      </c>
      <c r="J112" s="20">
        <v>0</v>
      </c>
      <c r="K112" s="20">
        <v>0</v>
      </c>
      <c r="L112" t="s">
        <v>499</v>
      </c>
    </row>
    <row r="113" spans="1:13" x14ac:dyDescent="0.3">
      <c r="A113" t="s">
        <v>274</v>
      </c>
      <c r="B113" t="s">
        <v>275</v>
      </c>
      <c r="C113" t="s">
        <v>275</v>
      </c>
      <c r="D113" s="20">
        <v>263</v>
      </c>
      <c r="E113" s="20">
        <v>0</v>
      </c>
      <c r="F113" s="20">
        <v>0</v>
      </c>
      <c r="G113" s="20"/>
      <c r="H113" s="20">
        <v>0</v>
      </c>
      <c r="I113" s="20">
        <v>24685</v>
      </c>
      <c r="J113" s="20">
        <v>0</v>
      </c>
      <c r="K113" s="20">
        <v>0</v>
      </c>
      <c r="L113" t="s">
        <v>499</v>
      </c>
    </row>
    <row r="114" spans="1:13" x14ac:dyDescent="0.3">
      <c r="A114" t="s">
        <v>279</v>
      </c>
      <c r="B114" t="s">
        <v>280</v>
      </c>
      <c r="C114" t="s">
        <v>280</v>
      </c>
      <c r="D114" s="20">
        <v>576</v>
      </c>
      <c r="E114" s="20">
        <v>0</v>
      </c>
      <c r="F114" s="20">
        <v>0</v>
      </c>
      <c r="G114" s="20"/>
      <c r="H114" s="20">
        <v>0</v>
      </c>
      <c r="I114" s="20">
        <v>48989</v>
      </c>
      <c r="J114" s="20">
        <v>0</v>
      </c>
      <c r="K114" s="20">
        <v>0</v>
      </c>
      <c r="L114" t="s">
        <v>499</v>
      </c>
    </row>
    <row r="115" spans="1:13" x14ac:dyDescent="0.3">
      <c r="A115" t="s">
        <v>281</v>
      </c>
      <c r="B115" t="s">
        <v>282</v>
      </c>
      <c r="C115" t="s">
        <v>210</v>
      </c>
      <c r="D115" s="20">
        <v>0</v>
      </c>
      <c r="E115" s="20">
        <v>0</v>
      </c>
      <c r="F115" s="20">
        <v>0</v>
      </c>
      <c r="G115" s="20">
        <v>0</v>
      </c>
      <c r="H115" s="20">
        <v>18039</v>
      </c>
      <c r="I115" s="20">
        <v>0</v>
      </c>
      <c r="J115" s="20">
        <v>0</v>
      </c>
      <c r="K115" s="20">
        <v>0</v>
      </c>
      <c r="L115" t="s">
        <v>293</v>
      </c>
      <c r="M115" t="s">
        <v>514</v>
      </c>
    </row>
    <row r="116" spans="1:13" x14ac:dyDescent="0.3">
      <c r="A116" t="s">
        <v>283</v>
      </c>
      <c r="B116" t="s">
        <v>284</v>
      </c>
      <c r="C116" t="s">
        <v>284</v>
      </c>
      <c r="D116" s="20">
        <v>5737</v>
      </c>
      <c r="E116" s="20">
        <v>0</v>
      </c>
      <c r="F116" s="20">
        <v>0</v>
      </c>
      <c r="G116" s="20"/>
      <c r="H116" s="20">
        <v>0</v>
      </c>
      <c r="I116" s="20">
        <v>445606</v>
      </c>
      <c r="J116" s="20">
        <v>0</v>
      </c>
      <c r="K116" s="20">
        <v>0</v>
      </c>
      <c r="L116" t="s">
        <v>499</v>
      </c>
    </row>
    <row r="117" spans="1:13" x14ac:dyDescent="0.3">
      <c r="A117" t="s">
        <v>285</v>
      </c>
      <c r="B117" t="s">
        <v>286</v>
      </c>
      <c r="C117" t="s">
        <v>286</v>
      </c>
      <c r="D117" s="20">
        <v>2844</v>
      </c>
      <c r="E117" s="20">
        <v>0</v>
      </c>
      <c r="F117" s="20">
        <v>0</v>
      </c>
      <c r="G117" s="20"/>
      <c r="H117" s="20">
        <v>0</v>
      </c>
      <c r="I117" s="20">
        <v>221615</v>
      </c>
      <c r="J117" s="20">
        <v>0</v>
      </c>
      <c r="K117" s="20">
        <v>0</v>
      </c>
      <c r="L117" t="s">
        <v>499</v>
      </c>
    </row>
    <row r="118" spans="1:13" x14ac:dyDescent="0.3">
      <c r="A118" t="s">
        <v>287</v>
      </c>
      <c r="B118" t="s">
        <v>288</v>
      </c>
      <c r="C118" t="s">
        <v>288</v>
      </c>
      <c r="D118" s="20">
        <v>527</v>
      </c>
      <c r="E118" s="20">
        <v>0</v>
      </c>
      <c r="F118" s="20">
        <v>0</v>
      </c>
      <c r="G118" s="20"/>
      <c r="H118" s="20">
        <v>0</v>
      </c>
      <c r="I118" s="20">
        <v>47454</v>
      </c>
      <c r="J118" s="20">
        <v>0</v>
      </c>
      <c r="K118" s="20">
        <v>0</v>
      </c>
      <c r="L118" t="s">
        <v>499</v>
      </c>
    </row>
    <row r="119" spans="1:13" x14ac:dyDescent="0.3">
      <c r="A119" t="s">
        <v>289</v>
      </c>
      <c r="B119" t="s">
        <v>290</v>
      </c>
      <c r="C119" t="s">
        <v>93</v>
      </c>
      <c r="D119" s="20">
        <v>-32</v>
      </c>
      <c r="E119" s="20">
        <v>0</v>
      </c>
      <c r="F119" s="20">
        <v>0</v>
      </c>
      <c r="G119" s="20">
        <v>0</v>
      </c>
      <c r="H119" s="20">
        <v>0</v>
      </c>
      <c r="I119" s="20">
        <v>19614</v>
      </c>
      <c r="J119" s="20">
        <v>0</v>
      </c>
      <c r="K119" s="20">
        <v>0</v>
      </c>
      <c r="L119" t="s">
        <v>500</v>
      </c>
    </row>
    <row r="120" spans="1:13" x14ac:dyDescent="0.3">
      <c r="A120" t="s">
        <v>289</v>
      </c>
      <c r="B120" t="s">
        <v>292</v>
      </c>
      <c r="C120" t="s">
        <v>93</v>
      </c>
      <c r="D120" s="20">
        <v>0</v>
      </c>
      <c r="E120" s="20">
        <v>0</v>
      </c>
      <c r="F120" s="20">
        <v>0</v>
      </c>
      <c r="G120" s="20">
        <v>0</v>
      </c>
      <c r="H120" s="20">
        <v>13359</v>
      </c>
      <c r="I120" s="20">
        <v>0</v>
      </c>
      <c r="J120" s="20">
        <v>0</v>
      </c>
      <c r="K120" s="20">
        <v>0</v>
      </c>
      <c r="L120" t="s">
        <v>293</v>
      </c>
    </row>
    <row r="121" spans="1:13" x14ac:dyDescent="0.3">
      <c r="A121" t="s">
        <v>289</v>
      </c>
      <c r="B121" t="s">
        <v>93</v>
      </c>
      <c r="C121" t="s">
        <v>93</v>
      </c>
      <c r="D121" s="20">
        <v>10667</v>
      </c>
      <c r="E121" s="20">
        <v>0</v>
      </c>
      <c r="F121" s="20">
        <v>0</v>
      </c>
      <c r="G121" s="20">
        <v>0</v>
      </c>
      <c r="H121" s="20">
        <v>0</v>
      </c>
      <c r="I121" s="20">
        <v>1779624</v>
      </c>
      <c r="J121" s="20">
        <v>0</v>
      </c>
      <c r="K121" s="20">
        <v>0</v>
      </c>
      <c r="L121" t="s">
        <v>500</v>
      </c>
    </row>
    <row r="122" spans="1:13" x14ac:dyDescent="0.3">
      <c r="A122" t="s">
        <v>289</v>
      </c>
      <c r="B122" t="s">
        <v>294</v>
      </c>
      <c r="C122" t="s">
        <v>93</v>
      </c>
      <c r="D122" s="20">
        <v>114</v>
      </c>
      <c r="E122" s="20">
        <v>0</v>
      </c>
      <c r="F122" s="20">
        <v>215310</v>
      </c>
      <c r="G122" s="20">
        <v>0</v>
      </c>
      <c r="H122" s="20">
        <v>0</v>
      </c>
      <c r="I122" s="20">
        <v>10878</v>
      </c>
      <c r="J122" s="20">
        <v>0</v>
      </c>
      <c r="K122" s="20">
        <v>206380</v>
      </c>
      <c r="L122" t="s">
        <v>500</v>
      </c>
    </row>
    <row r="123" spans="1:13" x14ac:dyDescent="0.3">
      <c r="A123" t="s">
        <v>289</v>
      </c>
      <c r="B123" t="s">
        <v>295</v>
      </c>
      <c r="C123" t="s">
        <v>93</v>
      </c>
      <c r="D123" s="20">
        <v>590971</v>
      </c>
      <c r="E123" s="20">
        <v>0</v>
      </c>
      <c r="F123" s="20">
        <v>0</v>
      </c>
      <c r="G123" s="20">
        <v>0</v>
      </c>
      <c r="H123" s="20">
        <v>0</v>
      </c>
      <c r="I123" s="20">
        <v>37725408</v>
      </c>
      <c r="J123" s="20">
        <v>0</v>
      </c>
      <c r="K123" s="20">
        <v>0</v>
      </c>
      <c r="L123" t="s">
        <v>500</v>
      </c>
    </row>
    <row r="124" spans="1:13" x14ac:dyDescent="0.3">
      <c r="A124" t="s">
        <v>296</v>
      </c>
      <c r="B124" t="s">
        <v>297</v>
      </c>
      <c r="C124" t="s">
        <v>297</v>
      </c>
      <c r="D124" s="20">
        <v>812</v>
      </c>
      <c r="E124" s="20">
        <v>0</v>
      </c>
      <c r="F124" s="20">
        <v>0</v>
      </c>
      <c r="G124" s="20"/>
      <c r="H124" s="20">
        <v>0</v>
      </c>
      <c r="I124" s="20">
        <v>66509</v>
      </c>
      <c r="J124" s="20">
        <v>0</v>
      </c>
      <c r="K124" s="20">
        <v>0</v>
      </c>
      <c r="L124" t="s">
        <v>499</v>
      </c>
    </row>
    <row r="125" spans="1:13" x14ac:dyDescent="0.3">
      <c r="A125" t="s">
        <v>298</v>
      </c>
      <c r="B125" t="s">
        <v>300</v>
      </c>
      <c r="C125" t="s">
        <v>300</v>
      </c>
      <c r="D125" s="20">
        <v>184</v>
      </c>
      <c r="E125" s="20">
        <v>0</v>
      </c>
      <c r="F125" s="20">
        <v>0</v>
      </c>
      <c r="G125" s="20">
        <v>1975</v>
      </c>
      <c r="H125" s="20">
        <v>0</v>
      </c>
      <c r="I125" s="20">
        <v>16968</v>
      </c>
      <c r="J125" s="20">
        <v>0</v>
      </c>
      <c r="K125" s="20">
        <v>0</v>
      </c>
      <c r="L125" t="s">
        <v>499</v>
      </c>
    </row>
    <row r="126" spans="1:13" x14ac:dyDescent="0.3">
      <c r="A126" t="s">
        <v>301</v>
      </c>
      <c r="B126" t="s">
        <v>302</v>
      </c>
      <c r="C126" t="s">
        <v>302</v>
      </c>
      <c r="D126" s="20">
        <v>3446</v>
      </c>
      <c r="E126" s="20">
        <v>0</v>
      </c>
      <c r="F126" s="20">
        <v>0</v>
      </c>
      <c r="G126" s="20"/>
      <c r="H126" s="20">
        <v>0</v>
      </c>
      <c r="I126" s="20">
        <v>259142</v>
      </c>
      <c r="J126" s="20">
        <v>0</v>
      </c>
      <c r="K126" s="20">
        <v>0</v>
      </c>
      <c r="L126" t="s">
        <v>499</v>
      </c>
    </row>
    <row r="127" spans="1:13" x14ac:dyDescent="0.3">
      <c r="A127" t="s">
        <v>303</v>
      </c>
      <c r="B127" t="s">
        <v>304</v>
      </c>
      <c r="C127" t="s">
        <v>305</v>
      </c>
      <c r="D127" s="20">
        <v>0</v>
      </c>
      <c r="E127" s="20">
        <v>78818</v>
      </c>
      <c r="F127" s="20">
        <v>0</v>
      </c>
      <c r="G127" s="20">
        <v>0</v>
      </c>
      <c r="H127" s="20">
        <v>0</v>
      </c>
      <c r="I127" s="20">
        <v>0</v>
      </c>
      <c r="J127" s="20">
        <v>1180346</v>
      </c>
      <c r="K127" s="20">
        <v>0</v>
      </c>
      <c r="L127" t="s">
        <v>500</v>
      </c>
      <c r="M127" t="s">
        <v>306</v>
      </c>
    </row>
    <row r="128" spans="1:13" x14ac:dyDescent="0.3">
      <c r="A128" t="s">
        <v>303</v>
      </c>
      <c r="B128" t="s">
        <v>307</v>
      </c>
      <c r="C128" t="s">
        <v>210</v>
      </c>
      <c r="D128" s="20">
        <v>0</v>
      </c>
      <c r="E128" s="20">
        <v>0</v>
      </c>
      <c r="F128" s="20">
        <v>0</v>
      </c>
      <c r="G128" s="20">
        <v>397373</v>
      </c>
      <c r="H128" s="20">
        <v>0</v>
      </c>
      <c r="I128" s="20">
        <v>0</v>
      </c>
      <c r="J128" s="20">
        <v>0</v>
      </c>
      <c r="K128" s="20">
        <v>0</v>
      </c>
      <c r="L128" t="s">
        <v>500</v>
      </c>
    </row>
    <row r="129" spans="1:13" x14ac:dyDescent="0.3">
      <c r="A129" t="s">
        <v>303</v>
      </c>
      <c r="B129" t="s">
        <v>309</v>
      </c>
      <c r="C129" t="s">
        <v>305</v>
      </c>
      <c r="D129" s="20">
        <v>0</v>
      </c>
      <c r="E129" s="20">
        <v>239080</v>
      </c>
      <c r="F129" s="20">
        <v>0</v>
      </c>
      <c r="G129" s="20">
        <v>0</v>
      </c>
      <c r="H129" s="20">
        <v>0</v>
      </c>
      <c r="I129" s="20">
        <v>0</v>
      </c>
      <c r="J129" s="20">
        <v>3078267</v>
      </c>
      <c r="K129" s="20">
        <v>0</v>
      </c>
      <c r="L129" t="s">
        <v>500</v>
      </c>
      <c r="M129" t="s">
        <v>306</v>
      </c>
    </row>
    <row r="130" spans="1:13" x14ac:dyDescent="0.3">
      <c r="A130" t="s">
        <v>303</v>
      </c>
      <c r="B130" t="s">
        <v>310</v>
      </c>
      <c r="C130" t="s">
        <v>305</v>
      </c>
      <c r="D130" s="20">
        <v>201</v>
      </c>
      <c r="E130" s="20">
        <v>0</v>
      </c>
      <c r="F130" s="20">
        <v>0</v>
      </c>
      <c r="G130" s="20">
        <v>0</v>
      </c>
      <c r="H130" s="20">
        <v>0</v>
      </c>
      <c r="I130" s="20">
        <v>15162</v>
      </c>
      <c r="J130" s="20">
        <v>0</v>
      </c>
      <c r="K130" s="20">
        <v>0</v>
      </c>
      <c r="L130" t="s">
        <v>500</v>
      </c>
      <c r="M130" t="s">
        <v>306</v>
      </c>
    </row>
    <row r="131" spans="1:13" x14ac:dyDescent="0.3">
      <c r="A131" t="s">
        <v>311</v>
      </c>
      <c r="B131" t="s">
        <v>312</v>
      </c>
      <c r="C131" t="s">
        <v>312</v>
      </c>
      <c r="D131" s="20">
        <v>397</v>
      </c>
      <c r="E131" s="20">
        <v>0</v>
      </c>
      <c r="F131" s="20">
        <v>0</v>
      </c>
      <c r="G131" s="20"/>
      <c r="H131" s="20">
        <v>0</v>
      </c>
      <c r="I131" s="20">
        <v>36805</v>
      </c>
      <c r="J131" s="20">
        <v>0</v>
      </c>
      <c r="K131" s="20">
        <v>0</v>
      </c>
      <c r="L131" t="s">
        <v>499</v>
      </c>
    </row>
    <row r="132" spans="1:13" x14ac:dyDescent="0.3">
      <c r="A132" t="s">
        <v>313</v>
      </c>
      <c r="B132" t="s">
        <v>314</v>
      </c>
      <c r="C132" t="s">
        <v>314</v>
      </c>
      <c r="D132" s="20">
        <v>335</v>
      </c>
      <c r="E132" s="20">
        <v>0</v>
      </c>
      <c r="F132" s="20">
        <v>0</v>
      </c>
      <c r="G132" s="20"/>
      <c r="H132" s="20">
        <v>0</v>
      </c>
      <c r="I132" s="20">
        <v>29540</v>
      </c>
      <c r="J132" s="20">
        <v>0</v>
      </c>
      <c r="K132" s="20">
        <v>0</v>
      </c>
      <c r="L132" t="s">
        <v>499</v>
      </c>
    </row>
    <row r="133" spans="1:13" x14ac:dyDescent="0.3">
      <c r="A133" t="s">
        <v>315</v>
      </c>
      <c r="B133" t="s">
        <v>316</v>
      </c>
      <c r="C133" t="s">
        <v>317</v>
      </c>
      <c r="D133" s="20">
        <v>-337</v>
      </c>
      <c r="E133" s="20">
        <v>0</v>
      </c>
      <c r="F133" s="20">
        <v>0</v>
      </c>
      <c r="G133" s="20">
        <v>4259</v>
      </c>
      <c r="H133" s="20">
        <v>0</v>
      </c>
      <c r="I133" s="20">
        <v>5727</v>
      </c>
      <c r="J133" s="20">
        <v>0</v>
      </c>
      <c r="K133" s="20">
        <v>0</v>
      </c>
      <c r="L133" t="s">
        <v>499</v>
      </c>
    </row>
    <row r="134" spans="1:13" x14ac:dyDescent="0.3">
      <c r="A134" t="s">
        <v>319</v>
      </c>
      <c r="B134" t="s">
        <v>321</v>
      </c>
      <c r="C134" t="s">
        <v>321</v>
      </c>
      <c r="D134" s="20">
        <v>1814</v>
      </c>
      <c r="E134" s="20">
        <v>0</v>
      </c>
      <c r="F134" s="20">
        <v>0</v>
      </c>
      <c r="G134" s="20"/>
      <c r="H134" s="20">
        <v>0</v>
      </c>
      <c r="I134" s="20">
        <v>130428</v>
      </c>
      <c r="J134" s="20">
        <v>0</v>
      </c>
      <c r="K134" s="20">
        <v>0</v>
      </c>
      <c r="L134" t="s">
        <v>499</v>
      </c>
    </row>
    <row r="135" spans="1:13" x14ac:dyDescent="0.3">
      <c r="A135" t="s">
        <v>319</v>
      </c>
      <c r="B135" t="s">
        <v>322</v>
      </c>
      <c r="C135" t="s">
        <v>322</v>
      </c>
      <c r="D135" s="20"/>
      <c r="E135" s="20">
        <v>0</v>
      </c>
      <c r="F135" s="20">
        <v>0</v>
      </c>
      <c r="G135" s="20">
        <v>1059</v>
      </c>
      <c r="H135" s="20">
        <v>0</v>
      </c>
      <c r="I135" s="20"/>
      <c r="J135" s="20">
        <v>0</v>
      </c>
      <c r="K135" s="20">
        <v>0</v>
      </c>
      <c r="L135" t="s">
        <v>499</v>
      </c>
    </row>
    <row r="136" spans="1:13" x14ac:dyDescent="0.3">
      <c r="A136" t="s">
        <v>319</v>
      </c>
      <c r="B136" t="s">
        <v>324</v>
      </c>
      <c r="C136" t="s">
        <v>324</v>
      </c>
      <c r="D136" s="20">
        <v>4668</v>
      </c>
      <c r="E136" s="20">
        <v>0</v>
      </c>
      <c r="F136" s="20">
        <v>0</v>
      </c>
      <c r="G136" s="20"/>
      <c r="H136" s="20">
        <v>0</v>
      </c>
      <c r="I136" s="20">
        <v>325282</v>
      </c>
      <c r="J136" s="20">
        <v>0</v>
      </c>
      <c r="K136" s="20">
        <v>0</v>
      </c>
      <c r="L136" t="s">
        <v>499</v>
      </c>
    </row>
    <row r="137" spans="1:13" x14ac:dyDescent="0.3">
      <c r="A137" t="s">
        <v>319</v>
      </c>
      <c r="B137" t="s">
        <v>325</v>
      </c>
      <c r="C137" t="s">
        <v>325</v>
      </c>
      <c r="D137" s="20">
        <v>2970</v>
      </c>
      <c r="E137" s="20">
        <v>0</v>
      </c>
      <c r="F137" s="20">
        <v>0</v>
      </c>
      <c r="G137" s="20"/>
      <c r="H137" s="20">
        <v>0</v>
      </c>
      <c r="I137" s="20">
        <v>219312</v>
      </c>
      <c r="J137" s="20">
        <v>0</v>
      </c>
      <c r="K137" s="20">
        <v>0</v>
      </c>
      <c r="L137" t="s">
        <v>499</v>
      </c>
    </row>
    <row r="138" spans="1:13" x14ac:dyDescent="0.3">
      <c r="A138" t="s">
        <v>326</v>
      </c>
      <c r="B138" t="s">
        <v>327</v>
      </c>
      <c r="C138" t="s">
        <v>327</v>
      </c>
      <c r="D138" s="20">
        <v>734</v>
      </c>
      <c r="E138" s="20">
        <v>0</v>
      </c>
      <c r="F138" s="20">
        <v>0</v>
      </c>
      <c r="G138" s="20"/>
      <c r="H138" s="20">
        <v>0</v>
      </c>
      <c r="I138" s="20">
        <v>54638</v>
      </c>
      <c r="J138" s="20">
        <v>0</v>
      </c>
      <c r="K138" s="20">
        <v>0</v>
      </c>
      <c r="L138" t="s">
        <v>499</v>
      </c>
    </row>
    <row r="139" spans="1:13" x14ac:dyDescent="0.3">
      <c r="A139" t="s">
        <v>328</v>
      </c>
      <c r="B139" t="s">
        <v>329</v>
      </c>
      <c r="C139" t="s">
        <v>330</v>
      </c>
      <c r="D139" s="20">
        <v>0</v>
      </c>
      <c r="E139" s="20">
        <v>0</v>
      </c>
      <c r="F139" s="20">
        <v>0</v>
      </c>
      <c r="G139" s="20">
        <v>47490</v>
      </c>
      <c r="H139" s="20">
        <v>0</v>
      </c>
      <c r="I139" s="20">
        <v>0</v>
      </c>
      <c r="J139" s="20">
        <v>0</v>
      </c>
      <c r="K139" s="20">
        <v>0</v>
      </c>
      <c r="L139" t="s">
        <v>500</v>
      </c>
    </row>
    <row r="140" spans="1:13" x14ac:dyDescent="0.3">
      <c r="A140" t="s">
        <v>328</v>
      </c>
      <c r="B140" t="s">
        <v>330</v>
      </c>
      <c r="C140" t="s">
        <v>330</v>
      </c>
      <c r="D140" s="20">
        <v>0</v>
      </c>
      <c r="E140" s="20">
        <v>0</v>
      </c>
      <c r="F140" s="20">
        <v>0</v>
      </c>
      <c r="G140" s="20">
        <v>24125</v>
      </c>
      <c r="H140" s="20">
        <v>0</v>
      </c>
      <c r="I140" s="20">
        <v>0</v>
      </c>
      <c r="J140" s="20">
        <v>0</v>
      </c>
      <c r="K140" s="20">
        <v>0</v>
      </c>
      <c r="L140" t="s">
        <v>500</v>
      </c>
    </row>
    <row r="141" spans="1:13" x14ac:dyDescent="0.3">
      <c r="A141" t="s">
        <v>328</v>
      </c>
      <c r="B141" t="s">
        <v>331</v>
      </c>
      <c r="C141" t="s">
        <v>330</v>
      </c>
      <c r="D141" s="20">
        <v>0</v>
      </c>
      <c r="E141" s="20">
        <v>0</v>
      </c>
      <c r="F141" s="20">
        <v>0</v>
      </c>
      <c r="G141" s="20">
        <v>13745</v>
      </c>
      <c r="H141" s="20">
        <v>0</v>
      </c>
      <c r="I141" s="20">
        <v>0</v>
      </c>
      <c r="J141" s="20">
        <v>0</v>
      </c>
      <c r="K141" s="20">
        <v>0</v>
      </c>
      <c r="L141" t="s">
        <v>500</v>
      </c>
    </row>
    <row r="142" spans="1:13" x14ac:dyDescent="0.3">
      <c r="A142" t="s">
        <v>328</v>
      </c>
      <c r="B142" t="s">
        <v>332</v>
      </c>
      <c r="C142" t="s">
        <v>333</v>
      </c>
      <c r="D142" s="20">
        <v>0</v>
      </c>
      <c r="E142" s="20">
        <v>0</v>
      </c>
      <c r="F142" s="20">
        <v>0</v>
      </c>
      <c r="G142" s="20">
        <v>80974</v>
      </c>
      <c r="H142" s="20">
        <v>0</v>
      </c>
      <c r="I142" s="20">
        <v>0</v>
      </c>
      <c r="J142" s="20">
        <v>0</v>
      </c>
      <c r="K142" s="20">
        <v>0</v>
      </c>
      <c r="L142" t="s">
        <v>810</v>
      </c>
    </row>
    <row r="143" spans="1:13" x14ac:dyDescent="0.3">
      <c r="A143" t="s">
        <v>328</v>
      </c>
      <c r="B143" t="s">
        <v>334</v>
      </c>
      <c r="C143" t="s">
        <v>330</v>
      </c>
      <c r="D143" s="20">
        <v>456</v>
      </c>
      <c r="E143" s="20">
        <v>0</v>
      </c>
      <c r="F143" s="20">
        <v>0</v>
      </c>
      <c r="G143" s="20">
        <v>0</v>
      </c>
      <c r="H143" s="20">
        <v>0</v>
      </c>
      <c r="I143" s="20">
        <v>146202</v>
      </c>
      <c r="J143" s="20">
        <v>0</v>
      </c>
      <c r="K143" s="20">
        <v>0</v>
      </c>
      <c r="L143" t="s">
        <v>500</v>
      </c>
    </row>
    <row r="144" spans="1:13" x14ac:dyDescent="0.3">
      <c r="A144" t="s">
        <v>335</v>
      </c>
      <c r="B144" t="s">
        <v>336</v>
      </c>
      <c r="C144" t="s">
        <v>336</v>
      </c>
      <c r="D144" s="20">
        <v>2603</v>
      </c>
      <c r="E144" s="20">
        <v>0</v>
      </c>
      <c r="F144" s="20">
        <v>0</v>
      </c>
      <c r="G144" s="20">
        <v>2450</v>
      </c>
      <c r="H144" s="20">
        <v>0</v>
      </c>
      <c r="I144" s="20">
        <v>184456</v>
      </c>
      <c r="J144" s="20">
        <v>0</v>
      </c>
      <c r="K144" s="20">
        <v>0</v>
      </c>
      <c r="L144" t="s">
        <v>499</v>
      </c>
    </row>
    <row r="145" spans="1:13" x14ac:dyDescent="0.3">
      <c r="A145" t="s">
        <v>516</v>
      </c>
      <c r="B145" t="s">
        <v>517</v>
      </c>
      <c r="C145" t="s">
        <v>517</v>
      </c>
      <c r="D145" s="20">
        <v>1489</v>
      </c>
      <c r="E145" s="20">
        <v>0</v>
      </c>
      <c r="F145" s="20">
        <v>0</v>
      </c>
      <c r="G145" s="20"/>
      <c r="H145" s="20">
        <v>0</v>
      </c>
      <c r="I145" s="20">
        <v>104867</v>
      </c>
      <c r="J145" s="20">
        <v>0</v>
      </c>
      <c r="K145" s="20">
        <v>0</v>
      </c>
      <c r="L145" t="s">
        <v>499</v>
      </c>
    </row>
    <row r="146" spans="1:13" x14ac:dyDescent="0.3">
      <c r="A146" t="s">
        <v>339</v>
      </c>
      <c r="B146" t="s">
        <v>9</v>
      </c>
      <c r="C146" t="s">
        <v>9</v>
      </c>
      <c r="D146" s="20">
        <v>5486</v>
      </c>
      <c r="E146" s="20">
        <v>0</v>
      </c>
      <c r="F146" s="20">
        <v>0</v>
      </c>
      <c r="G146" s="20">
        <v>0</v>
      </c>
      <c r="H146" s="20">
        <v>0</v>
      </c>
      <c r="I146" s="20">
        <v>416010</v>
      </c>
      <c r="J146" s="20">
        <v>0</v>
      </c>
      <c r="K146" s="20">
        <v>0</v>
      </c>
      <c r="L146" t="s">
        <v>500</v>
      </c>
      <c r="M146" t="s">
        <v>340</v>
      </c>
    </row>
    <row r="147" spans="1:13" x14ac:dyDescent="0.3">
      <c r="A147" t="s">
        <v>339</v>
      </c>
      <c r="B147" t="s">
        <v>341</v>
      </c>
      <c r="C147" t="s">
        <v>9</v>
      </c>
      <c r="D147" s="20">
        <v>141</v>
      </c>
      <c r="E147" s="20">
        <v>0</v>
      </c>
      <c r="F147" s="20">
        <v>0</v>
      </c>
      <c r="G147" s="20">
        <v>0</v>
      </c>
      <c r="H147" s="20">
        <v>0</v>
      </c>
      <c r="I147" s="20">
        <v>49812</v>
      </c>
      <c r="J147" s="20">
        <v>0</v>
      </c>
      <c r="K147" s="20">
        <v>0</v>
      </c>
      <c r="L147" t="s">
        <v>500</v>
      </c>
      <c r="M147" t="s">
        <v>340</v>
      </c>
    </row>
    <row r="148" spans="1:13" x14ac:dyDescent="0.3">
      <c r="A148" t="s">
        <v>339</v>
      </c>
      <c r="B148" t="s">
        <v>342</v>
      </c>
      <c r="C148" t="s">
        <v>9</v>
      </c>
      <c r="D148" s="20">
        <v>0</v>
      </c>
      <c r="E148" s="20">
        <v>0</v>
      </c>
      <c r="F148" s="20">
        <v>0</v>
      </c>
      <c r="G148" s="20">
        <v>0</v>
      </c>
      <c r="H148" s="20">
        <v>16313</v>
      </c>
      <c r="I148" s="20">
        <v>0</v>
      </c>
      <c r="J148" s="20">
        <v>0</v>
      </c>
      <c r="K148" s="20">
        <v>0</v>
      </c>
      <c r="L148" t="s">
        <v>500</v>
      </c>
      <c r="M148" t="s">
        <v>340</v>
      </c>
    </row>
    <row r="149" spans="1:13" x14ac:dyDescent="0.3">
      <c r="A149" t="s">
        <v>339</v>
      </c>
      <c r="B149" t="s">
        <v>343</v>
      </c>
      <c r="C149" t="s">
        <v>9</v>
      </c>
      <c r="D149" s="20">
        <v>0</v>
      </c>
      <c r="E149" s="20">
        <v>0</v>
      </c>
      <c r="F149" s="20">
        <v>0</v>
      </c>
      <c r="G149" s="20">
        <v>0</v>
      </c>
      <c r="H149" s="20">
        <v>0</v>
      </c>
      <c r="I149" s="20">
        <v>1680</v>
      </c>
      <c r="J149" s="20">
        <v>0</v>
      </c>
      <c r="K149" s="20">
        <v>0</v>
      </c>
      <c r="L149" t="s">
        <v>500</v>
      </c>
      <c r="M149" t="s">
        <v>340</v>
      </c>
    </row>
    <row r="150" spans="1:13" x14ac:dyDescent="0.3">
      <c r="A150" t="s">
        <v>339</v>
      </c>
      <c r="B150" t="s">
        <v>344</v>
      </c>
      <c r="C150" t="s">
        <v>9</v>
      </c>
      <c r="D150" s="20">
        <v>0</v>
      </c>
      <c r="E150" s="20">
        <v>0</v>
      </c>
      <c r="F150" s="20">
        <v>0</v>
      </c>
      <c r="G150" s="20">
        <v>131121</v>
      </c>
      <c r="H150" s="20">
        <v>0</v>
      </c>
      <c r="I150" s="20">
        <v>0</v>
      </c>
      <c r="J150" s="20">
        <v>0</v>
      </c>
      <c r="K150" s="20">
        <v>0</v>
      </c>
      <c r="L150" t="s">
        <v>500</v>
      </c>
      <c r="M150" t="s">
        <v>340</v>
      </c>
    </row>
    <row r="151" spans="1:13" x14ac:dyDescent="0.3">
      <c r="A151" t="s">
        <v>345</v>
      </c>
      <c r="B151" t="s">
        <v>346</v>
      </c>
      <c r="C151" t="s">
        <v>346</v>
      </c>
      <c r="D151" s="20">
        <v>317</v>
      </c>
      <c r="E151" s="20">
        <v>0</v>
      </c>
      <c r="F151" s="20">
        <v>0</v>
      </c>
      <c r="G151" s="20"/>
      <c r="H151" s="20">
        <v>158</v>
      </c>
      <c r="I151" s="20">
        <v>32847</v>
      </c>
      <c r="J151" s="20">
        <v>0</v>
      </c>
      <c r="K151" s="20">
        <v>0</v>
      </c>
      <c r="L151" t="s">
        <v>499</v>
      </c>
    </row>
    <row r="152" spans="1:13" x14ac:dyDescent="0.3">
      <c r="A152" t="s">
        <v>348</v>
      </c>
      <c r="B152" t="s">
        <v>349</v>
      </c>
      <c r="C152" t="s">
        <v>349</v>
      </c>
      <c r="D152" s="20">
        <v>19650</v>
      </c>
      <c r="E152" s="20">
        <v>0</v>
      </c>
      <c r="F152" s="20">
        <v>0</v>
      </c>
      <c r="G152" s="20"/>
      <c r="H152" s="20">
        <v>3025</v>
      </c>
      <c r="I152" s="20">
        <v>1393035</v>
      </c>
      <c r="J152" s="20">
        <v>0</v>
      </c>
      <c r="K152" s="20">
        <v>0</v>
      </c>
      <c r="L152" t="s">
        <v>499</v>
      </c>
    </row>
    <row r="153" spans="1:13" x14ac:dyDescent="0.3">
      <c r="A153" t="s">
        <v>350</v>
      </c>
      <c r="B153" t="s">
        <v>351</v>
      </c>
      <c r="C153" t="s">
        <v>351</v>
      </c>
      <c r="D153" s="20">
        <v>320</v>
      </c>
      <c r="E153" s="20">
        <v>0</v>
      </c>
      <c r="F153" s="20">
        <v>0</v>
      </c>
      <c r="G153" s="20"/>
      <c r="H153" s="20">
        <v>0</v>
      </c>
      <c r="I153" s="20">
        <v>32760</v>
      </c>
      <c r="J153" s="20">
        <v>0</v>
      </c>
      <c r="K153" s="20">
        <v>0</v>
      </c>
      <c r="L153" t="s">
        <v>499</v>
      </c>
    </row>
    <row r="154" spans="1:13" x14ac:dyDescent="0.3">
      <c r="A154" t="s">
        <v>352</v>
      </c>
      <c r="B154" t="s">
        <v>353</v>
      </c>
      <c r="C154" t="s">
        <v>353</v>
      </c>
      <c r="D154" s="20">
        <v>1437</v>
      </c>
      <c r="E154" s="20">
        <v>0</v>
      </c>
      <c r="F154" s="20">
        <v>0</v>
      </c>
      <c r="G154" s="20"/>
      <c r="H154" s="20">
        <v>0</v>
      </c>
      <c r="I154" s="20">
        <v>106399</v>
      </c>
      <c r="J154" s="20">
        <v>0</v>
      </c>
      <c r="K154" s="20">
        <v>0</v>
      </c>
      <c r="L154" t="s">
        <v>499</v>
      </c>
    </row>
    <row r="155" spans="1:13" x14ac:dyDescent="0.3">
      <c r="A155" t="s">
        <v>354</v>
      </c>
      <c r="B155" t="s">
        <v>355</v>
      </c>
      <c r="C155" t="s">
        <v>355</v>
      </c>
      <c r="D155" s="20">
        <v>1097</v>
      </c>
      <c r="E155" s="20">
        <v>0</v>
      </c>
      <c r="F155" s="20">
        <v>0</v>
      </c>
      <c r="G155" s="20"/>
      <c r="H155" s="20">
        <v>6</v>
      </c>
      <c r="I155" s="20">
        <v>84688</v>
      </c>
      <c r="J155" s="20">
        <v>0</v>
      </c>
      <c r="K155" s="20">
        <v>0</v>
      </c>
      <c r="L155" t="s">
        <v>499</v>
      </c>
    </row>
    <row r="156" spans="1:13" x14ac:dyDescent="0.3">
      <c r="A156" t="s">
        <v>356</v>
      </c>
      <c r="B156" t="s">
        <v>357</v>
      </c>
      <c r="C156" t="s">
        <v>357</v>
      </c>
      <c r="D156" s="20">
        <v>199</v>
      </c>
      <c r="E156" s="20">
        <v>0</v>
      </c>
      <c r="F156" s="20">
        <v>0</v>
      </c>
      <c r="G156" s="20">
        <v>947</v>
      </c>
      <c r="H156" s="20">
        <v>0</v>
      </c>
      <c r="I156" s="20">
        <v>20968</v>
      </c>
      <c r="J156" s="20">
        <v>0</v>
      </c>
      <c r="K156" s="20">
        <v>0</v>
      </c>
      <c r="L156" t="s">
        <v>499</v>
      </c>
    </row>
    <row r="157" spans="1:13" x14ac:dyDescent="0.3">
      <c r="A157" t="s">
        <v>359</v>
      </c>
      <c r="B157" t="s">
        <v>360</v>
      </c>
      <c r="C157" t="s">
        <v>360</v>
      </c>
      <c r="D157" s="20">
        <v>455</v>
      </c>
      <c r="E157" s="20">
        <v>0</v>
      </c>
      <c r="F157" s="20">
        <v>0</v>
      </c>
      <c r="G157" s="20"/>
      <c r="H157" s="20">
        <v>0</v>
      </c>
      <c r="I157" s="20">
        <v>44628</v>
      </c>
      <c r="J157" s="20">
        <v>0</v>
      </c>
      <c r="K157" s="20">
        <v>0</v>
      </c>
      <c r="L157" t="s">
        <v>499</v>
      </c>
    </row>
    <row r="158" spans="1:13" x14ac:dyDescent="0.3">
      <c r="A158" t="s">
        <v>518</v>
      </c>
      <c r="B158" t="s">
        <v>519</v>
      </c>
      <c r="C158" t="s">
        <v>519</v>
      </c>
      <c r="D158" s="20">
        <v>73</v>
      </c>
      <c r="E158" s="20">
        <v>0</v>
      </c>
      <c r="F158" s="20">
        <v>0</v>
      </c>
      <c r="G158" s="20"/>
      <c r="H158" s="20">
        <v>0</v>
      </c>
      <c r="I158" s="20">
        <v>7307</v>
      </c>
      <c r="J158" s="20">
        <v>0</v>
      </c>
      <c r="K158" s="20">
        <v>0</v>
      </c>
      <c r="L158" t="s">
        <v>499</v>
      </c>
    </row>
    <row r="159" spans="1:13" x14ac:dyDescent="0.3">
      <c r="A159" t="s">
        <v>361</v>
      </c>
      <c r="B159" t="s">
        <v>362</v>
      </c>
      <c r="C159" t="s">
        <v>362</v>
      </c>
      <c r="D159" s="20">
        <v>1374</v>
      </c>
      <c r="E159" s="20">
        <v>0</v>
      </c>
      <c r="F159" s="20">
        <v>0</v>
      </c>
      <c r="G159" s="20"/>
      <c r="H159" s="20">
        <v>0</v>
      </c>
      <c r="I159" s="20">
        <v>115353</v>
      </c>
      <c r="J159" s="20">
        <v>0</v>
      </c>
      <c r="K159" s="20">
        <v>0</v>
      </c>
      <c r="L159" t="s">
        <v>499</v>
      </c>
    </row>
    <row r="160" spans="1:13" x14ac:dyDescent="0.3">
      <c r="A160" t="s">
        <v>363</v>
      </c>
      <c r="B160" t="s">
        <v>364</v>
      </c>
      <c r="C160" t="s">
        <v>364</v>
      </c>
      <c r="D160" s="20">
        <v>2754</v>
      </c>
      <c r="E160" s="20">
        <v>0</v>
      </c>
      <c r="F160" s="20">
        <v>0</v>
      </c>
      <c r="G160" s="20"/>
      <c r="H160" s="20">
        <v>0</v>
      </c>
      <c r="I160" s="20">
        <v>189399</v>
      </c>
      <c r="J160" s="20">
        <v>0</v>
      </c>
      <c r="K160" s="20">
        <v>0</v>
      </c>
      <c r="L160" t="s">
        <v>499</v>
      </c>
    </row>
    <row r="161" spans="1:12" x14ac:dyDescent="0.3">
      <c r="A161" t="s">
        <v>365</v>
      </c>
      <c r="B161" t="s">
        <v>366</v>
      </c>
      <c r="C161" t="s">
        <v>367</v>
      </c>
      <c r="D161" s="20">
        <v>-188</v>
      </c>
      <c r="E161" s="20">
        <v>0</v>
      </c>
      <c r="F161" s="20">
        <v>0</v>
      </c>
      <c r="G161" s="20">
        <v>0</v>
      </c>
      <c r="H161" s="20">
        <v>0</v>
      </c>
      <c r="I161" s="20">
        <v>7140</v>
      </c>
      <c r="J161" s="20">
        <v>0</v>
      </c>
      <c r="K161" s="20">
        <v>0</v>
      </c>
      <c r="L161" t="s">
        <v>500</v>
      </c>
    </row>
    <row r="162" spans="1:12" x14ac:dyDescent="0.3">
      <c r="A162" t="s">
        <v>365</v>
      </c>
      <c r="B162" t="s">
        <v>368</v>
      </c>
      <c r="C162" t="s">
        <v>367</v>
      </c>
      <c r="D162" s="20">
        <v>0</v>
      </c>
      <c r="E162" s="20">
        <v>0</v>
      </c>
      <c r="F162" s="20">
        <v>0</v>
      </c>
      <c r="G162" s="20">
        <v>5452</v>
      </c>
      <c r="H162" s="20">
        <v>0</v>
      </c>
      <c r="I162" s="20">
        <v>0</v>
      </c>
      <c r="J162" s="20">
        <v>0</v>
      </c>
      <c r="K162" s="20">
        <v>0</v>
      </c>
      <c r="L162" t="s">
        <v>500</v>
      </c>
    </row>
    <row r="163" spans="1:12" x14ac:dyDescent="0.3">
      <c r="A163" t="s">
        <v>365</v>
      </c>
      <c r="B163" t="s">
        <v>369</v>
      </c>
      <c r="C163" t="s">
        <v>367</v>
      </c>
      <c r="D163" s="20">
        <v>0</v>
      </c>
      <c r="E163" s="20">
        <v>0</v>
      </c>
      <c r="F163" s="20">
        <v>0</v>
      </c>
      <c r="G163" s="20">
        <v>16157</v>
      </c>
      <c r="H163" s="20">
        <v>0</v>
      </c>
      <c r="I163" s="20">
        <v>0</v>
      </c>
      <c r="J163" s="20">
        <v>0</v>
      </c>
      <c r="K163" s="20">
        <v>0</v>
      </c>
      <c r="L163" t="s">
        <v>500</v>
      </c>
    </row>
    <row r="164" spans="1:12" x14ac:dyDescent="0.3">
      <c r="A164" t="s">
        <v>370</v>
      </c>
      <c r="B164" t="s">
        <v>371</v>
      </c>
      <c r="C164" t="s">
        <v>371</v>
      </c>
      <c r="D164" s="20">
        <v>270</v>
      </c>
      <c r="E164" s="20">
        <v>0</v>
      </c>
      <c r="F164" s="20">
        <v>0</v>
      </c>
      <c r="G164" s="20"/>
      <c r="H164" s="20">
        <v>0</v>
      </c>
      <c r="I164" s="20">
        <v>28525</v>
      </c>
      <c r="J164" s="20">
        <v>0</v>
      </c>
      <c r="K164" s="20">
        <v>0</v>
      </c>
      <c r="L164" t="s">
        <v>499</v>
      </c>
    </row>
    <row r="165" spans="1:12" x14ac:dyDescent="0.3">
      <c r="A165" t="s">
        <v>370</v>
      </c>
      <c r="B165" t="s">
        <v>372</v>
      </c>
      <c r="C165" t="s">
        <v>372</v>
      </c>
      <c r="D165" s="20">
        <v>298</v>
      </c>
      <c r="E165" s="20">
        <v>0</v>
      </c>
      <c r="F165" s="20">
        <v>0</v>
      </c>
      <c r="G165" s="20"/>
      <c r="H165" s="20">
        <v>0</v>
      </c>
      <c r="I165" s="20">
        <v>24821</v>
      </c>
      <c r="J165" s="20">
        <v>0</v>
      </c>
      <c r="K165" s="20">
        <v>0</v>
      </c>
      <c r="L165" t="s">
        <v>499</v>
      </c>
    </row>
    <row r="166" spans="1:12" x14ac:dyDescent="0.3">
      <c r="A166" t="s">
        <v>370</v>
      </c>
      <c r="B166" t="s">
        <v>373</v>
      </c>
      <c r="C166" t="s">
        <v>373</v>
      </c>
      <c r="D166" s="20">
        <v>116</v>
      </c>
      <c r="E166" s="20">
        <v>0</v>
      </c>
      <c r="F166" s="20">
        <v>0</v>
      </c>
      <c r="G166" s="20"/>
      <c r="H166" s="20">
        <v>0</v>
      </c>
      <c r="I166" s="20">
        <v>13799</v>
      </c>
      <c r="J166" s="20">
        <v>0</v>
      </c>
      <c r="K166" s="20">
        <v>0</v>
      </c>
      <c r="L166" t="s">
        <v>499</v>
      </c>
    </row>
    <row r="167" spans="1:12" x14ac:dyDescent="0.3">
      <c r="A167" t="s">
        <v>370</v>
      </c>
      <c r="B167" t="s">
        <v>374</v>
      </c>
      <c r="C167" t="s">
        <v>374</v>
      </c>
      <c r="D167" s="20">
        <v>256</v>
      </c>
      <c r="E167" s="20">
        <v>0</v>
      </c>
      <c r="F167" s="20">
        <v>0</v>
      </c>
      <c r="G167" s="20"/>
      <c r="H167" s="20">
        <v>0</v>
      </c>
      <c r="I167" s="20">
        <v>23914</v>
      </c>
      <c r="J167" s="20">
        <v>0</v>
      </c>
      <c r="K167" s="20">
        <v>0</v>
      </c>
      <c r="L167" t="s">
        <v>499</v>
      </c>
    </row>
    <row r="168" spans="1:12" x14ac:dyDescent="0.3">
      <c r="A168" t="s">
        <v>370</v>
      </c>
      <c r="B168" t="s">
        <v>375</v>
      </c>
      <c r="C168" t="s">
        <v>375</v>
      </c>
      <c r="D168" s="20">
        <v>138</v>
      </c>
      <c r="E168" s="20">
        <v>0</v>
      </c>
      <c r="F168" s="20">
        <v>0</v>
      </c>
      <c r="G168" s="20"/>
      <c r="H168" s="20">
        <v>0</v>
      </c>
      <c r="I168" s="20">
        <v>15979</v>
      </c>
      <c r="J168" s="20">
        <v>0</v>
      </c>
      <c r="K168" s="20">
        <v>0</v>
      </c>
      <c r="L168" t="s">
        <v>499</v>
      </c>
    </row>
    <row r="169" spans="1:12" x14ac:dyDescent="0.3">
      <c r="A169" t="s">
        <v>376</v>
      </c>
      <c r="B169" t="s">
        <v>377</v>
      </c>
      <c r="C169" t="s">
        <v>522</v>
      </c>
      <c r="D169" s="20">
        <v>19344</v>
      </c>
      <c r="E169" s="20">
        <v>0</v>
      </c>
      <c r="F169" s="20">
        <v>0</v>
      </c>
      <c r="G169" s="20"/>
      <c r="H169" s="20">
        <v>0</v>
      </c>
      <c r="I169" s="20">
        <v>1300091</v>
      </c>
      <c r="J169" s="20">
        <v>0</v>
      </c>
      <c r="K169" s="20">
        <v>0</v>
      </c>
      <c r="L169" t="s">
        <v>499</v>
      </c>
    </row>
    <row r="170" spans="1:12" x14ac:dyDescent="0.3">
      <c r="A170" t="s">
        <v>523</v>
      </c>
      <c r="B170" t="s">
        <v>524</v>
      </c>
      <c r="C170" t="s">
        <v>524</v>
      </c>
      <c r="D170" s="20">
        <v>776</v>
      </c>
      <c r="E170" s="20">
        <v>0</v>
      </c>
      <c r="F170" s="20">
        <v>0</v>
      </c>
      <c r="G170" s="20"/>
      <c r="H170" s="20">
        <v>0</v>
      </c>
      <c r="I170" s="20">
        <v>75841</v>
      </c>
      <c r="J170" s="20">
        <v>0</v>
      </c>
      <c r="K170" s="20">
        <v>0</v>
      </c>
      <c r="L170" t="s">
        <v>499</v>
      </c>
    </row>
    <row r="171" spans="1:12" x14ac:dyDescent="0.3">
      <c r="A171" t="s">
        <v>382</v>
      </c>
      <c r="B171" t="s">
        <v>383</v>
      </c>
      <c r="C171" t="s">
        <v>383</v>
      </c>
      <c r="D171" s="20">
        <v>1846</v>
      </c>
      <c r="E171" s="20">
        <v>0</v>
      </c>
      <c r="F171" s="20">
        <v>0</v>
      </c>
      <c r="G171" s="20"/>
      <c r="H171" s="20">
        <v>0</v>
      </c>
      <c r="I171" s="20">
        <v>137491</v>
      </c>
      <c r="J171" s="20">
        <v>0</v>
      </c>
      <c r="K171" s="20">
        <v>0</v>
      </c>
      <c r="L171" t="s">
        <v>499</v>
      </c>
    </row>
    <row r="172" spans="1:12" x14ac:dyDescent="0.3">
      <c r="A172" t="s">
        <v>384</v>
      </c>
      <c r="B172" t="s">
        <v>385</v>
      </c>
      <c r="C172" t="s">
        <v>385</v>
      </c>
      <c r="D172" s="20">
        <v>417</v>
      </c>
      <c r="E172" s="20">
        <v>0</v>
      </c>
      <c r="F172" s="20">
        <v>0</v>
      </c>
      <c r="G172" s="20"/>
      <c r="H172" s="20">
        <v>36</v>
      </c>
      <c r="I172" s="20">
        <v>30479</v>
      </c>
      <c r="J172" s="20">
        <v>0</v>
      </c>
      <c r="K172" s="20">
        <v>0</v>
      </c>
      <c r="L172" t="s">
        <v>499</v>
      </c>
    </row>
    <row r="173" spans="1:12" x14ac:dyDescent="0.3">
      <c r="A173" t="s">
        <v>386</v>
      </c>
      <c r="B173" t="s">
        <v>387</v>
      </c>
      <c r="C173" t="s">
        <v>387</v>
      </c>
      <c r="D173" s="20">
        <v>389</v>
      </c>
      <c r="E173" s="20">
        <v>0</v>
      </c>
      <c r="F173" s="20">
        <v>0</v>
      </c>
      <c r="G173" s="20"/>
      <c r="H173" s="20">
        <v>0</v>
      </c>
      <c r="I173" s="20">
        <v>36590</v>
      </c>
      <c r="J173" s="20">
        <v>0</v>
      </c>
      <c r="K173" s="20">
        <v>0</v>
      </c>
      <c r="L173" t="s">
        <v>499</v>
      </c>
    </row>
    <row r="174" spans="1:12" x14ac:dyDescent="0.3">
      <c r="A174" t="s">
        <v>388</v>
      </c>
      <c r="B174" t="s">
        <v>389</v>
      </c>
      <c r="C174" t="s">
        <v>389</v>
      </c>
      <c r="D174" s="20">
        <v>656</v>
      </c>
      <c r="E174" s="20">
        <v>0</v>
      </c>
      <c r="F174" s="20">
        <v>0</v>
      </c>
      <c r="G174" s="20"/>
      <c r="H174" s="20">
        <v>0</v>
      </c>
      <c r="I174" s="20">
        <v>61375</v>
      </c>
      <c r="J174" s="20">
        <v>0</v>
      </c>
      <c r="K174" s="20">
        <v>0</v>
      </c>
      <c r="L174" t="s">
        <v>499</v>
      </c>
    </row>
    <row r="175" spans="1:12" x14ac:dyDescent="0.3">
      <c r="A175" t="s">
        <v>390</v>
      </c>
      <c r="B175" t="s">
        <v>391</v>
      </c>
      <c r="C175" t="s">
        <v>391</v>
      </c>
      <c r="D175" s="20">
        <v>409</v>
      </c>
      <c r="E175" s="20">
        <v>0</v>
      </c>
      <c r="F175" s="20">
        <v>0</v>
      </c>
      <c r="G175" s="20"/>
      <c r="H175" s="20">
        <v>0</v>
      </c>
      <c r="I175" s="20">
        <v>39288</v>
      </c>
      <c r="J175" s="20">
        <v>0</v>
      </c>
      <c r="K175" s="20">
        <v>0</v>
      </c>
      <c r="L175" t="s">
        <v>499</v>
      </c>
    </row>
    <row r="176" spans="1:12" x14ac:dyDescent="0.3">
      <c r="A176" t="s">
        <v>392</v>
      </c>
      <c r="B176" t="s">
        <v>393</v>
      </c>
      <c r="C176" t="s">
        <v>226</v>
      </c>
      <c r="D176" s="20">
        <v>34531</v>
      </c>
      <c r="E176" s="20">
        <v>0</v>
      </c>
      <c r="F176" s="20">
        <v>0</v>
      </c>
      <c r="G176" s="20"/>
      <c r="H176" s="20">
        <v>0</v>
      </c>
      <c r="I176" s="20">
        <v>2192041</v>
      </c>
      <c r="J176" s="20">
        <v>0</v>
      </c>
      <c r="K176" s="20">
        <v>0</v>
      </c>
      <c r="L176" t="s">
        <v>499</v>
      </c>
    </row>
    <row r="177" spans="1:12" x14ac:dyDescent="0.3">
      <c r="A177" t="s">
        <v>394</v>
      </c>
      <c r="B177" t="s">
        <v>395</v>
      </c>
      <c r="C177" t="s">
        <v>395</v>
      </c>
      <c r="D177" s="20">
        <v>4045</v>
      </c>
      <c r="E177" s="20">
        <v>0</v>
      </c>
      <c r="F177" s="20">
        <v>0</v>
      </c>
      <c r="G177" s="20"/>
      <c r="H177" s="20">
        <v>0</v>
      </c>
      <c r="I177" s="20">
        <v>309713</v>
      </c>
      <c r="J177" s="20">
        <v>0</v>
      </c>
      <c r="K177" s="20">
        <v>0</v>
      </c>
      <c r="L177" t="s">
        <v>499</v>
      </c>
    </row>
    <row r="178" spans="1:12" x14ac:dyDescent="0.3">
      <c r="A178" t="s">
        <v>394</v>
      </c>
      <c r="B178" t="s">
        <v>396</v>
      </c>
      <c r="C178" t="s">
        <v>396</v>
      </c>
      <c r="D178" s="20">
        <v>3523</v>
      </c>
      <c r="E178" s="20">
        <v>0</v>
      </c>
      <c r="F178" s="20">
        <v>0</v>
      </c>
      <c r="G178" s="20"/>
      <c r="H178" s="20">
        <v>0</v>
      </c>
      <c r="I178" s="20">
        <v>263562</v>
      </c>
      <c r="J178" s="20">
        <v>0</v>
      </c>
      <c r="K178" s="20">
        <v>0</v>
      </c>
      <c r="L178" t="s">
        <v>499</v>
      </c>
    </row>
    <row r="179" spans="1:12" x14ac:dyDescent="0.3">
      <c r="A179" t="s">
        <v>394</v>
      </c>
      <c r="B179" t="s">
        <v>397</v>
      </c>
      <c r="C179" t="s">
        <v>397</v>
      </c>
      <c r="D179" s="20">
        <v>5728</v>
      </c>
      <c r="E179" s="20">
        <v>0</v>
      </c>
      <c r="F179" s="20">
        <v>0</v>
      </c>
      <c r="G179" s="20"/>
      <c r="H179" s="20">
        <v>0</v>
      </c>
      <c r="I179" s="20">
        <v>359559</v>
      </c>
      <c r="J179" s="20">
        <v>0</v>
      </c>
      <c r="K179" s="20">
        <v>0</v>
      </c>
      <c r="L179" t="s">
        <v>499</v>
      </c>
    </row>
    <row r="180" spans="1:12" x14ac:dyDescent="0.3">
      <c r="A180" t="s">
        <v>394</v>
      </c>
      <c r="B180" t="s">
        <v>398</v>
      </c>
      <c r="C180" t="s">
        <v>398</v>
      </c>
      <c r="D180" s="20">
        <v>2047</v>
      </c>
      <c r="E180" s="20">
        <v>1417</v>
      </c>
      <c r="F180" s="20">
        <v>0</v>
      </c>
      <c r="G180" s="20">
        <v>0</v>
      </c>
      <c r="H180" s="20">
        <v>0</v>
      </c>
      <c r="I180" s="20">
        <v>107604</v>
      </c>
      <c r="J180" s="20">
        <v>10355</v>
      </c>
      <c r="K180" s="20">
        <v>0</v>
      </c>
      <c r="L180" t="s">
        <v>500</v>
      </c>
    </row>
    <row r="181" spans="1:12" x14ac:dyDescent="0.3">
      <c r="A181" t="s">
        <v>394</v>
      </c>
      <c r="B181" t="s">
        <v>399</v>
      </c>
      <c r="C181" t="s">
        <v>399</v>
      </c>
      <c r="D181" s="20">
        <v>6336</v>
      </c>
      <c r="E181" s="20">
        <v>0</v>
      </c>
      <c r="F181" s="20">
        <v>0</v>
      </c>
      <c r="G181" s="20"/>
      <c r="H181" s="20">
        <v>0</v>
      </c>
      <c r="I181" s="20">
        <v>419223</v>
      </c>
      <c r="J181" s="20">
        <v>0</v>
      </c>
      <c r="K181" s="20">
        <v>0</v>
      </c>
      <c r="L181" t="s">
        <v>499</v>
      </c>
    </row>
    <row r="182" spans="1:12" x14ac:dyDescent="0.3">
      <c r="A182" t="s">
        <v>394</v>
      </c>
      <c r="B182" t="s">
        <v>400</v>
      </c>
      <c r="C182" t="s">
        <v>400</v>
      </c>
      <c r="D182" s="20">
        <v>3227</v>
      </c>
      <c r="E182" s="20">
        <v>0</v>
      </c>
      <c r="F182" s="20">
        <v>0</v>
      </c>
      <c r="G182" s="20"/>
      <c r="H182" s="20">
        <v>0</v>
      </c>
      <c r="I182" s="20">
        <v>282718</v>
      </c>
      <c r="J182" s="20">
        <v>0</v>
      </c>
      <c r="K182" s="20">
        <v>0</v>
      </c>
      <c r="L182" t="s">
        <v>499</v>
      </c>
    </row>
    <row r="183" spans="1:12" x14ac:dyDescent="0.3">
      <c r="A183" t="s">
        <v>394</v>
      </c>
      <c r="B183" t="s">
        <v>401</v>
      </c>
      <c r="C183" t="s">
        <v>401</v>
      </c>
      <c r="D183" s="20">
        <v>6376</v>
      </c>
      <c r="E183" s="20">
        <v>0</v>
      </c>
      <c r="F183" s="20">
        <v>0</v>
      </c>
      <c r="G183" s="20"/>
      <c r="H183" s="20">
        <v>0</v>
      </c>
      <c r="I183" s="20">
        <v>478961</v>
      </c>
      <c r="J183" s="20">
        <v>0</v>
      </c>
      <c r="K183" s="20">
        <v>0</v>
      </c>
      <c r="L183" t="s">
        <v>499</v>
      </c>
    </row>
    <row r="184" spans="1:12" x14ac:dyDescent="0.3">
      <c r="A184" t="s">
        <v>402</v>
      </c>
      <c r="B184" t="s">
        <v>403</v>
      </c>
      <c r="C184" t="s">
        <v>404</v>
      </c>
      <c r="D184" s="20">
        <v>878</v>
      </c>
      <c r="E184" s="20">
        <v>0</v>
      </c>
      <c r="F184" s="20">
        <v>0</v>
      </c>
      <c r="G184" s="20"/>
      <c r="H184" s="20">
        <v>0</v>
      </c>
      <c r="I184" s="20">
        <v>70398</v>
      </c>
      <c r="J184" s="20">
        <v>0</v>
      </c>
      <c r="K184" s="20">
        <v>0</v>
      </c>
      <c r="L184" t="s">
        <v>499</v>
      </c>
    </row>
    <row r="185" spans="1:12" x14ac:dyDescent="0.3">
      <c r="A185" t="s">
        <v>405</v>
      </c>
      <c r="B185" t="s">
        <v>406</v>
      </c>
      <c r="C185" t="s">
        <v>525</v>
      </c>
      <c r="D185" s="20">
        <v>19164</v>
      </c>
      <c r="E185" s="20">
        <v>0</v>
      </c>
      <c r="F185" s="20">
        <v>0</v>
      </c>
      <c r="G185" s="20"/>
      <c r="H185" s="20">
        <v>0</v>
      </c>
      <c r="I185" s="20">
        <v>1280536</v>
      </c>
      <c r="J185" s="20">
        <v>0</v>
      </c>
      <c r="K185" s="20">
        <v>0</v>
      </c>
      <c r="L185" t="s">
        <v>499</v>
      </c>
    </row>
    <row r="186" spans="1:12" x14ac:dyDescent="0.3">
      <c r="A186" t="s">
        <v>408</v>
      </c>
      <c r="B186" t="s">
        <v>409</v>
      </c>
      <c r="C186" t="s">
        <v>409</v>
      </c>
      <c r="D186" s="20">
        <v>538</v>
      </c>
      <c r="E186" s="20">
        <v>0</v>
      </c>
      <c r="F186" s="20">
        <v>0</v>
      </c>
      <c r="G186" s="20">
        <v>28</v>
      </c>
      <c r="H186" s="20">
        <v>0</v>
      </c>
      <c r="I186" s="20">
        <v>43914</v>
      </c>
      <c r="J186" s="20">
        <v>0</v>
      </c>
      <c r="K186" s="20">
        <v>0</v>
      </c>
      <c r="L186" t="s">
        <v>499</v>
      </c>
    </row>
    <row r="187" spans="1:12" x14ac:dyDescent="0.3">
      <c r="A187" t="s">
        <v>410</v>
      </c>
      <c r="B187" t="s">
        <v>411</v>
      </c>
      <c r="C187" t="s">
        <v>411</v>
      </c>
      <c r="D187" s="20">
        <v>192</v>
      </c>
      <c r="E187" s="20">
        <v>0</v>
      </c>
      <c r="F187" s="20">
        <v>0</v>
      </c>
      <c r="G187" s="20"/>
      <c r="H187" s="20">
        <v>0</v>
      </c>
      <c r="I187" s="20">
        <v>20583</v>
      </c>
      <c r="J187" s="20">
        <v>0</v>
      </c>
      <c r="K187" s="20">
        <v>0</v>
      </c>
      <c r="L187" t="s">
        <v>499</v>
      </c>
    </row>
    <row r="188" spans="1:12" x14ac:dyDescent="0.3">
      <c r="A188" t="s">
        <v>412</v>
      </c>
      <c r="B188" t="s">
        <v>413</v>
      </c>
      <c r="C188" t="s">
        <v>413</v>
      </c>
      <c r="D188" s="20">
        <v>820</v>
      </c>
      <c r="E188" s="20">
        <v>0</v>
      </c>
      <c r="F188" s="20">
        <v>0</v>
      </c>
      <c r="G188" s="20"/>
      <c r="H188" s="20">
        <v>0</v>
      </c>
      <c r="I188" s="20">
        <v>60861</v>
      </c>
      <c r="J188" s="20">
        <v>0</v>
      </c>
      <c r="K188" s="20">
        <v>0</v>
      </c>
      <c r="L188" t="s">
        <v>499</v>
      </c>
    </row>
    <row r="189" spans="1:12" x14ac:dyDescent="0.3">
      <c r="A189" t="s">
        <v>415</v>
      </c>
      <c r="B189" t="s">
        <v>416</v>
      </c>
      <c r="C189" t="s">
        <v>417</v>
      </c>
      <c r="D189" s="20">
        <v>807</v>
      </c>
      <c r="E189" s="20">
        <v>0</v>
      </c>
      <c r="F189" s="20">
        <v>0</v>
      </c>
      <c r="G189" s="20">
        <v>13259</v>
      </c>
      <c r="H189" s="20">
        <v>0</v>
      </c>
      <c r="I189" s="20">
        <v>61782</v>
      </c>
      <c r="J189" s="20">
        <v>0</v>
      </c>
      <c r="K189" s="20">
        <v>0</v>
      </c>
      <c r="L189" t="s">
        <v>500</v>
      </c>
    </row>
    <row r="190" spans="1:12" x14ac:dyDescent="0.3">
      <c r="A190" t="s">
        <v>418</v>
      </c>
      <c r="B190" t="s">
        <v>419</v>
      </c>
      <c r="C190" t="s">
        <v>419</v>
      </c>
      <c r="D190" s="20">
        <v>459</v>
      </c>
      <c r="E190" s="20">
        <v>0</v>
      </c>
      <c r="F190" s="20">
        <v>0</v>
      </c>
      <c r="G190" s="20"/>
      <c r="H190" s="20">
        <v>0</v>
      </c>
      <c r="I190" s="20">
        <v>41294</v>
      </c>
      <c r="J190" s="20">
        <v>0</v>
      </c>
      <c r="K190" s="20">
        <v>0</v>
      </c>
      <c r="L190" t="s">
        <v>499</v>
      </c>
    </row>
    <row r="191" spans="1:12" x14ac:dyDescent="0.3">
      <c r="A191" t="s">
        <v>422</v>
      </c>
      <c r="B191" t="s">
        <v>423</v>
      </c>
      <c r="C191" t="s">
        <v>423</v>
      </c>
      <c r="D191" s="20">
        <v>657</v>
      </c>
      <c r="E191" s="20">
        <v>0</v>
      </c>
      <c r="F191" s="20">
        <v>0</v>
      </c>
      <c r="G191" s="20"/>
      <c r="H191" s="20">
        <v>0</v>
      </c>
      <c r="I191" s="20">
        <v>63504</v>
      </c>
      <c r="J191" s="20">
        <v>0</v>
      </c>
      <c r="K191" s="20">
        <v>0</v>
      </c>
      <c r="L191" t="s">
        <v>499</v>
      </c>
    </row>
    <row r="192" spans="1:12" x14ac:dyDescent="0.3">
      <c r="A192" t="s">
        <v>424</v>
      </c>
      <c r="B192" t="s">
        <v>425</v>
      </c>
      <c r="C192" t="s">
        <v>425</v>
      </c>
      <c r="D192" s="20">
        <v>1009</v>
      </c>
      <c r="E192" s="20">
        <v>0</v>
      </c>
      <c r="F192" s="20">
        <v>0</v>
      </c>
      <c r="G192" s="20"/>
      <c r="H192" s="20">
        <v>188</v>
      </c>
      <c r="I192" s="20">
        <v>84800</v>
      </c>
      <c r="J192" s="20">
        <v>0</v>
      </c>
      <c r="K192" s="20">
        <v>0</v>
      </c>
      <c r="L192" t="s">
        <v>499</v>
      </c>
    </row>
    <row r="193" spans="1:12" x14ac:dyDescent="0.3">
      <c r="A193" t="s">
        <v>428</v>
      </c>
      <c r="B193" t="s">
        <v>429</v>
      </c>
      <c r="C193" t="s">
        <v>429</v>
      </c>
      <c r="D193" s="20">
        <v>676</v>
      </c>
      <c r="E193" s="20">
        <v>0</v>
      </c>
      <c r="F193" s="20">
        <v>0</v>
      </c>
      <c r="G193" s="20"/>
      <c r="H193" s="20">
        <v>0</v>
      </c>
      <c r="I193" s="20">
        <v>46495</v>
      </c>
      <c r="J193" s="20">
        <v>0</v>
      </c>
      <c r="K193" s="20">
        <v>0</v>
      </c>
      <c r="L193" t="s">
        <v>499</v>
      </c>
    </row>
    <row r="194" spans="1:12" x14ac:dyDescent="0.3">
      <c r="A194" t="s">
        <v>430</v>
      </c>
      <c r="B194" t="s">
        <v>431</v>
      </c>
      <c r="C194" t="s">
        <v>431</v>
      </c>
      <c r="D194" s="20">
        <v>734</v>
      </c>
      <c r="E194" s="20">
        <v>0</v>
      </c>
      <c r="F194" s="20">
        <v>0</v>
      </c>
      <c r="G194" s="20"/>
      <c r="H194" s="20">
        <v>0</v>
      </c>
      <c r="I194" s="20">
        <v>59438</v>
      </c>
      <c r="J194" s="20">
        <v>0</v>
      </c>
      <c r="K194" s="20">
        <v>0</v>
      </c>
      <c r="L194" t="s">
        <v>499</v>
      </c>
    </row>
    <row r="195" spans="1:12" x14ac:dyDescent="0.3">
      <c r="A195" t="s">
        <v>432</v>
      </c>
      <c r="B195" t="s">
        <v>433</v>
      </c>
      <c r="C195" t="s">
        <v>433</v>
      </c>
      <c r="D195" s="20">
        <v>4533</v>
      </c>
      <c r="E195" s="20">
        <v>0</v>
      </c>
      <c r="F195" s="20">
        <v>0</v>
      </c>
      <c r="G195" s="20"/>
      <c r="H195" s="20">
        <v>0</v>
      </c>
      <c r="I195" s="20">
        <v>311072</v>
      </c>
      <c r="J195" s="20">
        <v>0</v>
      </c>
      <c r="K195" s="20">
        <v>0</v>
      </c>
      <c r="L195" t="s">
        <v>499</v>
      </c>
    </row>
    <row r="196" spans="1:12" x14ac:dyDescent="0.3">
      <c r="A196" t="s">
        <v>434</v>
      </c>
      <c r="B196" t="s">
        <v>435</v>
      </c>
      <c r="C196" t="s">
        <v>435</v>
      </c>
      <c r="D196" s="20">
        <v>100</v>
      </c>
      <c r="E196" s="20">
        <v>0</v>
      </c>
      <c r="F196" s="20">
        <v>0</v>
      </c>
      <c r="G196" s="20">
        <v>0</v>
      </c>
      <c r="H196" s="20">
        <v>0</v>
      </c>
      <c r="I196" s="20">
        <v>9492</v>
      </c>
      <c r="J196" s="20">
        <v>0</v>
      </c>
      <c r="K196" s="20">
        <v>0</v>
      </c>
      <c r="L196" t="s">
        <v>500</v>
      </c>
    </row>
    <row r="197" spans="1:12" x14ac:dyDescent="0.3">
      <c r="A197" t="s">
        <v>437</v>
      </c>
      <c r="B197" t="s">
        <v>438</v>
      </c>
      <c r="C197" t="s">
        <v>439</v>
      </c>
      <c r="D197" s="20">
        <v>0</v>
      </c>
      <c r="E197" s="20">
        <v>0</v>
      </c>
      <c r="F197" s="20">
        <v>0</v>
      </c>
      <c r="G197" s="20">
        <v>55672</v>
      </c>
      <c r="H197" s="20">
        <v>0</v>
      </c>
      <c r="I197" s="20">
        <v>0</v>
      </c>
      <c r="J197" s="20">
        <v>0</v>
      </c>
      <c r="K197" s="20">
        <v>0</v>
      </c>
      <c r="L197" t="s">
        <v>500</v>
      </c>
    </row>
    <row r="198" spans="1:12" x14ac:dyDescent="0.3">
      <c r="A198" t="s">
        <v>437</v>
      </c>
      <c r="B198" t="s">
        <v>440</v>
      </c>
      <c r="C198" t="s">
        <v>439</v>
      </c>
      <c r="D198" s="20">
        <v>0</v>
      </c>
      <c r="E198" s="20">
        <v>0</v>
      </c>
      <c r="F198" s="20">
        <v>0</v>
      </c>
      <c r="G198" s="20">
        <v>57966</v>
      </c>
      <c r="H198" s="20">
        <v>0</v>
      </c>
      <c r="I198" s="20">
        <v>0</v>
      </c>
      <c r="J198" s="20">
        <v>0</v>
      </c>
      <c r="K198" s="20">
        <v>0</v>
      </c>
      <c r="L198" t="s">
        <v>500</v>
      </c>
    </row>
    <row r="199" spans="1:12" x14ac:dyDescent="0.3">
      <c r="A199" t="s">
        <v>437</v>
      </c>
      <c r="B199" t="s">
        <v>441</v>
      </c>
      <c r="C199" t="s">
        <v>439</v>
      </c>
      <c r="D199" s="20">
        <v>1820</v>
      </c>
      <c r="E199" s="20">
        <v>0</v>
      </c>
      <c r="F199" s="20">
        <v>0</v>
      </c>
      <c r="G199" s="20">
        <v>0</v>
      </c>
      <c r="H199" s="20">
        <v>0</v>
      </c>
      <c r="I199" s="20">
        <v>180936</v>
      </c>
      <c r="J199" s="20">
        <v>0</v>
      </c>
      <c r="K199" s="20">
        <v>0</v>
      </c>
      <c r="L199" t="s">
        <v>500</v>
      </c>
    </row>
    <row r="200" spans="1:12" x14ac:dyDescent="0.3">
      <c r="A200" t="s">
        <v>442</v>
      </c>
      <c r="B200" t="s">
        <v>443</v>
      </c>
      <c r="C200" t="s">
        <v>444</v>
      </c>
      <c r="D200" s="20">
        <v>0</v>
      </c>
      <c r="E200" s="20">
        <v>0</v>
      </c>
      <c r="F200" s="20">
        <v>0</v>
      </c>
      <c r="G200" s="20">
        <v>100440</v>
      </c>
      <c r="H200" s="20">
        <v>0</v>
      </c>
      <c r="I200" s="20">
        <v>0</v>
      </c>
      <c r="J200" s="20">
        <v>0</v>
      </c>
      <c r="K200" s="20">
        <v>0</v>
      </c>
      <c r="L200" t="s">
        <v>810</v>
      </c>
    </row>
    <row r="201" spans="1:12" x14ac:dyDescent="0.3">
      <c r="A201" t="s">
        <v>450</v>
      </c>
      <c r="B201" t="s">
        <v>451</v>
      </c>
      <c r="C201" t="s">
        <v>451</v>
      </c>
      <c r="D201" s="20">
        <v>200</v>
      </c>
      <c r="E201" s="20">
        <v>0</v>
      </c>
      <c r="F201" s="20">
        <v>0</v>
      </c>
      <c r="G201" s="20"/>
      <c r="H201" s="20">
        <v>0</v>
      </c>
      <c r="I201" s="20">
        <v>21173</v>
      </c>
      <c r="J201" s="20">
        <v>0</v>
      </c>
      <c r="K201" s="20">
        <v>0</v>
      </c>
      <c r="L201" t="s">
        <v>499</v>
      </c>
    </row>
    <row r="202" spans="1:12" x14ac:dyDescent="0.3">
      <c r="A202" t="s">
        <v>452</v>
      </c>
      <c r="B202" t="s">
        <v>453</v>
      </c>
      <c r="C202" t="s">
        <v>453</v>
      </c>
      <c r="D202" s="20">
        <v>758</v>
      </c>
      <c r="E202" s="20">
        <v>0</v>
      </c>
      <c r="F202" s="20">
        <v>0</v>
      </c>
      <c r="G202" s="20"/>
      <c r="H202" s="20">
        <v>0</v>
      </c>
      <c r="I202" s="20">
        <v>64811</v>
      </c>
      <c r="J202" s="20">
        <v>0</v>
      </c>
      <c r="K202" s="20">
        <v>0</v>
      </c>
      <c r="L202" t="s">
        <v>499</v>
      </c>
    </row>
    <row r="203" spans="1:12" x14ac:dyDescent="0.3">
      <c r="A203" t="s">
        <v>454</v>
      </c>
      <c r="B203" t="s">
        <v>455</v>
      </c>
      <c r="C203" t="s">
        <v>455</v>
      </c>
      <c r="D203" s="20">
        <v>1155</v>
      </c>
      <c r="E203" s="20">
        <v>0</v>
      </c>
      <c r="F203" s="20">
        <v>0</v>
      </c>
      <c r="G203" s="20"/>
      <c r="H203" s="20">
        <v>0</v>
      </c>
      <c r="I203" s="20">
        <v>90966</v>
      </c>
      <c r="J203" s="20">
        <v>0</v>
      </c>
      <c r="K203" s="20">
        <v>0</v>
      </c>
      <c r="L203" t="s">
        <v>499</v>
      </c>
    </row>
    <row r="204" spans="1:12" x14ac:dyDescent="0.3">
      <c r="A204" t="s">
        <v>456</v>
      </c>
      <c r="B204" t="s">
        <v>457</v>
      </c>
      <c r="C204" t="s">
        <v>457</v>
      </c>
      <c r="D204" s="20">
        <v>480</v>
      </c>
      <c r="E204" s="20">
        <v>0</v>
      </c>
      <c r="F204" s="20">
        <v>0</v>
      </c>
      <c r="G204" s="20"/>
      <c r="H204" s="20">
        <v>0</v>
      </c>
      <c r="I204" s="20">
        <v>44035</v>
      </c>
      <c r="J204" s="20">
        <v>0</v>
      </c>
      <c r="K204" s="20">
        <v>0</v>
      </c>
      <c r="L204" t="s">
        <v>499</v>
      </c>
    </row>
    <row r="205" spans="1:12" x14ac:dyDescent="0.3">
      <c r="A205" t="s">
        <v>458</v>
      </c>
      <c r="B205" t="s">
        <v>459</v>
      </c>
      <c r="C205" t="s">
        <v>459</v>
      </c>
      <c r="D205" s="20">
        <v>3656</v>
      </c>
      <c r="E205" s="20">
        <v>0</v>
      </c>
      <c r="F205" s="20">
        <v>0</v>
      </c>
      <c r="G205" s="20"/>
      <c r="H205" s="20">
        <v>0</v>
      </c>
      <c r="I205" s="20">
        <v>280769</v>
      </c>
      <c r="J205" s="20">
        <v>0</v>
      </c>
      <c r="K205" s="20">
        <v>0</v>
      </c>
      <c r="L205" t="s">
        <v>499</v>
      </c>
    </row>
    <row r="206" spans="1:12" x14ac:dyDescent="0.3">
      <c r="A206" t="s">
        <v>460</v>
      </c>
      <c r="B206" t="s">
        <v>461</v>
      </c>
      <c r="C206" t="s">
        <v>461</v>
      </c>
      <c r="D206" s="20">
        <v>3898</v>
      </c>
      <c r="E206" s="20">
        <v>0</v>
      </c>
      <c r="F206" s="20">
        <v>0</v>
      </c>
      <c r="G206" s="20"/>
      <c r="H206" s="20">
        <v>0</v>
      </c>
      <c r="I206" s="20">
        <v>270725</v>
      </c>
      <c r="J206" s="20">
        <v>0</v>
      </c>
      <c r="K206" s="20">
        <v>0</v>
      </c>
      <c r="L206" t="s">
        <v>499</v>
      </c>
    </row>
    <row r="207" spans="1:12" x14ac:dyDescent="0.3">
      <c r="A207" t="s">
        <v>462</v>
      </c>
      <c r="B207" t="s">
        <v>463</v>
      </c>
      <c r="C207" t="s">
        <v>463</v>
      </c>
      <c r="D207" s="20">
        <v>474</v>
      </c>
      <c r="E207" s="20">
        <v>0</v>
      </c>
      <c r="F207" s="20">
        <v>0</v>
      </c>
      <c r="G207" s="20"/>
      <c r="H207" s="20">
        <v>0</v>
      </c>
      <c r="I207" s="20">
        <v>39356</v>
      </c>
      <c r="J207" s="20">
        <v>0</v>
      </c>
      <c r="K207" s="20">
        <v>0</v>
      </c>
      <c r="L207" t="s">
        <v>499</v>
      </c>
    </row>
    <row r="208" spans="1:12" x14ac:dyDescent="0.3">
      <c r="A208" t="s">
        <v>464</v>
      </c>
      <c r="B208" t="s">
        <v>465</v>
      </c>
      <c r="C208" t="s">
        <v>465</v>
      </c>
      <c r="D208" s="20">
        <v>417</v>
      </c>
      <c r="E208" s="20">
        <v>0</v>
      </c>
      <c r="F208" s="20">
        <v>0</v>
      </c>
      <c r="G208" s="20"/>
      <c r="H208" s="20">
        <v>0</v>
      </c>
      <c r="I208" s="20">
        <v>32363</v>
      </c>
      <c r="J208" s="20">
        <v>0</v>
      </c>
      <c r="K208" s="20">
        <v>0</v>
      </c>
      <c r="L208" t="s">
        <v>499</v>
      </c>
    </row>
    <row r="209" spans="1:12" x14ac:dyDescent="0.3">
      <c r="A209" t="s">
        <v>466</v>
      </c>
      <c r="B209" t="s">
        <v>467</v>
      </c>
      <c r="C209" t="s">
        <v>467</v>
      </c>
      <c r="D209" s="20">
        <v>635</v>
      </c>
      <c r="E209" s="20">
        <v>0</v>
      </c>
      <c r="F209" s="20">
        <v>0</v>
      </c>
      <c r="G209" s="20"/>
      <c r="H209" s="20">
        <v>0</v>
      </c>
      <c r="I209" s="20">
        <v>51982</v>
      </c>
      <c r="J209" s="20">
        <v>0</v>
      </c>
      <c r="K209" s="20">
        <v>0</v>
      </c>
      <c r="L209" t="s">
        <v>499</v>
      </c>
    </row>
    <row r="210" spans="1:12" x14ac:dyDescent="0.3">
      <c r="A210" t="s">
        <v>468</v>
      </c>
      <c r="B210" t="s">
        <v>469</v>
      </c>
      <c r="C210" t="s">
        <v>469</v>
      </c>
      <c r="D210" s="20">
        <v>955</v>
      </c>
      <c r="E210" s="20">
        <v>0</v>
      </c>
      <c r="F210" s="20">
        <v>0</v>
      </c>
      <c r="G210" s="20"/>
      <c r="H210" s="20">
        <v>33</v>
      </c>
      <c r="I210" s="20">
        <v>95394</v>
      </c>
      <c r="J210" s="20">
        <v>0</v>
      </c>
      <c r="K210" s="20">
        <v>0</v>
      </c>
      <c r="L210" t="s">
        <v>499</v>
      </c>
    </row>
    <row r="211" spans="1:12" x14ac:dyDescent="0.3">
      <c r="A211" t="s">
        <v>470</v>
      </c>
      <c r="B211" t="s">
        <v>471</v>
      </c>
      <c r="C211" t="s">
        <v>471</v>
      </c>
      <c r="D211" s="20">
        <v>296</v>
      </c>
      <c r="E211" s="20">
        <v>0</v>
      </c>
      <c r="F211" s="20">
        <v>0</v>
      </c>
      <c r="G211" s="20"/>
      <c r="H211" s="20">
        <v>0</v>
      </c>
      <c r="I211" s="20">
        <v>30093</v>
      </c>
      <c r="J211" s="20">
        <v>0</v>
      </c>
      <c r="K211" s="20">
        <v>0</v>
      </c>
      <c r="L211" t="s">
        <v>499</v>
      </c>
    </row>
    <row r="212" spans="1:12" x14ac:dyDescent="0.3">
      <c r="A212" t="s">
        <v>472</v>
      </c>
      <c r="B212" t="s">
        <v>473</v>
      </c>
      <c r="C212" t="s">
        <v>473</v>
      </c>
      <c r="D212" s="20">
        <v>222</v>
      </c>
      <c r="E212" s="20">
        <v>0</v>
      </c>
      <c r="F212" s="20">
        <v>0</v>
      </c>
      <c r="G212" s="20"/>
      <c r="H212" s="20">
        <v>0</v>
      </c>
      <c r="I212" s="20">
        <v>23651</v>
      </c>
      <c r="J212" s="20">
        <v>0</v>
      </c>
      <c r="K212" s="20">
        <v>0</v>
      </c>
      <c r="L212" t="s">
        <v>499</v>
      </c>
    </row>
    <row r="213" spans="1:12" x14ac:dyDescent="0.3">
      <c r="A213" t="s">
        <v>474</v>
      </c>
      <c r="B213" t="s">
        <v>475</v>
      </c>
      <c r="C213" t="s">
        <v>475</v>
      </c>
      <c r="D213" s="20">
        <v>3478</v>
      </c>
      <c r="E213" s="20">
        <v>0</v>
      </c>
      <c r="F213" s="20">
        <v>0</v>
      </c>
      <c r="G213" s="20"/>
      <c r="H213" s="20">
        <v>938</v>
      </c>
      <c r="I213" s="20">
        <v>237801</v>
      </c>
      <c r="J213" s="20">
        <v>0</v>
      </c>
      <c r="K213" s="20">
        <v>0</v>
      </c>
      <c r="L213" t="s">
        <v>499</v>
      </c>
    </row>
    <row r="214" spans="1:12" x14ac:dyDescent="0.3">
      <c r="A214" t="s">
        <v>476</v>
      </c>
      <c r="B214" t="s">
        <v>479</v>
      </c>
      <c r="C214" t="s">
        <v>526</v>
      </c>
      <c r="D214" s="20">
        <v>44073</v>
      </c>
      <c r="E214" s="20">
        <v>0</v>
      </c>
      <c r="F214" s="20">
        <v>0</v>
      </c>
      <c r="G214" s="20"/>
      <c r="H214" s="20">
        <v>0</v>
      </c>
      <c r="I214" s="20">
        <v>2873050</v>
      </c>
      <c r="J214" s="20">
        <v>0</v>
      </c>
      <c r="K214" s="20">
        <v>0</v>
      </c>
      <c r="L214" t="s">
        <v>499</v>
      </c>
    </row>
    <row r="215" spans="1:12" x14ac:dyDescent="0.3">
      <c r="A215" t="s">
        <v>527</v>
      </c>
      <c r="B215" t="s">
        <v>528</v>
      </c>
      <c r="C215" t="s">
        <v>528</v>
      </c>
      <c r="D215" s="20">
        <v>503</v>
      </c>
      <c r="E215" s="20">
        <v>0</v>
      </c>
      <c r="F215" s="20">
        <v>0</v>
      </c>
      <c r="G215" s="20"/>
      <c r="H215" s="20">
        <v>0</v>
      </c>
      <c r="I215" s="20">
        <v>44937</v>
      </c>
      <c r="J215" s="20">
        <v>0</v>
      </c>
      <c r="K215" s="20">
        <v>0</v>
      </c>
      <c r="L215" t="s">
        <v>499</v>
      </c>
    </row>
    <row r="216" spans="1:12" x14ac:dyDescent="0.3">
      <c r="A216" t="s">
        <v>482</v>
      </c>
      <c r="B216" t="s">
        <v>483</v>
      </c>
      <c r="C216" t="s">
        <v>483</v>
      </c>
      <c r="D216" s="20">
        <v>760</v>
      </c>
      <c r="E216" s="20">
        <v>0</v>
      </c>
      <c r="F216" s="20">
        <v>0</v>
      </c>
      <c r="G216" s="20"/>
      <c r="H216" s="20">
        <v>0</v>
      </c>
      <c r="I216" s="20">
        <v>63221</v>
      </c>
      <c r="J216" s="20">
        <v>0</v>
      </c>
      <c r="K216" s="20">
        <v>0</v>
      </c>
      <c r="L216" t="s">
        <v>499</v>
      </c>
    </row>
    <row r="217" spans="1:12" x14ac:dyDescent="0.3">
      <c r="A217" t="s">
        <v>484</v>
      </c>
      <c r="B217" t="s">
        <v>485</v>
      </c>
      <c r="C217" t="s">
        <v>485</v>
      </c>
      <c r="D217" s="20">
        <v>434</v>
      </c>
      <c r="E217" s="20">
        <v>0</v>
      </c>
      <c r="F217" s="20">
        <v>0</v>
      </c>
      <c r="G217" s="20">
        <v>0</v>
      </c>
      <c r="H217" s="20">
        <v>0</v>
      </c>
      <c r="I217" s="20">
        <v>47208</v>
      </c>
      <c r="J217" s="20">
        <v>0</v>
      </c>
      <c r="K217" s="20">
        <v>0</v>
      </c>
      <c r="L217" t="s">
        <v>500</v>
      </c>
    </row>
    <row r="218" spans="1:12" x14ac:dyDescent="0.3">
      <c r="A218" t="s">
        <v>486</v>
      </c>
      <c r="B218" t="s">
        <v>487</v>
      </c>
      <c r="C218" t="s">
        <v>487</v>
      </c>
      <c r="D218" s="20">
        <v>6133</v>
      </c>
      <c r="E218" s="20">
        <v>0</v>
      </c>
      <c r="F218" s="20">
        <v>0</v>
      </c>
      <c r="G218" s="20"/>
      <c r="H218" s="20">
        <v>0</v>
      </c>
      <c r="I218" s="20">
        <v>421992</v>
      </c>
      <c r="J218" s="20">
        <v>0</v>
      </c>
      <c r="K218" s="20">
        <v>0</v>
      </c>
      <c r="L218" t="s">
        <v>499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sheetPr>
  <dimension ref="A1:N245"/>
  <sheetViews>
    <sheetView zoomScaleNormal="100" workbookViewId="0">
      <pane xSplit="3" ySplit="14" topLeftCell="D15" activePane="bottomRight" state="frozen"/>
      <selection pane="topRight" activeCell="D1" sqref="D1"/>
      <selection pane="bottomLeft" activeCell="A15" sqref="A15"/>
      <selection pane="bottomRight"/>
    </sheetView>
  </sheetViews>
  <sheetFormatPr defaultRowHeight="14.4" x14ac:dyDescent="0.3"/>
  <cols>
    <col min="1" max="1" width="39.88671875" customWidth="1"/>
    <col min="2" max="2" width="34.6640625" bestFit="1" customWidth="1"/>
    <col min="3" max="3" width="44.6640625" bestFit="1" customWidth="1"/>
    <col min="4" max="4" width="9.5546875" bestFit="1" customWidth="1"/>
    <col min="5" max="5" width="12.5546875" bestFit="1" customWidth="1"/>
    <col min="6" max="6" width="20.5546875" bestFit="1" customWidth="1"/>
    <col min="7" max="7" width="9" bestFit="1" customWidth="1"/>
    <col min="8" max="8" width="34.44140625" bestFit="1" customWidth="1"/>
    <col min="9" max="9" width="31.88671875" bestFit="1" customWidth="1"/>
    <col min="10" max="10" width="29.33203125" bestFit="1" customWidth="1"/>
    <col min="11" max="11" width="20.33203125" bestFit="1" customWidth="1"/>
    <col min="12" max="12" width="21.88671875" customWidth="1"/>
    <col min="13" max="13" width="7" bestFit="1" customWidth="1"/>
    <col min="14" max="14" width="40.6640625" style="43" customWidth="1"/>
  </cols>
  <sheetData>
    <row r="1" spans="1:14" x14ac:dyDescent="0.3">
      <c r="A1" s="3" t="s">
        <v>819</v>
      </c>
    </row>
    <row r="2" spans="1:14" x14ac:dyDescent="0.3">
      <c r="A2" s="246" t="s">
        <v>554</v>
      </c>
    </row>
    <row r="3" spans="1:14" x14ac:dyDescent="0.3">
      <c r="A3" s="246" t="s">
        <v>555</v>
      </c>
    </row>
    <row r="4" spans="1:14" ht="28.8" x14ac:dyDescent="0.3">
      <c r="A4" s="2" t="s">
        <v>63</v>
      </c>
      <c r="B4" s="2" t="s">
        <v>64</v>
      </c>
      <c r="C4" s="2" t="s">
        <v>65</v>
      </c>
      <c r="D4" s="2" t="s">
        <v>545</v>
      </c>
      <c r="E4" s="2" t="s">
        <v>546</v>
      </c>
      <c r="F4" s="2" t="s">
        <v>547</v>
      </c>
      <c r="G4" s="2" t="s">
        <v>548</v>
      </c>
      <c r="H4" s="2" t="s">
        <v>549</v>
      </c>
      <c r="I4" s="2" t="s">
        <v>550</v>
      </c>
      <c r="J4" s="2" t="s">
        <v>551</v>
      </c>
      <c r="K4" s="2" t="s">
        <v>552</v>
      </c>
      <c r="L4" s="13" t="s">
        <v>553</v>
      </c>
      <c r="M4" s="2" t="s">
        <v>69</v>
      </c>
      <c r="N4" s="13" t="s">
        <v>70</v>
      </c>
    </row>
    <row r="5" spans="1:14" x14ac:dyDescent="0.3">
      <c r="A5" t="s">
        <v>75</v>
      </c>
      <c r="B5" t="s">
        <v>76</v>
      </c>
      <c r="C5" t="s">
        <v>76</v>
      </c>
      <c r="D5" t="s">
        <v>556</v>
      </c>
      <c r="E5" t="s">
        <v>557</v>
      </c>
      <c r="F5">
        <v>1928</v>
      </c>
      <c r="G5">
        <v>136679</v>
      </c>
      <c r="H5">
        <v>18956</v>
      </c>
      <c r="I5">
        <v>4.4000000000000004</v>
      </c>
      <c r="J5">
        <v>14</v>
      </c>
      <c r="K5">
        <v>0.31</v>
      </c>
      <c r="L5">
        <v>0.14000000000000001</v>
      </c>
      <c r="M5" t="s">
        <v>499</v>
      </c>
    </row>
    <row r="6" spans="1:14" x14ac:dyDescent="0.3">
      <c r="A6" t="s">
        <v>77</v>
      </c>
      <c r="B6" t="s">
        <v>78</v>
      </c>
      <c r="C6" t="s">
        <v>78</v>
      </c>
      <c r="D6" t="s">
        <v>556</v>
      </c>
      <c r="E6" t="s">
        <v>557</v>
      </c>
      <c r="F6">
        <v>1182</v>
      </c>
      <c r="G6">
        <v>90189</v>
      </c>
      <c r="H6">
        <v>12508</v>
      </c>
      <c r="I6">
        <v>4.75</v>
      </c>
      <c r="J6">
        <v>13</v>
      </c>
      <c r="K6">
        <v>0.37</v>
      </c>
      <c r="L6">
        <v>0.14000000000000001</v>
      </c>
      <c r="M6" t="s">
        <v>499</v>
      </c>
    </row>
    <row r="7" spans="1:14" x14ac:dyDescent="0.3">
      <c r="A7" t="s">
        <v>79</v>
      </c>
      <c r="B7" t="s">
        <v>80</v>
      </c>
      <c r="C7" t="s">
        <v>80</v>
      </c>
      <c r="D7" t="s">
        <v>556</v>
      </c>
      <c r="E7" t="s">
        <v>557</v>
      </c>
      <c r="F7">
        <v>320</v>
      </c>
      <c r="G7">
        <v>38330</v>
      </c>
      <c r="H7">
        <v>5315</v>
      </c>
      <c r="I7">
        <v>3.71</v>
      </c>
      <c r="J7">
        <v>9</v>
      </c>
      <c r="K7">
        <v>0.41</v>
      </c>
      <c r="L7">
        <v>0.14000000000000001</v>
      </c>
      <c r="M7" t="s">
        <v>499</v>
      </c>
    </row>
    <row r="8" spans="1:14" x14ac:dyDescent="0.3">
      <c r="A8" t="s">
        <v>81</v>
      </c>
      <c r="B8" t="s">
        <v>82</v>
      </c>
      <c r="C8" t="s">
        <v>83</v>
      </c>
      <c r="D8" t="s">
        <v>558</v>
      </c>
      <c r="E8" t="s">
        <v>559</v>
      </c>
      <c r="F8">
        <v>21935</v>
      </c>
      <c r="G8">
        <v>0</v>
      </c>
      <c r="H8">
        <v>0</v>
      </c>
      <c r="M8" t="s">
        <v>500</v>
      </c>
    </row>
    <row r="9" spans="1:14" x14ac:dyDescent="0.3">
      <c r="A9" t="s">
        <v>81</v>
      </c>
      <c r="B9" t="s">
        <v>85</v>
      </c>
      <c r="C9" t="s">
        <v>83</v>
      </c>
      <c r="D9" t="s">
        <v>556</v>
      </c>
      <c r="E9" t="s">
        <v>560</v>
      </c>
      <c r="F9">
        <v>561</v>
      </c>
      <c r="G9">
        <v>85764</v>
      </c>
      <c r="H9">
        <v>11664</v>
      </c>
      <c r="J9">
        <v>6.54</v>
      </c>
      <c r="L9">
        <v>0.14000000000000001</v>
      </c>
      <c r="M9" t="s">
        <v>500</v>
      </c>
    </row>
    <row r="10" spans="1:14" x14ac:dyDescent="0.3">
      <c r="A10" t="s">
        <v>81</v>
      </c>
      <c r="B10" t="s">
        <v>85</v>
      </c>
      <c r="C10" t="s">
        <v>83</v>
      </c>
      <c r="D10" t="s">
        <v>556</v>
      </c>
      <c r="E10" t="s">
        <v>557</v>
      </c>
      <c r="F10">
        <v>31</v>
      </c>
      <c r="G10">
        <v>2940</v>
      </c>
      <c r="H10">
        <v>402</v>
      </c>
      <c r="J10">
        <v>10.54</v>
      </c>
      <c r="L10">
        <v>0.14000000000000001</v>
      </c>
      <c r="M10" t="s">
        <v>500</v>
      </c>
    </row>
    <row r="11" spans="1:14" x14ac:dyDescent="0.3">
      <c r="A11" t="s">
        <v>81</v>
      </c>
      <c r="B11" t="s">
        <v>86</v>
      </c>
      <c r="C11" t="s">
        <v>83</v>
      </c>
      <c r="D11" t="s">
        <v>556</v>
      </c>
      <c r="E11" t="s">
        <v>557</v>
      </c>
      <c r="F11">
        <v>0</v>
      </c>
      <c r="G11">
        <v>0</v>
      </c>
      <c r="H11">
        <v>0</v>
      </c>
      <c r="L11">
        <v>0.14000000000000001</v>
      </c>
      <c r="M11" t="s">
        <v>500</v>
      </c>
    </row>
    <row r="12" spans="1:14" x14ac:dyDescent="0.3">
      <c r="A12" t="s">
        <v>81</v>
      </c>
      <c r="B12" t="s">
        <v>86</v>
      </c>
      <c r="C12" t="s">
        <v>83</v>
      </c>
      <c r="D12" t="s">
        <v>558</v>
      </c>
      <c r="E12" t="s">
        <v>559</v>
      </c>
      <c r="F12">
        <v>3987</v>
      </c>
      <c r="G12">
        <v>0</v>
      </c>
      <c r="H12">
        <v>0</v>
      </c>
      <c r="M12" t="s">
        <v>500</v>
      </c>
    </row>
    <row r="13" spans="1:14" x14ac:dyDescent="0.3">
      <c r="A13" t="s">
        <v>81</v>
      </c>
      <c r="B13" t="s">
        <v>87</v>
      </c>
      <c r="C13" t="s">
        <v>83</v>
      </c>
      <c r="D13" t="s">
        <v>558</v>
      </c>
      <c r="E13" t="s">
        <v>559</v>
      </c>
      <c r="F13">
        <v>84467</v>
      </c>
      <c r="G13">
        <v>0</v>
      </c>
      <c r="H13">
        <v>0</v>
      </c>
      <c r="M13" t="s">
        <v>500</v>
      </c>
    </row>
    <row r="14" spans="1:14" x14ac:dyDescent="0.3">
      <c r="A14" t="s">
        <v>81</v>
      </c>
      <c r="B14" t="s">
        <v>88</v>
      </c>
      <c r="C14" t="s">
        <v>83</v>
      </c>
      <c r="D14" t="s">
        <v>556</v>
      </c>
      <c r="E14" t="s">
        <v>560</v>
      </c>
      <c r="F14">
        <v>20</v>
      </c>
      <c r="G14">
        <v>3276</v>
      </c>
      <c r="H14">
        <v>445</v>
      </c>
      <c r="J14">
        <v>6.11</v>
      </c>
      <c r="L14">
        <v>0.14000000000000001</v>
      </c>
      <c r="M14" t="s">
        <v>500</v>
      </c>
    </row>
    <row r="15" spans="1:14" x14ac:dyDescent="0.3">
      <c r="A15" t="s">
        <v>81</v>
      </c>
      <c r="B15" t="s">
        <v>88</v>
      </c>
      <c r="C15" t="s">
        <v>83</v>
      </c>
      <c r="D15" t="s">
        <v>556</v>
      </c>
      <c r="E15" t="s">
        <v>557</v>
      </c>
      <c r="F15">
        <v>210</v>
      </c>
      <c r="G15">
        <v>16506</v>
      </c>
      <c r="H15">
        <v>2245</v>
      </c>
      <c r="J15">
        <v>12.72</v>
      </c>
      <c r="L15">
        <v>0.14000000000000001</v>
      </c>
      <c r="M15" t="s">
        <v>500</v>
      </c>
    </row>
    <row r="16" spans="1:14" x14ac:dyDescent="0.3">
      <c r="A16" t="s">
        <v>81</v>
      </c>
      <c r="B16" t="s">
        <v>89</v>
      </c>
      <c r="C16" t="s">
        <v>83</v>
      </c>
      <c r="D16" t="s">
        <v>558</v>
      </c>
      <c r="E16" t="s">
        <v>559</v>
      </c>
      <c r="F16">
        <v>28396</v>
      </c>
      <c r="G16">
        <v>0</v>
      </c>
      <c r="H16">
        <v>0</v>
      </c>
      <c r="M16" t="s">
        <v>500</v>
      </c>
    </row>
    <row r="17" spans="1:14" x14ac:dyDescent="0.3">
      <c r="A17" t="s">
        <v>81</v>
      </c>
      <c r="B17" t="s">
        <v>90</v>
      </c>
      <c r="C17" t="s">
        <v>83</v>
      </c>
      <c r="D17" t="s">
        <v>558</v>
      </c>
      <c r="E17" t="s">
        <v>559</v>
      </c>
      <c r="F17">
        <v>290422</v>
      </c>
      <c r="G17">
        <v>0</v>
      </c>
      <c r="H17">
        <v>0</v>
      </c>
      <c r="M17" t="s">
        <v>500</v>
      </c>
    </row>
    <row r="18" spans="1:14" ht="28.8" x14ac:dyDescent="0.3">
      <c r="A18" t="s">
        <v>91</v>
      </c>
      <c r="B18" t="s">
        <v>92</v>
      </c>
      <c r="C18" t="s">
        <v>93</v>
      </c>
      <c r="D18" t="s">
        <v>561</v>
      </c>
      <c r="E18" t="s">
        <v>562</v>
      </c>
      <c r="F18">
        <v>989</v>
      </c>
      <c r="G18">
        <v>0</v>
      </c>
      <c r="H18">
        <v>0</v>
      </c>
      <c r="I18">
        <v>0</v>
      </c>
      <c r="K18">
        <v>0</v>
      </c>
      <c r="M18" t="s">
        <v>293</v>
      </c>
      <c r="N18" s="43" t="s">
        <v>501</v>
      </c>
    </row>
    <row r="19" spans="1:14" x14ac:dyDescent="0.3">
      <c r="A19" t="s">
        <v>94</v>
      </c>
      <c r="B19" t="s">
        <v>95</v>
      </c>
      <c r="C19" t="s">
        <v>96</v>
      </c>
      <c r="D19" t="s">
        <v>556</v>
      </c>
      <c r="E19" t="s">
        <v>557</v>
      </c>
      <c r="F19">
        <v>690</v>
      </c>
      <c r="G19">
        <v>59054</v>
      </c>
      <c r="H19">
        <v>8190</v>
      </c>
      <c r="I19">
        <v>5.93</v>
      </c>
      <c r="J19">
        <v>12</v>
      </c>
      <c r="K19">
        <v>0.49</v>
      </c>
      <c r="L19">
        <v>0.14000000000000001</v>
      </c>
      <c r="M19" t="s">
        <v>499</v>
      </c>
    </row>
    <row r="20" spans="1:14" x14ac:dyDescent="0.3">
      <c r="A20" t="s">
        <v>94</v>
      </c>
      <c r="B20" t="s">
        <v>97</v>
      </c>
      <c r="C20" t="s">
        <v>98</v>
      </c>
      <c r="D20" t="s">
        <v>556</v>
      </c>
      <c r="E20" t="s">
        <v>557</v>
      </c>
      <c r="F20">
        <v>582</v>
      </c>
      <c r="G20">
        <v>43642</v>
      </c>
      <c r="H20">
        <v>6052</v>
      </c>
      <c r="I20">
        <v>4.2</v>
      </c>
      <c r="J20">
        <v>13</v>
      </c>
      <c r="K20">
        <v>0.32</v>
      </c>
      <c r="L20">
        <v>0.14000000000000001</v>
      </c>
      <c r="M20" t="s">
        <v>499</v>
      </c>
    </row>
    <row r="21" spans="1:14" x14ac:dyDescent="0.3">
      <c r="A21" t="s">
        <v>94</v>
      </c>
      <c r="B21" t="s">
        <v>99</v>
      </c>
      <c r="C21" t="s">
        <v>100</v>
      </c>
      <c r="D21" t="s">
        <v>558</v>
      </c>
      <c r="E21" t="s">
        <v>559</v>
      </c>
      <c r="F21">
        <v>19497</v>
      </c>
      <c r="G21">
        <v>0</v>
      </c>
      <c r="H21">
        <v>0</v>
      </c>
      <c r="M21" t="s">
        <v>500</v>
      </c>
    </row>
    <row r="22" spans="1:14" x14ac:dyDescent="0.3">
      <c r="A22" t="s">
        <v>94</v>
      </c>
      <c r="B22" t="s">
        <v>107</v>
      </c>
      <c r="C22" t="s">
        <v>108</v>
      </c>
      <c r="D22" t="s">
        <v>556</v>
      </c>
      <c r="E22" t="s">
        <v>557</v>
      </c>
      <c r="F22">
        <v>769</v>
      </c>
      <c r="G22">
        <v>59444</v>
      </c>
      <c r="H22">
        <v>8244</v>
      </c>
      <c r="I22">
        <v>3.82</v>
      </c>
      <c r="J22">
        <v>13</v>
      </c>
      <c r="K22">
        <v>0.28999999999999998</v>
      </c>
      <c r="L22">
        <v>0.14000000000000001</v>
      </c>
      <c r="M22" t="s">
        <v>499</v>
      </c>
    </row>
    <row r="23" spans="1:14" x14ac:dyDescent="0.3">
      <c r="A23" t="s">
        <v>94</v>
      </c>
      <c r="B23" t="s">
        <v>109</v>
      </c>
      <c r="C23" t="s">
        <v>110</v>
      </c>
      <c r="D23" t="s">
        <v>556</v>
      </c>
      <c r="E23" t="s">
        <v>557</v>
      </c>
      <c r="F23">
        <v>726</v>
      </c>
      <c r="G23">
        <v>53508</v>
      </c>
      <c r="H23">
        <v>7423</v>
      </c>
      <c r="J23">
        <v>13.57</v>
      </c>
      <c r="L23">
        <v>0.14000000000000001</v>
      </c>
      <c r="M23" t="s">
        <v>500</v>
      </c>
    </row>
    <row r="24" spans="1:14" x14ac:dyDescent="0.3">
      <c r="A24" t="s">
        <v>94</v>
      </c>
      <c r="B24" t="s">
        <v>111</v>
      </c>
      <c r="C24" t="s">
        <v>112</v>
      </c>
      <c r="D24" t="s">
        <v>558</v>
      </c>
      <c r="E24" t="s">
        <v>559</v>
      </c>
      <c r="F24">
        <v>16298</v>
      </c>
      <c r="G24">
        <v>0</v>
      </c>
      <c r="H24">
        <v>0</v>
      </c>
      <c r="M24" t="s">
        <v>500</v>
      </c>
    </row>
    <row r="25" spans="1:14" x14ac:dyDescent="0.3">
      <c r="A25" t="s">
        <v>94</v>
      </c>
      <c r="B25" t="s">
        <v>114</v>
      </c>
      <c r="C25" t="s">
        <v>112</v>
      </c>
      <c r="D25" t="s">
        <v>556</v>
      </c>
      <c r="E25" t="s">
        <v>557</v>
      </c>
      <c r="F25">
        <v>-37</v>
      </c>
      <c r="G25">
        <v>14826</v>
      </c>
      <c r="H25">
        <v>2056</v>
      </c>
      <c r="L25">
        <v>0.14000000000000001</v>
      </c>
      <c r="M25" t="s">
        <v>500</v>
      </c>
    </row>
    <row r="26" spans="1:14" x14ac:dyDescent="0.3">
      <c r="A26" t="s">
        <v>94</v>
      </c>
      <c r="B26" t="s">
        <v>114</v>
      </c>
      <c r="C26" t="s">
        <v>503</v>
      </c>
      <c r="D26" t="s">
        <v>556</v>
      </c>
      <c r="E26" t="s">
        <v>557</v>
      </c>
      <c r="F26">
        <v>-130</v>
      </c>
      <c r="G26">
        <v>14805</v>
      </c>
      <c r="H26">
        <v>2053</v>
      </c>
      <c r="I26">
        <v>3.96</v>
      </c>
      <c r="J26">
        <v>12</v>
      </c>
      <c r="K26">
        <v>0.33</v>
      </c>
      <c r="L26">
        <v>0.14000000000000001</v>
      </c>
      <c r="M26" t="s">
        <v>499</v>
      </c>
    </row>
    <row r="27" spans="1:14" x14ac:dyDescent="0.3">
      <c r="A27" t="s">
        <v>94</v>
      </c>
      <c r="B27" t="s">
        <v>118</v>
      </c>
      <c r="C27" t="s">
        <v>118</v>
      </c>
      <c r="D27" t="s">
        <v>556</v>
      </c>
      <c r="E27" t="s">
        <v>557</v>
      </c>
      <c r="F27">
        <v>77</v>
      </c>
      <c r="G27">
        <v>9356</v>
      </c>
      <c r="H27">
        <v>1297</v>
      </c>
      <c r="I27">
        <v>4.13</v>
      </c>
      <c r="J27">
        <v>8</v>
      </c>
      <c r="K27">
        <v>0.52</v>
      </c>
      <c r="L27">
        <v>0.14000000000000001</v>
      </c>
      <c r="M27" t="s">
        <v>499</v>
      </c>
    </row>
    <row r="28" spans="1:14" x14ac:dyDescent="0.3">
      <c r="A28" t="s">
        <v>94</v>
      </c>
      <c r="B28" t="s">
        <v>122</v>
      </c>
      <c r="C28" t="s">
        <v>112</v>
      </c>
      <c r="D28" t="s">
        <v>558</v>
      </c>
      <c r="E28" t="s">
        <v>559</v>
      </c>
      <c r="F28">
        <v>6915</v>
      </c>
      <c r="G28">
        <v>0</v>
      </c>
      <c r="H28">
        <v>0</v>
      </c>
      <c r="M28" t="s">
        <v>500</v>
      </c>
    </row>
    <row r="29" spans="1:14" x14ac:dyDescent="0.3">
      <c r="A29" t="s">
        <v>94</v>
      </c>
      <c r="B29" t="s">
        <v>123</v>
      </c>
      <c r="C29" t="s">
        <v>123</v>
      </c>
      <c r="D29" t="s">
        <v>556</v>
      </c>
      <c r="E29" t="s">
        <v>557</v>
      </c>
      <c r="F29">
        <v>415</v>
      </c>
      <c r="G29">
        <v>34923</v>
      </c>
      <c r="H29">
        <v>4843</v>
      </c>
      <c r="I29">
        <v>3.94</v>
      </c>
      <c r="J29">
        <v>12</v>
      </c>
      <c r="K29">
        <v>0.33</v>
      </c>
      <c r="L29">
        <v>0.14000000000000001</v>
      </c>
      <c r="M29" t="s">
        <v>499</v>
      </c>
    </row>
    <row r="30" spans="1:14" x14ac:dyDescent="0.3">
      <c r="A30" t="s">
        <v>94</v>
      </c>
      <c r="B30" t="s">
        <v>124</v>
      </c>
      <c r="C30" t="s">
        <v>505</v>
      </c>
      <c r="D30" t="s">
        <v>556</v>
      </c>
      <c r="E30" t="s">
        <v>557</v>
      </c>
      <c r="F30">
        <v>1270</v>
      </c>
      <c r="G30">
        <v>98043</v>
      </c>
      <c r="H30">
        <v>13597</v>
      </c>
      <c r="I30">
        <v>3.98</v>
      </c>
      <c r="J30">
        <v>13</v>
      </c>
      <c r="K30">
        <v>0.31</v>
      </c>
      <c r="L30">
        <v>0.14000000000000001</v>
      </c>
      <c r="M30" t="s">
        <v>499</v>
      </c>
    </row>
    <row r="31" spans="1:14" x14ac:dyDescent="0.3">
      <c r="A31" t="s">
        <v>94</v>
      </c>
      <c r="B31" t="s">
        <v>126</v>
      </c>
      <c r="C31" t="s">
        <v>112</v>
      </c>
      <c r="D31" t="s">
        <v>556</v>
      </c>
      <c r="E31" t="s">
        <v>557</v>
      </c>
      <c r="F31">
        <v>-45</v>
      </c>
      <c r="G31">
        <v>5334</v>
      </c>
      <c r="H31">
        <v>742</v>
      </c>
      <c r="L31">
        <v>0.14000000000000001</v>
      </c>
      <c r="M31" t="s">
        <v>500</v>
      </c>
    </row>
    <row r="32" spans="1:14" x14ac:dyDescent="0.3">
      <c r="A32" t="s">
        <v>94</v>
      </c>
      <c r="B32" t="s">
        <v>126</v>
      </c>
      <c r="C32" t="s">
        <v>112</v>
      </c>
      <c r="D32" t="s">
        <v>558</v>
      </c>
      <c r="E32" t="s">
        <v>559</v>
      </c>
      <c r="F32">
        <v>3331</v>
      </c>
      <c r="G32">
        <v>0</v>
      </c>
      <c r="H32">
        <v>0</v>
      </c>
      <c r="M32" t="s">
        <v>500</v>
      </c>
    </row>
    <row r="33" spans="1:13" x14ac:dyDescent="0.3">
      <c r="A33" t="s">
        <v>94</v>
      </c>
      <c r="B33" t="s">
        <v>128</v>
      </c>
      <c r="C33" t="s">
        <v>128</v>
      </c>
      <c r="D33" t="s">
        <v>556</v>
      </c>
      <c r="E33" t="s">
        <v>557</v>
      </c>
      <c r="F33">
        <v>1352</v>
      </c>
      <c r="G33">
        <v>112960</v>
      </c>
      <c r="H33">
        <v>15666</v>
      </c>
      <c r="I33">
        <v>3.8</v>
      </c>
      <c r="J33">
        <v>12</v>
      </c>
      <c r="K33">
        <v>0.32</v>
      </c>
      <c r="L33">
        <v>0.14000000000000001</v>
      </c>
      <c r="M33" t="s">
        <v>499</v>
      </c>
    </row>
    <row r="34" spans="1:13" x14ac:dyDescent="0.3">
      <c r="A34" t="s">
        <v>94</v>
      </c>
      <c r="B34" t="s">
        <v>130</v>
      </c>
      <c r="C34" t="s">
        <v>131</v>
      </c>
      <c r="D34" t="s">
        <v>558</v>
      </c>
      <c r="E34" t="s">
        <v>559</v>
      </c>
      <c r="F34">
        <v>6614</v>
      </c>
      <c r="G34">
        <v>0</v>
      </c>
      <c r="H34">
        <v>0</v>
      </c>
      <c r="M34" t="s">
        <v>500</v>
      </c>
    </row>
    <row r="35" spans="1:13" x14ac:dyDescent="0.3">
      <c r="A35" t="s">
        <v>94</v>
      </c>
      <c r="B35" t="s">
        <v>132</v>
      </c>
      <c r="C35" t="s">
        <v>110</v>
      </c>
      <c r="D35" t="s">
        <v>556</v>
      </c>
      <c r="E35" t="s">
        <v>557</v>
      </c>
      <c r="F35">
        <v>31</v>
      </c>
      <c r="G35">
        <v>6972</v>
      </c>
      <c r="H35">
        <v>967</v>
      </c>
      <c r="J35">
        <v>4.45</v>
      </c>
      <c r="L35">
        <v>0.14000000000000001</v>
      </c>
      <c r="M35" t="s">
        <v>500</v>
      </c>
    </row>
    <row r="36" spans="1:13" x14ac:dyDescent="0.3">
      <c r="A36" t="s">
        <v>94</v>
      </c>
      <c r="B36" t="s">
        <v>133</v>
      </c>
      <c r="C36" t="s">
        <v>134</v>
      </c>
      <c r="D36" t="s">
        <v>556</v>
      </c>
      <c r="E36" t="s">
        <v>557</v>
      </c>
      <c r="F36">
        <v>10151</v>
      </c>
      <c r="G36">
        <v>733541</v>
      </c>
      <c r="H36">
        <v>101734</v>
      </c>
      <c r="I36">
        <v>3.81</v>
      </c>
      <c r="J36">
        <v>14</v>
      </c>
      <c r="K36">
        <v>0.27</v>
      </c>
      <c r="L36">
        <v>0.14000000000000001</v>
      </c>
      <c r="M36" t="s">
        <v>499</v>
      </c>
    </row>
    <row r="37" spans="1:13" x14ac:dyDescent="0.3">
      <c r="A37" t="s">
        <v>94</v>
      </c>
      <c r="B37" t="s">
        <v>136</v>
      </c>
      <c r="C37" t="s">
        <v>100</v>
      </c>
      <c r="D37" t="s">
        <v>556</v>
      </c>
      <c r="E37" t="s">
        <v>557</v>
      </c>
      <c r="F37">
        <v>-34</v>
      </c>
      <c r="G37">
        <v>84</v>
      </c>
      <c r="H37">
        <v>12</v>
      </c>
      <c r="L37">
        <v>0.14000000000000001</v>
      </c>
      <c r="M37" t="s">
        <v>500</v>
      </c>
    </row>
    <row r="38" spans="1:13" x14ac:dyDescent="0.3">
      <c r="A38" t="s">
        <v>94</v>
      </c>
      <c r="B38" t="s">
        <v>137</v>
      </c>
      <c r="C38" t="s">
        <v>137</v>
      </c>
      <c r="D38" t="s">
        <v>556</v>
      </c>
      <c r="E38" t="s">
        <v>557</v>
      </c>
      <c r="F38">
        <v>287</v>
      </c>
      <c r="G38">
        <v>25298</v>
      </c>
      <c r="H38">
        <v>3508</v>
      </c>
      <c r="I38">
        <v>3.99</v>
      </c>
      <c r="J38">
        <v>11</v>
      </c>
      <c r="K38">
        <v>0.36</v>
      </c>
      <c r="L38">
        <v>0.14000000000000001</v>
      </c>
      <c r="M38" t="s">
        <v>499</v>
      </c>
    </row>
    <row r="39" spans="1:13" x14ac:dyDescent="0.3">
      <c r="A39" t="s">
        <v>138</v>
      </c>
      <c r="B39" t="s">
        <v>139</v>
      </c>
      <c r="C39" t="s">
        <v>139</v>
      </c>
      <c r="D39" t="s">
        <v>556</v>
      </c>
      <c r="E39" t="s">
        <v>557</v>
      </c>
      <c r="F39">
        <v>2031</v>
      </c>
      <c r="G39">
        <v>156223</v>
      </c>
      <c r="H39">
        <v>21666</v>
      </c>
      <c r="I39">
        <v>3.97</v>
      </c>
      <c r="J39">
        <v>13</v>
      </c>
      <c r="K39">
        <v>0.31</v>
      </c>
      <c r="L39">
        <v>0.14000000000000001</v>
      </c>
      <c r="M39" t="s">
        <v>499</v>
      </c>
    </row>
    <row r="40" spans="1:13" x14ac:dyDescent="0.3">
      <c r="A40" t="s">
        <v>138</v>
      </c>
      <c r="B40" t="s">
        <v>140</v>
      </c>
      <c r="C40" t="s">
        <v>140</v>
      </c>
      <c r="D40" t="s">
        <v>556</v>
      </c>
      <c r="E40" t="s">
        <v>557</v>
      </c>
      <c r="F40">
        <v>1312</v>
      </c>
      <c r="G40">
        <v>97471</v>
      </c>
      <c r="H40">
        <v>13518</v>
      </c>
      <c r="I40">
        <v>4.7699999999999996</v>
      </c>
      <c r="J40">
        <v>13</v>
      </c>
      <c r="K40">
        <v>0.37</v>
      </c>
      <c r="L40">
        <v>0.14000000000000001</v>
      </c>
      <c r="M40" t="s">
        <v>499</v>
      </c>
    </row>
    <row r="41" spans="1:13" x14ac:dyDescent="0.3">
      <c r="A41" t="s">
        <v>138</v>
      </c>
      <c r="B41" t="s">
        <v>142</v>
      </c>
      <c r="C41" t="s">
        <v>142</v>
      </c>
      <c r="D41" t="s">
        <v>556</v>
      </c>
      <c r="E41" t="s">
        <v>557</v>
      </c>
      <c r="F41">
        <v>1185</v>
      </c>
      <c r="G41">
        <v>90755</v>
      </c>
      <c r="H41">
        <v>12586</v>
      </c>
      <c r="I41">
        <v>2.4900000000000002</v>
      </c>
      <c r="J41">
        <v>13</v>
      </c>
      <c r="K41">
        <v>0.19</v>
      </c>
      <c r="L41">
        <v>0.14000000000000001</v>
      </c>
      <c r="M41" t="s">
        <v>499</v>
      </c>
    </row>
    <row r="42" spans="1:13" x14ac:dyDescent="0.3">
      <c r="A42" t="s">
        <v>138</v>
      </c>
      <c r="B42" t="s">
        <v>143</v>
      </c>
      <c r="C42" t="s">
        <v>143</v>
      </c>
      <c r="D42" t="s">
        <v>556</v>
      </c>
      <c r="E42" t="s">
        <v>557</v>
      </c>
      <c r="F42">
        <v>1767</v>
      </c>
      <c r="G42">
        <v>145822</v>
      </c>
      <c r="H42">
        <v>20224</v>
      </c>
      <c r="I42">
        <v>3.42</v>
      </c>
      <c r="J42">
        <v>12</v>
      </c>
      <c r="K42">
        <v>0.28999999999999998</v>
      </c>
      <c r="L42">
        <v>0.14000000000000001</v>
      </c>
      <c r="M42" t="s">
        <v>499</v>
      </c>
    </row>
    <row r="43" spans="1:13" x14ac:dyDescent="0.3">
      <c r="A43" t="s">
        <v>138</v>
      </c>
      <c r="B43" t="s">
        <v>145</v>
      </c>
      <c r="C43" t="s">
        <v>145</v>
      </c>
      <c r="D43" t="s">
        <v>556</v>
      </c>
      <c r="E43" t="s">
        <v>557</v>
      </c>
      <c r="F43">
        <v>818</v>
      </c>
      <c r="G43">
        <v>68444</v>
      </c>
      <c r="H43">
        <v>9492</v>
      </c>
      <c r="I43">
        <v>3.51</v>
      </c>
      <c r="J43">
        <v>12</v>
      </c>
      <c r="K43">
        <v>0.28999999999999998</v>
      </c>
      <c r="L43">
        <v>0.14000000000000001</v>
      </c>
      <c r="M43" t="s">
        <v>499</v>
      </c>
    </row>
    <row r="44" spans="1:13" x14ac:dyDescent="0.3">
      <c r="A44" t="s">
        <v>138</v>
      </c>
      <c r="B44" t="s">
        <v>146</v>
      </c>
      <c r="C44" t="s">
        <v>146</v>
      </c>
      <c r="D44" t="s">
        <v>556</v>
      </c>
      <c r="E44" t="s">
        <v>557</v>
      </c>
      <c r="F44">
        <v>503</v>
      </c>
      <c r="G44">
        <v>46322</v>
      </c>
      <c r="H44">
        <v>6424</v>
      </c>
      <c r="I44">
        <v>4.71</v>
      </c>
      <c r="J44">
        <v>11</v>
      </c>
      <c r="K44">
        <v>0.43</v>
      </c>
      <c r="L44">
        <v>0.14000000000000001</v>
      </c>
      <c r="M44" t="s">
        <v>499</v>
      </c>
    </row>
    <row r="45" spans="1:13" x14ac:dyDescent="0.3">
      <c r="A45" t="s">
        <v>138</v>
      </c>
      <c r="B45" t="s">
        <v>147</v>
      </c>
      <c r="C45" t="s">
        <v>147</v>
      </c>
      <c r="D45" t="s">
        <v>556</v>
      </c>
      <c r="E45" t="s">
        <v>557</v>
      </c>
      <c r="F45">
        <v>1182</v>
      </c>
      <c r="G45">
        <v>91229</v>
      </c>
      <c r="H45">
        <v>12652</v>
      </c>
      <c r="I45">
        <v>3.61</v>
      </c>
      <c r="J45">
        <v>13</v>
      </c>
      <c r="K45">
        <v>0.28000000000000003</v>
      </c>
      <c r="L45">
        <v>0.14000000000000001</v>
      </c>
      <c r="M45" t="s">
        <v>499</v>
      </c>
    </row>
    <row r="46" spans="1:13" x14ac:dyDescent="0.3">
      <c r="A46" t="s">
        <v>138</v>
      </c>
      <c r="B46" t="s">
        <v>148</v>
      </c>
      <c r="C46" t="s">
        <v>148</v>
      </c>
      <c r="D46" t="s">
        <v>556</v>
      </c>
      <c r="E46" t="s">
        <v>557</v>
      </c>
      <c r="F46">
        <v>2866</v>
      </c>
      <c r="G46">
        <v>217385</v>
      </c>
      <c r="H46">
        <v>30149</v>
      </c>
      <c r="I46">
        <v>3.95</v>
      </c>
      <c r="J46">
        <v>13</v>
      </c>
      <c r="K46">
        <v>0.3</v>
      </c>
      <c r="L46">
        <v>0.14000000000000001</v>
      </c>
      <c r="M46" t="s">
        <v>499</v>
      </c>
    </row>
    <row r="47" spans="1:13" x14ac:dyDescent="0.3">
      <c r="A47" t="s">
        <v>138</v>
      </c>
      <c r="B47" t="s">
        <v>150</v>
      </c>
      <c r="C47" t="s">
        <v>150</v>
      </c>
      <c r="D47" t="s">
        <v>556</v>
      </c>
      <c r="E47" t="s">
        <v>557</v>
      </c>
      <c r="F47">
        <v>1465</v>
      </c>
      <c r="G47">
        <v>113778</v>
      </c>
      <c r="H47">
        <v>15779</v>
      </c>
      <c r="I47">
        <v>3.48</v>
      </c>
      <c r="J47">
        <v>13</v>
      </c>
      <c r="K47">
        <v>0.27</v>
      </c>
      <c r="L47">
        <v>0.14000000000000001</v>
      </c>
      <c r="M47" t="s">
        <v>499</v>
      </c>
    </row>
    <row r="48" spans="1:13" x14ac:dyDescent="0.3">
      <c r="A48" t="s">
        <v>138</v>
      </c>
      <c r="B48" t="s">
        <v>152</v>
      </c>
      <c r="C48" t="s">
        <v>152</v>
      </c>
      <c r="D48" t="s">
        <v>556</v>
      </c>
      <c r="E48" t="s">
        <v>557</v>
      </c>
      <c r="F48">
        <v>830</v>
      </c>
      <c r="G48">
        <v>63395</v>
      </c>
      <c r="H48">
        <v>8792</v>
      </c>
      <c r="I48">
        <v>4.1399999999999997</v>
      </c>
      <c r="J48">
        <v>13</v>
      </c>
      <c r="K48">
        <v>0.32</v>
      </c>
      <c r="L48">
        <v>0.14000000000000001</v>
      </c>
      <c r="M48" t="s">
        <v>499</v>
      </c>
    </row>
    <row r="49" spans="1:13" x14ac:dyDescent="0.3">
      <c r="A49" t="s">
        <v>138</v>
      </c>
      <c r="B49" t="s">
        <v>153</v>
      </c>
      <c r="C49" t="s">
        <v>153</v>
      </c>
      <c r="D49" t="s">
        <v>556</v>
      </c>
      <c r="E49" t="s">
        <v>557</v>
      </c>
      <c r="F49">
        <v>563</v>
      </c>
      <c r="G49">
        <v>49967</v>
      </c>
      <c r="H49">
        <v>6929</v>
      </c>
      <c r="I49">
        <v>3.35</v>
      </c>
      <c r="J49">
        <v>11</v>
      </c>
      <c r="K49">
        <v>0.3</v>
      </c>
      <c r="L49">
        <v>0.14000000000000001</v>
      </c>
      <c r="M49" t="s">
        <v>499</v>
      </c>
    </row>
    <row r="50" spans="1:13" x14ac:dyDescent="0.3">
      <c r="A50" t="s">
        <v>138</v>
      </c>
      <c r="B50" t="s">
        <v>154</v>
      </c>
      <c r="C50" t="s">
        <v>154</v>
      </c>
      <c r="D50" t="s">
        <v>556</v>
      </c>
      <c r="E50" t="s">
        <v>557</v>
      </c>
      <c r="F50">
        <v>617</v>
      </c>
      <c r="G50">
        <v>52168</v>
      </c>
      <c r="H50">
        <v>7235</v>
      </c>
      <c r="I50">
        <v>3.35</v>
      </c>
      <c r="J50">
        <v>12</v>
      </c>
      <c r="K50">
        <v>0.28000000000000003</v>
      </c>
      <c r="L50">
        <v>0.14000000000000001</v>
      </c>
      <c r="M50" t="s">
        <v>499</v>
      </c>
    </row>
    <row r="51" spans="1:13" x14ac:dyDescent="0.3">
      <c r="A51" t="s">
        <v>138</v>
      </c>
      <c r="B51" t="s">
        <v>155</v>
      </c>
      <c r="C51" t="s">
        <v>155</v>
      </c>
      <c r="D51" t="s">
        <v>556</v>
      </c>
      <c r="E51" t="s">
        <v>557</v>
      </c>
      <c r="F51">
        <v>2740</v>
      </c>
      <c r="G51">
        <v>213900</v>
      </c>
      <c r="H51">
        <v>29665</v>
      </c>
      <c r="I51">
        <v>3.63</v>
      </c>
      <c r="J51">
        <v>13</v>
      </c>
      <c r="K51">
        <v>0.28000000000000003</v>
      </c>
      <c r="L51">
        <v>0.14000000000000001</v>
      </c>
      <c r="M51" t="s">
        <v>499</v>
      </c>
    </row>
    <row r="52" spans="1:13" x14ac:dyDescent="0.3">
      <c r="A52" t="s">
        <v>138</v>
      </c>
      <c r="B52" t="s">
        <v>157</v>
      </c>
      <c r="C52" t="s">
        <v>157</v>
      </c>
      <c r="D52" t="s">
        <v>556</v>
      </c>
      <c r="E52" t="s">
        <v>557</v>
      </c>
      <c r="F52">
        <v>1033</v>
      </c>
      <c r="G52">
        <v>76984</v>
      </c>
      <c r="H52">
        <v>10676</v>
      </c>
      <c r="I52">
        <v>4.09</v>
      </c>
      <c r="J52">
        <v>13</v>
      </c>
      <c r="K52">
        <v>0.31</v>
      </c>
      <c r="L52">
        <v>0.14000000000000001</v>
      </c>
      <c r="M52" t="s">
        <v>499</v>
      </c>
    </row>
    <row r="53" spans="1:13" x14ac:dyDescent="0.3">
      <c r="A53" t="s">
        <v>138</v>
      </c>
      <c r="B53" t="s">
        <v>158</v>
      </c>
      <c r="C53" t="s">
        <v>158</v>
      </c>
      <c r="D53" t="s">
        <v>556</v>
      </c>
      <c r="E53" t="s">
        <v>557</v>
      </c>
      <c r="F53">
        <v>753</v>
      </c>
      <c r="G53">
        <v>56546</v>
      </c>
      <c r="H53">
        <v>7842</v>
      </c>
      <c r="I53">
        <v>3.35</v>
      </c>
      <c r="J53">
        <v>13</v>
      </c>
      <c r="K53">
        <v>0.26</v>
      </c>
      <c r="L53">
        <v>0.14000000000000001</v>
      </c>
      <c r="M53" t="s">
        <v>499</v>
      </c>
    </row>
    <row r="54" spans="1:13" x14ac:dyDescent="0.3">
      <c r="A54" t="s">
        <v>138</v>
      </c>
      <c r="B54" t="s">
        <v>159</v>
      </c>
      <c r="C54" t="s">
        <v>159</v>
      </c>
      <c r="D54" t="s">
        <v>556</v>
      </c>
      <c r="E54" t="s">
        <v>557</v>
      </c>
      <c r="F54">
        <v>2492</v>
      </c>
      <c r="G54">
        <v>201201</v>
      </c>
      <c r="H54">
        <v>27904</v>
      </c>
      <c r="I54">
        <v>4.34</v>
      </c>
      <c r="J54">
        <v>12</v>
      </c>
      <c r="K54">
        <v>0.36</v>
      </c>
      <c r="L54">
        <v>0.14000000000000001</v>
      </c>
      <c r="M54" t="s">
        <v>499</v>
      </c>
    </row>
    <row r="55" spans="1:13" x14ac:dyDescent="0.3">
      <c r="A55" t="s">
        <v>138</v>
      </c>
      <c r="B55" t="s">
        <v>161</v>
      </c>
      <c r="C55" t="s">
        <v>161</v>
      </c>
      <c r="D55" t="s">
        <v>556</v>
      </c>
      <c r="E55" t="s">
        <v>557</v>
      </c>
      <c r="F55">
        <v>1500</v>
      </c>
      <c r="G55">
        <v>116833</v>
      </c>
      <c r="H55">
        <v>16203</v>
      </c>
      <c r="I55">
        <v>4.4400000000000004</v>
      </c>
      <c r="J55">
        <v>13</v>
      </c>
      <c r="K55">
        <v>0.34</v>
      </c>
      <c r="L55">
        <v>0.14000000000000001</v>
      </c>
      <c r="M55" t="s">
        <v>499</v>
      </c>
    </row>
    <row r="56" spans="1:13" x14ac:dyDescent="0.3">
      <c r="A56" t="s">
        <v>138</v>
      </c>
      <c r="B56" t="s">
        <v>162</v>
      </c>
      <c r="C56" t="s">
        <v>162</v>
      </c>
      <c r="D56" t="s">
        <v>556</v>
      </c>
      <c r="E56" t="s">
        <v>557</v>
      </c>
      <c r="F56">
        <v>1208</v>
      </c>
      <c r="G56">
        <v>97501</v>
      </c>
      <c r="H56">
        <v>13522</v>
      </c>
      <c r="I56">
        <v>3.96</v>
      </c>
      <c r="J56">
        <v>12</v>
      </c>
      <c r="K56">
        <v>0.33</v>
      </c>
      <c r="L56">
        <v>0.14000000000000001</v>
      </c>
      <c r="M56" t="s">
        <v>499</v>
      </c>
    </row>
    <row r="57" spans="1:13" x14ac:dyDescent="0.3">
      <c r="A57" t="s">
        <v>138</v>
      </c>
      <c r="B57" t="s">
        <v>163</v>
      </c>
      <c r="C57" t="s">
        <v>163</v>
      </c>
      <c r="D57" t="s">
        <v>556</v>
      </c>
      <c r="E57" t="s">
        <v>557</v>
      </c>
      <c r="F57">
        <v>2034</v>
      </c>
      <c r="G57">
        <v>158151</v>
      </c>
      <c r="H57">
        <v>21933</v>
      </c>
      <c r="I57">
        <v>3.47</v>
      </c>
      <c r="J57">
        <v>13</v>
      </c>
      <c r="K57">
        <v>0.27</v>
      </c>
      <c r="L57">
        <v>0.14000000000000001</v>
      </c>
      <c r="M57" t="s">
        <v>499</v>
      </c>
    </row>
    <row r="58" spans="1:13" x14ac:dyDescent="0.3">
      <c r="A58" t="s">
        <v>138</v>
      </c>
      <c r="B58" t="s">
        <v>164</v>
      </c>
      <c r="C58" t="s">
        <v>164</v>
      </c>
      <c r="D58" t="s">
        <v>556</v>
      </c>
      <c r="E58" t="s">
        <v>557</v>
      </c>
      <c r="F58">
        <v>1324</v>
      </c>
      <c r="G58">
        <v>98265</v>
      </c>
      <c r="H58">
        <v>13628</v>
      </c>
      <c r="I58">
        <v>3.59</v>
      </c>
      <c r="J58">
        <v>13</v>
      </c>
      <c r="K58">
        <v>0.28000000000000003</v>
      </c>
      <c r="L58">
        <v>0.14000000000000001</v>
      </c>
      <c r="M58" t="s">
        <v>499</v>
      </c>
    </row>
    <row r="59" spans="1:13" x14ac:dyDescent="0.3">
      <c r="A59" t="s">
        <v>138</v>
      </c>
      <c r="B59" t="s">
        <v>165</v>
      </c>
      <c r="C59" t="s">
        <v>165</v>
      </c>
      <c r="D59" t="s">
        <v>556</v>
      </c>
      <c r="E59" t="s">
        <v>557</v>
      </c>
      <c r="F59">
        <v>1627</v>
      </c>
      <c r="G59">
        <v>125810</v>
      </c>
      <c r="H59">
        <v>17448</v>
      </c>
      <c r="I59">
        <v>3.83</v>
      </c>
      <c r="J59">
        <v>13</v>
      </c>
      <c r="K59">
        <v>0.28999999999999998</v>
      </c>
      <c r="L59">
        <v>0.14000000000000001</v>
      </c>
      <c r="M59" t="s">
        <v>499</v>
      </c>
    </row>
    <row r="60" spans="1:13" x14ac:dyDescent="0.3">
      <c r="A60" t="s">
        <v>138</v>
      </c>
      <c r="B60" t="s">
        <v>166</v>
      </c>
      <c r="C60" t="s">
        <v>166</v>
      </c>
      <c r="D60" t="s">
        <v>556</v>
      </c>
      <c r="E60" t="s">
        <v>557</v>
      </c>
      <c r="F60">
        <v>775</v>
      </c>
      <c r="G60">
        <v>62096</v>
      </c>
      <c r="H60">
        <v>8612</v>
      </c>
      <c r="I60">
        <v>3.53</v>
      </c>
      <c r="J60">
        <v>13</v>
      </c>
      <c r="K60">
        <v>0.27</v>
      </c>
      <c r="L60">
        <v>0.14000000000000001</v>
      </c>
      <c r="M60" t="s">
        <v>499</v>
      </c>
    </row>
    <row r="61" spans="1:13" x14ac:dyDescent="0.3">
      <c r="A61" t="s">
        <v>138</v>
      </c>
      <c r="B61" t="s">
        <v>167</v>
      </c>
      <c r="C61" t="s">
        <v>167</v>
      </c>
      <c r="D61" t="s">
        <v>556</v>
      </c>
      <c r="E61" t="s">
        <v>557</v>
      </c>
      <c r="F61">
        <v>652</v>
      </c>
      <c r="G61">
        <v>51163</v>
      </c>
      <c r="H61">
        <v>7095</v>
      </c>
      <c r="I61">
        <v>3.95</v>
      </c>
      <c r="J61">
        <v>13</v>
      </c>
      <c r="K61">
        <v>0.3</v>
      </c>
      <c r="L61">
        <v>0.14000000000000001</v>
      </c>
      <c r="M61" t="s">
        <v>499</v>
      </c>
    </row>
    <row r="62" spans="1:13" x14ac:dyDescent="0.3">
      <c r="A62" t="s">
        <v>138</v>
      </c>
      <c r="B62" t="s">
        <v>168</v>
      </c>
      <c r="C62" t="s">
        <v>168</v>
      </c>
      <c r="D62" t="s">
        <v>556</v>
      </c>
      <c r="E62" t="s">
        <v>557</v>
      </c>
      <c r="F62">
        <v>2853</v>
      </c>
      <c r="G62">
        <v>216093</v>
      </c>
      <c r="H62">
        <v>29969</v>
      </c>
      <c r="I62">
        <v>3.97</v>
      </c>
      <c r="J62">
        <v>13</v>
      </c>
      <c r="K62">
        <v>0.31</v>
      </c>
      <c r="L62">
        <v>0.14000000000000001</v>
      </c>
      <c r="M62" t="s">
        <v>499</v>
      </c>
    </row>
    <row r="63" spans="1:13" x14ac:dyDescent="0.3">
      <c r="A63" t="s">
        <v>138</v>
      </c>
      <c r="B63" t="s">
        <v>169</v>
      </c>
      <c r="C63" t="s">
        <v>169</v>
      </c>
      <c r="D63" t="s">
        <v>556</v>
      </c>
      <c r="E63" t="s">
        <v>557</v>
      </c>
      <c r="F63">
        <v>1443</v>
      </c>
      <c r="G63">
        <v>110246</v>
      </c>
      <c r="H63">
        <v>15290</v>
      </c>
      <c r="I63">
        <v>4.58</v>
      </c>
      <c r="J63">
        <v>13</v>
      </c>
      <c r="K63">
        <v>0.35</v>
      </c>
      <c r="L63">
        <v>0.14000000000000001</v>
      </c>
      <c r="M63" t="s">
        <v>499</v>
      </c>
    </row>
    <row r="64" spans="1:13" x14ac:dyDescent="0.3">
      <c r="A64" t="s">
        <v>138</v>
      </c>
      <c r="B64" t="s">
        <v>172</v>
      </c>
      <c r="C64" t="s">
        <v>172</v>
      </c>
      <c r="D64" t="s">
        <v>556</v>
      </c>
      <c r="E64" t="s">
        <v>557</v>
      </c>
      <c r="F64">
        <v>1864</v>
      </c>
      <c r="G64">
        <v>142201</v>
      </c>
      <c r="H64">
        <v>19721</v>
      </c>
      <c r="I64">
        <v>7.81</v>
      </c>
      <c r="J64">
        <v>13</v>
      </c>
      <c r="K64">
        <v>0.6</v>
      </c>
      <c r="L64">
        <v>0.14000000000000001</v>
      </c>
      <c r="M64" t="s">
        <v>499</v>
      </c>
    </row>
    <row r="65" spans="1:13" x14ac:dyDescent="0.3">
      <c r="A65" t="s">
        <v>138</v>
      </c>
      <c r="B65" t="s">
        <v>173</v>
      </c>
      <c r="C65" t="s">
        <v>173</v>
      </c>
      <c r="D65" t="s">
        <v>556</v>
      </c>
      <c r="E65" t="s">
        <v>557</v>
      </c>
      <c r="F65">
        <v>2003</v>
      </c>
      <c r="G65">
        <v>157028</v>
      </c>
      <c r="H65">
        <v>21778</v>
      </c>
      <c r="I65">
        <v>4.47</v>
      </c>
      <c r="J65">
        <v>12</v>
      </c>
      <c r="K65">
        <v>0.37</v>
      </c>
      <c r="L65">
        <v>0.14000000000000001</v>
      </c>
      <c r="M65" t="s">
        <v>499</v>
      </c>
    </row>
    <row r="66" spans="1:13" x14ac:dyDescent="0.3">
      <c r="A66" t="s">
        <v>138</v>
      </c>
      <c r="B66" t="s">
        <v>174</v>
      </c>
      <c r="C66" t="s">
        <v>174</v>
      </c>
      <c r="D66" t="s">
        <v>556</v>
      </c>
      <c r="E66" t="s">
        <v>557</v>
      </c>
      <c r="F66">
        <v>1064</v>
      </c>
      <c r="G66">
        <v>80900</v>
      </c>
      <c r="H66">
        <v>11220</v>
      </c>
      <c r="I66">
        <v>3.3</v>
      </c>
      <c r="J66">
        <v>13</v>
      </c>
      <c r="K66">
        <v>0.25</v>
      </c>
      <c r="L66">
        <v>0.14000000000000001</v>
      </c>
      <c r="M66" t="s">
        <v>499</v>
      </c>
    </row>
    <row r="67" spans="1:13" x14ac:dyDescent="0.3">
      <c r="A67" t="s">
        <v>138</v>
      </c>
      <c r="B67" t="s">
        <v>177</v>
      </c>
      <c r="C67" t="s">
        <v>177</v>
      </c>
      <c r="D67" t="s">
        <v>556</v>
      </c>
      <c r="E67" t="s">
        <v>557</v>
      </c>
      <c r="F67">
        <v>853</v>
      </c>
      <c r="G67">
        <v>61025</v>
      </c>
      <c r="H67">
        <v>8463</v>
      </c>
      <c r="I67">
        <v>4.12</v>
      </c>
      <c r="J67">
        <v>14</v>
      </c>
      <c r="K67">
        <v>0.28999999999999998</v>
      </c>
      <c r="L67">
        <v>0.14000000000000001</v>
      </c>
      <c r="M67" t="s">
        <v>499</v>
      </c>
    </row>
    <row r="68" spans="1:13" x14ac:dyDescent="0.3">
      <c r="A68" t="s">
        <v>138</v>
      </c>
      <c r="B68" t="s">
        <v>178</v>
      </c>
      <c r="C68" t="s">
        <v>178</v>
      </c>
      <c r="D68" t="s">
        <v>556</v>
      </c>
      <c r="E68" t="s">
        <v>557</v>
      </c>
      <c r="F68">
        <v>1814</v>
      </c>
      <c r="G68">
        <v>136281</v>
      </c>
      <c r="H68">
        <v>18900</v>
      </c>
      <c r="I68">
        <v>3.21</v>
      </c>
      <c r="J68">
        <v>13</v>
      </c>
      <c r="K68">
        <v>0.25</v>
      </c>
      <c r="L68">
        <v>0.14000000000000001</v>
      </c>
      <c r="M68" t="s">
        <v>499</v>
      </c>
    </row>
    <row r="69" spans="1:13" x14ac:dyDescent="0.3">
      <c r="A69" t="s">
        <v>138</v>
      </c>
      <c r="B69" t="s">
        <v>179</v>
      </c>
      <c r="C69" t="s">
        <v>179</v>
      </c>
      <c r="D69" t="s">
        <v>556</v>
      </c>
      <c r="E69" t="s">
        <v>557</v>
      </c>
      <c r="F69">
        <v>1381</v>
      </c>
      <c r="G69">
        <v>117029</v>
      </c>
      <c r="H69">
        <v>16230</v>
      </c>
      <c r="I69">
        <v>3.54</v>
      </c>
      <c r="J69">
        <v>12</v>
      </c>
      <c r="K69">
        <v>0.3</v>
      </c>
      <c r="L69">
        <v>0.14000000000000001</v>
      </c>
      <c r="M69" t="s">
        <v>499</v>
      </c>
    </row>
    <row r="70" spans="1:13" x14ac:dyDescent="0.3">
      <c r="A70" t="s">
        <v>138</v>
      </c>
      <c r="B70" t="s">
        <v>181</v>
      </c>
      <c r="C70" t="s">
        <v>181</v>
      </c>
      <c r="D70" t="s">
        <v>556</v>
      </c>
      <c r="E70" t="s">
        <v>557</v>
      </c>
      <c r="F70">
        <v>1034</v>
      </c>
      <c r="G70">
        <v>82270</v>
      </c>
      <c r="H70">
        <v>11410</v>
      </c>
      <c r="I70">
        <v>3.83</v>
      </c>
      <c r="J70">
        <v>12</v>
      </c>
      <c r="K70">
        <v>0.32</v>
      </c>
      <c r="L70">
        <v>0.14000000000000001</v>
      </c>
      <c r="M70" t="s">
        <v>499</v>
      </c>
    </row>
    <row r="71" spans="1:13" x14ac:dyDescent="0.3">
      <c r="A71" t="s">
        <v>138</v>
      </c>
      <c r="B71" t="s">
        <v>182</v>
      </c>
      <c r="C71" t="s">
        <v>511</v>
      </c>
      <c r="D71" t="s">
        <v>556</v>
      </c>
      <c r="E71" t="s">
        <v>557</v>
      </c>
      <c r="F71">
        <v>3271</v>
      </c>
      <c r="G71">
        <v>250683</v>
      </c>
      <c r="H71">
        <v>34767</v>
      </c>
      <c r="I71">
        <v>4.5199999999999996</v>
      </c>
      <c r="J71">
        <v>13</v>
      </c>
      <c r="K71">
        <v>0.35</v>
      </c>
      <c r="L71">
        <v>0.14000000000000001</v>
      </c>
      <c r="M71" t="s">
        <v>499</v>
      </c>
    </row>
    <row r="72" spans="1:13" x14ac:dyDescent="0.3">
      <c r="A72" t="s">
        <v>138</v>
      </c>
      <c r="B72" t="s">
        <v>184</v>
      </c>
      <c r="C72" t="s">
        <v>184</v>
      </c>
      <c r="D72" t="s">
        <v>556</v>
      </c>
      <c r="E72" t="s">
        <v>557</v>
      </c>
      <c r="F72">
        <v>1798</v>
      </c>
      <c r="G72">
        <v>135380</v>
      </c>
      <c r="H72">
        <v>18775</v>
      </c>
      <c r="I72">
        <v>3.67</v>
      </c>
      <c r="J72">
        <v>13</v>
      </c>
      <c r="K72">
        <v>0.28000000000000003</v>
      </c>
      <c r="L72">
        <v>0.14000000000000001</v>
      </c>
      <c r="M72" t="s">
        <v>499</v>
      </c>
    </row>
    <row r="73" spans="1:13" x14ac:dyDescent="0.3">
      <c r="A73" t="s">
        <v>138</v>
      </c>
      <c r="B73" t="s">
        <v>185</v>
      </c>
      <c r="C73" t="s">
        <v>185</v>
      </c>
      <c r="D73" t="s">
        <v>556</v>
      </c>
      <c r="E73" t="s">
        <v>557</v>
      </c>
      <c r="F73">
        <v>1904</v>
      </c>
      <c r="G73">
        <v>140744</v>
      </c>
      <c r="H73">
        <v>19519</v>
      </c>
      <c r="I73">
        <v>3.49</v>
      </c>
      <c r="J73">
        <v>13</v>
      </c>
      <c r="K73">
        <v>0.27</v>
      </c>
      <c r="L73">
        <v>0.14000000000000001</v>
      </c>
      <c r="M73" t="s">
        <v>499</v>
      </c>
    </row>
    <row r="74" spans="1:13" x14ac:dyDescent="0.3">
      <c r="A74" t="s">
        <v>138</v>
      </c>
      <c r="B74" t="s">
        <v>186</v>
      </c>
      <c r="C74" t="s">
        <v>186</v>
      </c>
      <c r="D74" t="s">
        <v>556</v>
      </c>
      <c r="E74" t="s">
        <v>557</v>
      </c>
      <c r="F74">
        <v>1649</v>
      </c>
      <c r="G74">
        <v>129013</v>
      </c>
      <c r="H74">
        <v>17892</v>
      </c>
      <c r="I74">
        <v>3.7</v>
      </c>
      <c r="J74">
        <v>13</v>
      </c>
      <c r="K74">
        <v>0.28000000000000003</v>
      </c>
      <c r="L74">
        <v>0.14000000000000001</v>
      </c>
      <c r="M74" t="s">
        <v>499</v>
      </c>
    </row>
    <row r="75" spans="1:13" x14ac:dyDescent="0.3">
      <c r="A75" t="s">
        <v>138</v>
      </c>
      <c r="B75" t="s">
        <v>187</v>
      </c>
      <c r="C75" t="s">
        <v>187</v>
      </c>
      <c r="D75" t="s">
        <v>556</v>
      </c>
      <c r="E75" t="s">
        <v>557</v>
      </c>
      <c r="F75">
        <v>3137</v>
      </c>
      <c r="G75">
        <v>238531</v>
      </c>
      <c r="H75">
        <v>33081</v>
      </c>
      <c r="I75">
        <v>3.98</v>
      </c>
      <c r="J75">
        <v>13</v>
      </c>
      <c r="K75">
        <v>0.31</v>
      </c>
      <c r="L75">
        <v>0.14000000000000001</v>
      </c>
      <c r="M75" t="s">
        <v>499</v>
      </c>
    </row>
    <row r="76" spans="1:13" x14ac:dyDescent="0.3">
      <c r="A76" t="s">
        <v>138</v>
      </c>
      <c r="B76" t="s">
        <v>188</v>
      </c>
      <c r="C76" t="s">
        <v>188</v>
      </c>
      <c r="D76" t="s">
        <v>556</v>
      </c>
      <c r="E76" t="s">
        <v>557</v>
      </c>
      <c r="F76">
        <v>359</v>
      </c>
      <c r="G76">
        <v>31493</v>
      </c>
      <c r="H76">
        <v>4367</v>
      </c>
      <c r="I76">
        <v>3.88</v>
      </c>
      <c r="J76">
        <v>11</v>
      </c>
      <c r="K76">
        <v>0.35</v>
      </c>
      <c r="L76">
        <v>0.14000000000000001</v>
      </c>
      <c r="M76" t="s">
        <v>499</v>
      </c>
    </row>
    <row r="77" spans="1:13" x14ac:dyDescent="0.3">
      <c r="A77" t="s">
        <v>138</v>
      </c>
      <c r="B77" t="s">
        <v>189</v>
      </c>
      <c r="C77" t="s">
        <v>189</v>
      </c>
      <c r="D77" t="s">
        <v>556</v>
      </c>
      <c r="E77" t="s">
        <v>557</v>
      </c>
      <c r="F77">
        <v>813</v>
      </c>
      <c r="G77">
        <v>64437</v>
      </c>
      <c r="H77">
        <v>8936</v>
      </c>
      <c r="I77">
        <v>3.54</v>
      </c>
      <c r="J77">
        <v>13</v>
      </c>
      <c r="K77">
        <v>0.27</v>
      </c>
      <c r="L77">
        <v>0.14000000000000001</v>
      </c>
      <c r="M77" t="s">
        <v>499</v>
      </c>
    </row>
    <row r="78" spans="1:13" x14ac:dyDescent="0.3">
      <c r="A78" t="s">
        <v>138</v>
      </c>
      <c r="B78" t="s">
        <v>190</v>
      </c>
      <c r="C78" t="s">
        <v>190</v>
      </c>
      <c r="D78" t="s">
        <v>556</v>
      </c>
      <c r="E78" t="s">
        <v>557</v>
      </c>
      <c r="F78">
        <v>1600</v>
      </c>
      <c r="G78">
        <v>121173</v>
      </c>
      <c r="H78">
        <v>16805</v>
      </c>
      <c r="I78">
        <v>4.12</v>
      </c>
      <c r="J78">
        <v>13</v>
      </c>
      <c r="K78">
        <v>0.32</v>
      </c>
      <c r="L78">
        <v>0.14000000000000001</v>
      </c>
      <c r="M78" t="s">
        <v>499</v>
      </c>
    </row>
    <row r="79" spans="1:13" x14ac:dyDescent="0.3">
      <c r="A79" t="s">
        <v>138</v>
      </c>
      <c r="B79" t="s">
        <v>191</v>
      </c>
      <c r="C79" t="s">
        <v>191</v>
      </c>
      <c r="D79" t="s">
        <v>556</v>
      </c>
      <c r="E79" t="s">
        <v>557</v>
      </c>
      <c r="F79">
        <v>1574</v>
      </c>
      <c r="G79">
        <v>117448</v>
      </c>
      <c r="H79">
        <v>16288</v>
      </c>
      <c r="I79">
        <v>5.79</v>
      </c>
      <c r="J79">
        <v>13</v>
      </c>
      <c r="K79">
        <v>0.45</v>
      </c>
      <c r="L79">
        <v>0.14000000000000001</v>
      </c>
      <c r="M79" t="s">
        <v>499</v>
      </c>
    </row>
    <row r="80" spans="1:13" x14ac:dyDescent="0.3">
      <c r="A80" t="s">
        <v>138</v>
      </c>
      <c r="B80" t="s">
        <v>194</v>
      </c>
      <c r="C80" t="s">
        <v>194</v>
      </c>
      <c r="D80" t="s">
        <v>556</v>
      </c>
      <c r="E80" t="s">
        <v>557</v>
      </c>
      <c r="F80">
        <v>1414</v>
      </c>
      <c r="G80">
        <v>103397</v>
      </c>
      <c r="H80">
        <v>14340</v>
      </c>
      <c r="I80">
        <v>3.71</v>
      </c>
      <c r="J80">
        <v>13</v>
      </c>
      <c r="K80">
        <v>0.28999999999999998</v>
      </c>
      <c r="L80">
        <v>0.14000000000000001</v>
      </c>
      <c r="M80" t="s">
        <v>499</v>
      </c>
    </row>
    <row r="81" spans="1:13" x14ac:dyDescent="0.3">
      <c r="A81" t="s">
        <v>138</v>
      </c>
      <c r="B81" t="s">
        <v>195</v>
      </c>
      <c r="C81" t="s">
        <v>195</v>
      </c>
      <c r="D81" t="s">
        <v>556</v>
      </c>
      <c r="E81" t="s">
        <v>557</v>
      </c>
      <c r="F81">
        <v>819</v>
      </c>
      <c r="G81">
        <v>68052</v>
      </c>
      <c r="H81">
        <v>9438</v>
      </c>
      <c r="I81">
        <v>3.41</v>
      </c>
      <c r="J81">
        <v>12</v>
      </c>
      <c r="K81">
        <v>0.28000000000000003</v>
      </c>
      <c r="L81">
        <v>0.14000000000000001</v>
      </c>
      <c r="M81" t="s">
        <v>499</v>
      </c>
    </row>
    <row r="82" spans="1:13" x14ac:dyDescent="0.3">
      <c r="A82" t="s">
        <v>138</v>
      </c>
      <c r="B82" t="s">
        <v>196</v>
      </c>
      <c r="C82" t="s">
        <v>196</v>
      </c>
      <c r="D82" t="s">
        <v>556</v>
      </c>
      <c r="E82" t="s">
        <v>557</v>
      </c>
      <c r="F82">
        <v>3032</v>
      </c>
      <c r="G82">
        <v>232906</v>
      </c>
      <c r="H82">
        <v>32301</v>
      </c>
      <c r="I82">
        <v>4.43</v>
      </c>
      <c r="J82">
        <v>13</v>
      </c>
      <c r="K82">
        <v>0.34</v>
      </c>
      <c r="L82">
        <v>0.14000000000000001</v>
      </c>
      <c r="M82" t="s">
        <v>499</v>
      </c>
    </row>
    <row r="83" spans="1:13" x14ac:dyDescent="0.3">
      <c r="A83" t="s">
        <v>138</v>
      </c>
      <c r="B83" t="s">
        <v>197</v>
      </c>
      <c r="C83" t="s">
        <v>197</v>
      </c>
      <c r="D83" t="s">
        <v>556</v>
      </c>
      <c r="E83" t="s">
        <v>557</v>
      </c>
      <c r="F83">
        <v>2546</v>
      </c>
      <c r="G83">
        <v>199050</v>
      </c>
      <c r="H83">
        <v>27606</v>
      </c>
      <c r="I83">
        <v>3.57</v>
      </c>
      <c r="J83">
        <v>13</v>
      </c>
      <c r="K83">
        <v>0.27</v>
      </c>
      <c r="L83">
        <v>0.14000000000000001</v>
      </c>
      <c r="M83" t="s">
        <v>499</v>
      </c>
    </row>
    <row r="84" spans="1:13" x14ac:dyDescent="0.3">
      <c r="A84" t="s">
        <v>138</v>
      </c>
      <c r="B84" t="s">
        <v>202</v>
      </c>
      <c r="C84" t="s">
        <v>508</v>
      </c>
      <c r="D84" t="s">
        <v>556</v>
      </c>
      <c r="E84" t="s">
        <v>557</v>
      </c>
      <c r="F84">
        <v>1411</v>
      </c>
      <c r="G84">
        <v>107179</v>
      </c>
      <c r="H84">
        <v>14864</v>
      </c>
      <c r="I84">
        <v>3.69</v>
      </c>
      <c r="J84">
        <v>13</v>
      </c>
      <c r="K84">
        <v>0.28000000000000003</v>
      </c>
      <c r="L84">
        <v>0.14000000000000001</v>
      </c>
      <c r="M84" t="s">
        <v>499</v>
      </c>
    </row>
    <row r="85" spans="1:13" x14ac:dyDescent="0.3">
      <c r="A85" t="s">
        <v>138</v>
      </c>
      <c r="B85" t="s">
        <v>204</v>
      </c>
      <c r="C85" t="s">
        <v>204</v>
      </c>
      <c r="D85" t="s">
        <v>556</v>
      </c>
      <c r="E85" t="s">
        <v>557</v>
      </c>
      <c r="F85">
        <v>585</v>
      </c>
      <c r="G85">
        <v>50856</v>
      </c>
      <c r="H85">
        <v>7053</v>
      </c>
      <c r="I85">
        <v>4.12</v>
      </c>
      <c r="J85">
        <v>12</v>
      </c>
      <c r="K85">
        <v>0.34</v>
      </c>
      <c r="L85">
        <v>0.14000000000000001</v>
      </c>
      <c r="M85" t="s">
        <v>499</v>
      </c>
    </row>
    <row r="86" spans="1:13" x14ac:dyDescent="0.3">
      <c r="A86" t="s">
        <v>206</v>
      </c>
      <c r="B86" t="s">
        <v>207</v>
      </c>
      <c r="C86" t="s">
        <v>207</v>
      </c>
      <c r="D86" t="s">
        <v>556</v>
      </c>
      <c r="E86" t="s">
        <v>557</v>
      </c>
      <c r="F86">
        <v>266</v>
      </c>
      <c r="G86">
        <v>23455</v>
      </c>
      <c r="H86">
        <v>3252</v>
      </c>
      <c r="I86">
        <v>3.9</v>
      </c>
      <c r="J86">
        <v>11</v>
      </c>
      <c r="K86">
        <v>0.35</v>
      </c>
      <c r="L86">
        <v>0.14000000000000001</v>
      </c>
      <c r="M86" t="s">
        <v>499</v>
      </c>
    </row>
    <row r="87" spans="1:13" x14ac:dyDescent="0.3">
      <c r="A87" t="s">
        <v>208</v>
      </c>
      <c r="B87" t="s">
        <v>209</v>
      </c>
      <c r="C87" t="s">
        <v>210</v>
      </c>
      <c r="D87" t="s">
        <v>556</v>
      </c>
      <c r="E87" t="s">
        <v>560</v>
      </c>
      <c r="F87">
        <v>51</v>
      </c>
      <c r="G87">
        <v>4914</v>
      </c>
      <c r="H87">
        <v>646</v>
      </c>
      <c r="J87">
        <v>10.4</v>
      </c>
      <c r="L87">
        <v>0.14000000000000001</v>
      </c>
      <c r="M87" t="s">
        <v>500</v>
      </c>
    </row>
    <row r="88" spans="1:13" x14ac:dyDescent="0.3">
      <c r="A88" t="s">
        <v>208</v>
      </c>
      <c r="B88" t="s">
        <v>209</v>
      </c>
      <c r="C88" t="s">
        <v>210</v>
      </c>
      <c r="D88" t="s">
        <v>556</v>
      </c>
      <c r="E88" t="s">
        <v>557</v>
      </c>
      <c r="F88">
        <v>0</v>
      </c>
      <c r="G88">
        <v>0</v>
      </c>
      <c r="H88">
        <v>0</v>
      </c>
      <c r="L88">
        <v>0.14000000000000001</v>
      </c>
      <c r="M88" t="s">
        <v>500</v>
      </c>
    </row>
    <row r="89" spans="1:13" x14ac:dyDescent="0.3">
      <c r="A89" t="s">
        <v>208</v>
      </c>
      <c r="B89" t="s">
        <v>209</v>
      </c>
      <c r="C89" t="s">
        <v>210</v>
      </c>
      <c r="D89" t="s">
        <v>563</v>
      </c>
      <c r="E89" t="s">
        <v>560</v>
      </c>
      <c r="F89">
        <v>54581</v>
      </c>
      <c r="G89">
        <v>676564</v>
      </c>
      <c r="H89">
        <v>690096</v>
      </c>
      <c r="J89">
        <v>80.680000000000007</v>
      </c>
      <c r="L89">
        <v>1.02</v>
      </c>
      <c r="M89" t="s">
        <v>500</v>
      </c>
    </row>
    <row r="90" spans="1:13" x14ac:dyDescent="0.3">
      <c r="A90" t="s">
        <v>208</v>
      </c>
      <c r="B90" t="s">
        <v>212</v>
      </c>
      <c r="C90" t="s">
        <v>210</v>
      </c>
      <c r="D90" t="s">
        <v>558</v>
      </c>
      <c r="E90" t="s">
        <v>559</v>
      </c>
      <c r="F90">
        <v>71126</v>
      </c>
      <c r="G90">
        <v>0</v>
      </c>
      <c r="H90">
        <v>0</v>
      </c>
      <c r="M90" t="s">
        <v>500</v>
      </c>
    </row>
    <row r="91" spans="1:13" x14ac:dyDescent="0.3">
      <c r="A91" t="s">
        <v>208</v>
      </c>
      <c r="B91" t="s">
        <v>213</v>
      </c>
      <c r="C91" t="s">
        <v>210</v>
      </c>
      <c r="D91" t="s">
        <v>556</v>
      </c>
      <c r="E91" t="s">
        <v>564</v>
      </c>
      <c r="F91">
        <v>282</v>
      </c>
      <c r="G91">
        <v>0</v>
      </c>
      <c r="H91">
        <v>0</v>
      </c>
      <c r="L91">
        <v>0.14000000000000001</v>
      </c>
      <c r="M91" t="s">
        <v>500</v>
      </c>
    </row>
    <row r="92" spans="1:13" x14ac:dyDescent="0.3">
      <c r="A92" t="s">
        <v>208</v>
      </c>
      <c r="B92" t="s">
        <v>213</v>
      </c>
      <c r="C92" t="s">
        <v>210</v>
      </c>
      <c r="D92" t="s">
        <v>556</v>
      </c>
      <c r="E92" t="s">
        <v>565</v>
      </c>
      <c r="F92">
        <v>916</v>
      </c>
      <c r="G92">
        <v>98826</v>
      </c>
      <c r="H92">
        <v>12988</v>
      </c>
      <c r="J92">
        <v>9.27</v>
      </c>
      <c r="L92">
        <v>0.14000000000000001</v>
      </c>
      <c r="M92" t="s">
        <v>500</v>
      </c>
    </row>
    <row r="93" spans="1:13" x14ac:dyDescent="0.3">
      <c r="A93" t="s">
        <v>208</v>
      </c>
      <c r="B93" t="s">
        <v>213</v>
      </c>
      <c r="C93" t="s">
        <v>210</v>
      </c>
      <c r="D93" t="s">
        <v>563</v>
      </c>
      <c r="E93" t="s">
        <v>564</v>
      </c>
      <c r="F93">
        <v>191617</v>
      </c>
      <c r="G93">
        <v>0</v>
      </c>
      <c r="H93">
        <v>0</v>
      </c>
      <c r="L93">
        <v>1.02</v>
      </c>
      <c r="M93" t="s">
        <v>500</v>
      </c>
    </row>
    <row r="94" spans="1:13" x14ac:dyDescent="0.3">
      <c r="A94" t="s">
        <v>208</v>
      </c>
      <c r="B94" t="s">
        <v>213</v>
      </c>
      <c r="C94" t="s">
        <v>210</v>
      </c>
      <c r="D94" t="s">
        <v>563</v>
      </c>
      <c r="E94" t="s">
        <v>565</v>
      </c>
      <c r="F94">
        <v>631612</v>
      </c>
      <c r="G94">
        <v>8638750</v>
      </c>
      <c r="H94">
        <v>8811525</v>
      </c>
      <c r="J94">
        <v>73.11</v>
      </c>
      <c r="L94">
        <v>1.02</v>
      </c>
      <c r="M94" t="s">
        <v>500</v>
      </c>
    </row>
    <row r="95" spans="1:13" x14ac:dyDescent="0.3">
      <c r="A95" t="s">
        <v>208</v>
      </c>
      <c r="B95" t="s">
        <v>213</v>
      </c>
      <c r="C95" t="s">
        <v>210</v>
      </c>
      <c r="D95" t="s">
        <v>563</v>
      </c>
      <c r="E95" t="s">
        <v>560</v>
      </c>
      <c r="F95">
        <v>182660</v>
      </c>
      <c r="G95">
        <v>2347185</v>
      </c>
      <c r="H95">
        <v>2394129</v>
      </c>
      <c r="J95">
        <v>77.819999999999993</v>
      </c>
      <c r="L95">
        <v>1.02</v>
      </c>
      <c r="M95" t="s">
        <v>500</v>
      </c>
    </row>
    <row r="96" spans="1:13" x14ac:dyDescent="0.3">
      <c r="A96" t="s">
        <v>208</v>
      </c>
      <c r="B96" t="s">
        <v>213</v>
      </c>
      <c r="C96" t="s">
        <v>210</v>
      </c>
      <c r="D96" t="s">
        <v>566</v>
      </c>
      <c r="E96" t="s">
        <v>564</v>
      </c>
      <c r="F96">
        <v>0</v>
      </c>
      <c r="G96">
        <v>0</v>
      </c>
      <c r="H96">
        <v>0</v>
      </c>
      <c r="M96" t="s">
        <v>500</v>
      </c>
    </row>
    <row r="97" spans="1:13" x14ac:dyDescent="0.3">
      <c r="A97" t="s">
        <v>208</v>
      </c>
      <c r="B97" t="s">
        <v>213</v>
      </c>
      <c r="C97" t="s">
        <v>210</v>
      </c>
      <c r="D97" t="s">
        <v>566</v>
      </c>
      <c r="E97" t="s">
        <v>565</v>
      </c>
      <c r="F97">
        <v>0</v>
      </c>
      <c r="G97">
        <v>0</v>
      </c>
      <c r="H97">
        <v>0</v>
      </c>
      <c r="M97" t="s">
        <v>500</v>
      </c>
    </row>
    <row r="98" spans="1:13" x14ac:dyDescent="0.3">
      <c r="A98" t="s">
        <v>214</v>
      </c>
      <c r="B98" t="s">
        <v>215</v>
      </c>
      <c r="C98" t="s">
        <v>215</v>
      </c>
      <c r="D98" t="s">
        <v>556</v>
      </c>
      <c r="E98" t="s">
        <v>557</v>
      </c>
      <c r="F98">
        <v>2717</v>
      </c>
      <c r="G98">
        <v>208808</v>
      </c>
      <c r="H98">
        <v>28959</v>
      </c>
      <c r="I98">
        <v>4.1900000000000004</v>
      </c>
      <c r="J98">
        <v>13</v>
      </c>
      <c r="K98">
        <v>0.32</v>
      </c>
      <c r="L98">
        <v>0.14000000000000001</v>
      </c>
      <c r="M98" t="s">
        <v>499</v>
      </c>
    </row>
    <row r="99" spans="1:13" x14ac:dyDescent="0.3">
      <c r="A99" t="s">
        <v>218</v>
      </c>
      <c r="B99" t="s">
        <v>219</v>
      </c>
      <c r="C99" t="s">
        <v>219</v>
      </c>
      <c r="D99" t="s">
        <v>556</v>
      </c>
      <c r="E99" t="s">
        <v>557</v>
      </c>
      <c r="F99">
        <v>404</v>
      </c>
      <c r="G99">
        <v>49497</v>
      </c>
      <c r="H99">
        <v>6864</v>
      </c>
      <c r="I99">
        <v>5.3</v>
      </c>
      <c r="J99">
        <v>8</v>
      </c>
      <c r="K99">
        <v>0.66</v>
      </c>
      <c r="L99">
        <v>0.14000000000000001</v>
      </c>
      <c r="M99" t="s">
        <v>499</v>
      </c>
    </row>
    <row r="100" spans="1:13" x14ac:dyDescent="0.3">
      <c r="A100" t="s">
        <v>220</v>
      </c>
      <c r="B100" t="s">
        <v>221</v>
      </c>
      <c r="C100" t="s">
        <v>221</v>
      </c>
      <c r="D100" t="s">
        <v>556</v>
      </c>
      <c r="E100" t="s">
        <v>557</v>
      </c>
      <c r="F100">
        <v>741</v>
      </c>
      <c r="G100">
        <v>53068</v>
      </c>
      <c r="H100">
        <v>7360</v>
      </c>
      <c r="I100">
        <v>4.75</v>
      </c>
      <c r="J100">
        <v>14</v>
      </c>
      <c r="K100">
        <v>0.34</v>
      </c>
      <c r="L100">
        <v>0.14000000000000001</v>
      </c>
      <c r="M100" t="s">
        <v>499</v>
      </c>
    </row>
    <row r="101" spans="1:13" x14ac:dyDescent="0.3">
      <c r="A101" t="s">
        <v>222</v>
      </c>
      <c r="B101" t="s">
        <v>223</v>
      </c>
      <c r="C101" t="s">
        <v>93</v>
      </c>
      <c r="D101" t="s">
        <v>567</v>
      </c>
      <c r="E101" t="s">
        <v>568</v>
      </c>
      <c r="F101">
        <v>201405</v>
      </c>
      <c r="G101">
        <v>218715</v>
      </c>
      <c r="H101">
        <v>3351936</v>
      </c>
      <c r="J101">
        <v>920.86</v>
      </c>
      <c r="L101">
        <v>19.579999999999998</v>
      </c>
      <c r="M101" t="s">
        <v>500</v>
      </c>
    </row>
    <row r="102" spans="1:13" x14ac:dyDescent="0.3">
      <c r="A102" t="s">
        <v>228</v>
      </c>
      <c r="B102" t="s">
        <v>229</v>
      </c>
      <c r="C102" t="s">
        <v>229</v>
      </c>
      <c r="D102" t="s">
        <v>556</v>
      </c>
      <c r="E102" t="s">
        <v>560</v>
      </c>
      <c r="F102">
        <v>0</v>
      </c>
      <c r="G102">
        <v>0</v>
      </c>
      <c r="H102">
        <v>0</v>
      </c>
      <c r="L102">
        <v>0.14000000000000001</v>
      </c>
      <c r="M102" t="s">
        <v>500</v>
      </c>
    </row>
    <row r="103" spans="1:13" x14ac:dyDescent="0.3">
      <c r="A103" t="s">
        <v>228</v>
      </c>
      <c r="B103" t="s">
        <v>229</v>
      </c>
      <c r="C103" t="s">
        <v>229</v>
      </c>
      <c r="D103" t="s">
        <v>563</v>
      </c>
      <c r="E103" t="s">
        <v>560</v>
      </c>
      <c r="F103">
        <v>49580</v>
      </c>
      <c r="G103">
        <v>757478</v>
      </c>
      <c r="H103">
        <v>757478</v>
      </c>
      <c r="J103">
        <v>65.45</v>
      </c>
      <c r="L103">
        <v>1.02</v>
      </c>
      <c r="M103" t="s">
        <v>500</v>
      </c>
    </row>
    <row r="104" spans="1:13" x14ac:dyDescent="0.3">
      <c r="A104" t="s">
        <v>228</v>
      </c>
      <c r="B104" t="s">
        <v>229</v>
      </c>
      <c r="C104" t="s">
        <v>229</v>
      </c>
      <c r="D104" t="s">
        <v>563</v>
      </c>
      <c r="E104" t="s">
        <v>557</v>
      </c>
      <c r="F104">
        <v>0</v>
      </c>
      <c r="G104">
        <v>0</v>
      </c>
      <c r="H104">
        <v>0</v>
      </c>
      <c r="L104">
        <v>1.02</v>
      </c>
      <c r="M104" t="s">
        <v>500</v>
      </c>
    </row>
    <row r="105" spans="1:13" x14ac:dyDescent="0.3">
      <c r="A105" t="s">
        <v>230</v>
      </c>
      <c r="B105" t="s">
        <v>231</v>
      </c>
      <c r="C105" t="s">
        <v>231</v>
      </c>
      <c r="D105" t="s">
        <v>556</v>
      </c>
      <c r="E105" t="s">
        <v>557</v>
      </c>
      <c r="F105">
        <v>328</v>
      </c>
      <c r="G105">
        <v>26579</v>
      </c>
      <c r="H105">
        <v>3686</v>
      </c>
      <c r="I105">
        <v>5.12</v>
      </c>
      <c r="J105">
        <v>12</v>
      </c>
      <c r="K105">
        <v>0.43</v>
      </c>
      <c r="L105">
        <v>0.14000000000000001</v>
      </c>
      <c r="M105" t="s">
        <v>499</v>
      </c>
    </row>
    <row r="106" spans="1:13" x14ac:dyDescent="0.3">
      <c r="A106" t="s">
        <v>232</v>
      </c>
      <c r="B106" t="s">
        <v>233</v>
      </c>
      <c r="C106" t="s">
        <v>234</v>
      </c>
      <c r="D106" t="s">
        <v>556</v>
      </c>
      <c r="E106" t="s">
        <v>557</v>
      </c>
      <c r="F106">
        <v>44177</v>
      </c>
      <c r="G106">
        <v>3215329</v>
      </c>
      <c r="H106">
        <v>445933</v>
      </c>
      <c r="I106">
        <v>5.75</v>
      </c>
      <c r="J106">
        <v>13</v>
      </c>
      <c r="K106">
        <v>0.44</v>
      </c>
      <c r="L106">
        <v>0.14000000000000001</v>
      </c>
      <c r="M106" t="s">
        <v>499</v>
      </c>
    </row>
    <row r="107" spans="1:13" x14ac:dyDescent="0.3">
      <c r="A107" t="s">
        <v>238</v>
      </c>
      <c r="B107" t="s">
        <v>239</v>
      </c>
      <c r="C107" t="s">
        <v>239</v>
      </c>
      <c r="D107" t="s">
        <v>556</v>
      </c>
      <c r="E107" t="s">
        <v>557</v>
      </c>
      <c r="F107">
        <v>1562</v>
      </c>
      <c r="G107">
        <v>140885</v>
      </c>
      <c r="H107">
        <v>19539</v>
      </c>
      <c r="I107">
        <v>4.25</v>
      </c>
      <c r="J107">
        <v>11</v>
      </c>
      <c r="K107">
        <v>0.39</v>
      </c>
      <c r="L107">
        <v>0.14000000000000001</v>
      </c>
      <c r="M107" t="s">
        <v>499</v>
      </c>
    </row>
    <row r="108" spans="1:13" x14ac:dyDescent="0.3">
      <c r="A108" t="s">
        <v>240</v>
      </c>
      <c r="B108" t="s">
        <v>241</v>
      </c>
      <c r="C108" t="s">
        <v>241</v>
      </c>
      <c r="D108" t="s">
        <v>556</v>
      </c>
      <c r="E108" t="s">
        <v>557</v>
      </c>
      <c r="F108">
        <v>290</v>
      </c>
      <c r="G108">
        <v>27359</v>
      </c>
      <c r="H108">
        <v>3794</v>
      </c>
      <c r="I108">
        <v>5.95</v>
      </c>
      <c r="J108">
        <v>11</v>
      </c>
      <c r="K108">
        <v>0.54</v>
      </c>
      <c r="L108">
        <v>0.14000000000000001</v>
      </c>
      <c r="M108" t="s">
        <v>499</v>
      </c>
    </row>
    <row r="109" spans="1:13" x14ac:dyDescent="0.3">
      <c r="A109" t="s">
        <v>242</v>
      </c>
      <c r="B109" t="s">
        <v>243</v>
      </c>
      <c r="C109" t="s">
        <v>243</v>
      </c>
      <c r="D109" t="s">
        <v>556</v>
      </c>
      <c r="E109" t="s">
        <v>557</v>
      </c>
      <c r="F109">
        <v>298</v>
      </c>
      <c r="G109">
        <v>26348</v>
      </c>
      <c r="H109">
        <v>3654</v>
      </c>
      <c r="I109">
        <v>4.96</v>
      </c>
      <c r="J109">
        <v>11</v>
      </c>
      <c r="K109">
        <v>0.45</v>
      </c>
      <c r="L109">
        <v>0.14000000000000001</v>
      </c>
      <c r="M109" t="s">
        <v>499</v>
      </c>
    </row>
    <row r="110" spans="1:13" x14ac:dyDescent="0.3">
      <c r="A110" t="s">
        <v>244</v>
      </c>
      <c r="B110" t="s">
        <v>245</v>
      </c>
      <c r="C110" t="s">
        <v>245</v>
      </c>
      <c r="D110" t="s">
        <v>556</v>
      </c>
      <c r="E110" t="s">
        <v>557</v>
      </c>
      <c r="F110">
        <v>965</v>
      </c>
      <c r="G110">
        <v>72094</v>
      </c>
      <c r="H110">
        <v>9998</v>
      </c>
      <c r="I110">
        <v>3.8</v>
      </c>
      <c r="J110">
        <v>13</v>
      </c>
      <c r="K110">
        <v>0.28999999999999998</v>
      </c>
      <c r="L110">
        <v>0.14000000000000001</v>
      </c>
      <c r="M110" t="s">
        <v>499</v>
      </c>
    </row>
    <row r="111" spans="1:13" x14ac:dyDescent="0.3">
      <c r="A111" t="s">
        <v>246</v>
      </c>
      <c r="B111" t="s">
        <v>247</v>
      </c>
      <c r="C111" t="s">
        <v>247</v>
      </c>
      <c r="D111" t="s">
        <v>556</v>
      </c>
      <c r="E111" t="s">
        <v>557</v>
      </c>
      <c r="F111">
        <v>446</v>
      </c>
      <c r="G111">
        <v>42188</v>
      </c>
      <c r="H111">
        <v>5851</v>
      </c>
      <c r="I111">
        <v>4.54</v>
      </c>
      <c r="J111">
        <v>10</v>
      </c>
      <c r="K111">
        <v>0.45</v>
      </c>
      <c r="L111">
        <v>0.14000000000000001</v>
      </c>
      <c r="M111" t="s">
        <v>499</v>
      </c>
    </row>
    <row r="112" spans="1:13" x14ac:dyDescent="0.3">
      <c r="A112" t="s">
        <v>248</v>
      </c>
      <c r="B112" t="s">
        <v>249</v>
      </c>
      <c r="C112" t="s">
        <v>249</v>
      </c>
      <c r="D112" t="s">
        <v>556</v>
      </c>
      <c r="E112" t="s">
        <v>557</v>
      </c>
      <c r="F112">
        <v>381</v>
      </c>
      <c r="G112">
        <v>38789</v>
      </c>
      <c r="H112">
        <v>5379</v>
      </c>
      <c r="I112">
        <v>4.9400000000000004</v>
      </c>
      <c r="J112">
        <v>10</v>
      </c>
      <c r="K112">
        <v>0.49</v>
      </c>
      <c r="L112">
        <v>0.14000000000000001</v>
      </c>
      <c r="M112" t="s">
        <v>499</v>
      </c>
    </row>
    <row r="113" spans="1:13" x14ac:dyDescent="0.3">
      <c r="A113" t="s">
        <v>250</v>
      </c>
      <c r="B113" t="s">
        <v>251</v>
      </c>
      <c r="C113" t="s">
        <v>251</v>
      </c>
      <c r="D113" t="s">
        <v>556</v>
      </c>
      <c r="E113" t="s">
        <v>557</v>
      </c>
      <c r="F113">
        <v>529</v>
      </c>
      <c r="G113">
        <v>45167</v>
      </c>
      <c r="H113">
        <v>6264</v>
      </c>
      <c r="I113">
        <v>4.3099999999999996</v>
      </c>
      <c r="J113">
        <v>12</v>
      </c>
      <c r="K113">
        <v>0.36</v>
      </c>
      <c r="L113">
        <v>0.14000000000000001</v>
      </c>
      <c r="M113" t="s">
        <v>499</v>
      </c>
    </row>
    <row r="114" spans="1:13" x14ac:dyDescent="0.3">
      <c r="A114" t="s">
        <v>252</v>
      </c>
      <c r="B114" t="s">
        <v>253</v>
      </c>
      <c r="C114" t="s">
        <v>210</v>
      </c>
      <c r="D114" t="s">
        <v>563</v>
      </c>
      <c r="E114" t="s">
        <v>564</v>
      </c>
      <c r="F114">
        <v>301469</v>
      </c>
      <c r="G114">
        <v>0</v>
      </c>
      <c r="H114">
        <v>0</v>
      </c>
      <c r="L114">
        <v>1.02</v>
      </c>
      <c r="M114" t="s">
        <v>500</v>
      </c>
    </row>
    <row r="115" spans="1:13" x14ac:dyDescent="0.3">
      <c r="A115" t="s">
        <v>252</v>
      </c>
      <c r="B115" t="s">
        <v>253</v>
      </c>
      <c r="C115" t="s">
        <v>210</v>
      </c>
      <c r="D115" t="s">
        <v>563</v>
      </c>
      <c r="E115" t="s">
        <v>565</v>
      </c>
      <c r="F115">
        <v>1079044</v>
      </c>
      <c r="G115">
        <v>12850564</v>
      </c>
      <c r="H115">
        <v>12850564</v>
      </c>
      <c r="J115">
        <v>83.97</v>
      </c>
      <c r="L115">
        <v>1.02</v>
      </c>
      <c r="M115" t="s">
        <v>500</v>
      </c>
    </row>
    <row r="116" spans="1:13" x14ac:dyDescent="0.3">
      <c r="A116" t="s">
        <v>252</v>
      </c>
      <c r="B116" t="s">
        <v>253</v>
      </c>
      <c r="C116" t="s">
        <v>210</v>
      </c>
      <c r="D116" t="s">
        <v>563</v>
      </c>
      <c r="E116" t="s">
        <v>560</v>
      </c>
      <c r="F116">
        <v>629058</v>
      </c>
      <c r="G116">
        <v>8383582</v>
      </c>
      <c r="H116">
        <v>8383582</v>
      </c>
      <c r="J116">
        <v>75.03</v>
      </c>
      <c r="L116">
        <v>1.02</v>
      </c>
      <c r="M116" t="s">
        <v>500</v>
      </c>
    </row>
    <row r="117" spans="1:13" x14ac:dyDescent="0.3">
      <c r="A117" t="s">
        <v>252</v>
      </c>
      <c r="B117" t="s">
        <v>255</v>
      </c>
      <c r="C117" t="s">
        <v>210</v>
      </c>
      <c r="D117" t="s">
        <v>558</v>
      </c>
      <c r="E117" t="s">
        <v>559</v>
      </c>
      <c r="F117">
        <v>77589</v>
      </c>
      <c r="G117">
        <v>0</v>
      </c>
      <c r="H117">
        <v>0</v>
      </c>
      <c r="M117" t="s">
        <v>500</v>
      </c>
    </row>
    <row r="118" spans="1:13" x14ac:dyDescent="0.3">
      <c r="A118" t="s">
        <v>252</v>
      </c>
      <c r="B118" t="s">
        <v>256</v>
      </c>
      <c r="C118" t="s">
        <v>210</v>
      </c>
      <c r="D118" t="s">
        <v>563</v>
      </c>
      <c r="E118" t="s">
        <v>560</v>
      </c>
      <c r="F118">
        <v>56163</v>
      </c>
      <c r="G118">
        <v>914525</v>
      </c>
      <c r="H118">
        <v>914525</v>
      </c>
      <c r="J118">
        <v>61.41</v>
      </c>
      <c r="L118">
        <v>1.02</v>
      </c>
      <c r="M118" t="s">
        <v>500</v>
      </c>
    </row>
    <row r="119" spans="1:13" x14ac:dyDescent="0.3">
      <c r="A119" t="s">
        <v>257</v>
      </c>
      <c r="B119" t="s">
        <v>258</v>
      </c>
      <c r="C119" t="s">
        <v>258</v>
      </c>
      <c r="D119" t="s">
        <v>556</v>
      </c>
      <c r="E119" t="s">
        <v>557</v>
      </c>
      <c r="F119">
        <v>394</v>
      </c>
      <c r="G119">
        <v>36430</v>
      </c>
      <c r="H119">
        <v>5052</v>
      </c>
      <c r="I119">
        <v>3.84</v>
      </c>
      <c r="J119">
        <v>10</v>
      </c>
      <c r="K119">
        <v>0.38</v>
      </c>
      <c r="L119">
        <v>0.14000000000000001</v>
      </c>
      <c r="M119" t="s">
        <v>499</v>
      </c>
    </row>
    <row r="120" spans="1:13" x14ac:dyDescent="0.3">
      <c r="A120" t="s">
        <v>261</v>
      </c>
      <c r="B120" t="s">
        <v>262</v>
      </c>
      <c r="C120" t="s">
        <v>262</v>
      </c>
      <c r="D120" t="s">
        <v>556</v>
      </c>
      <c r="E120" t="s">
        <v>557</v>
      </c>
      <c r="F120">
        <v>12204</v>
      </c>
      <c r="G120">
        <v>876414</v>
      </c>
      <c r="H120">
        <v>129375</v>
      </c>
      <c r="J120">
        <v>13.92</v>
      </c>
      <c r="L120">
        <v>0.14000000000000001</v>
      </c>
      <c r="M120" t="s">
        <v>500</v>
      </c>
    </row>
    <row r="121" spans="1:13" x14ac:dyDescent="0.3">
      <c r="A121" t="s">
        <v>261</v>
      </c>
      <c r="B121" t="s">
        <v>263</v>
      </c>
      <c r="C121" t="s">
        <v>264</v>
      </c>
      <c r="D121" t="s">
        <v>558</v>
      </c>
      <c r="E121" t="s">
        <v>559</v>
      </c>
      <c r="F121">
        <v>44135</v>
      </c>
      <c r="G121">
        <v>0</v>
      </c>
      <c r="H121">
        <v>0</v>
      </c>
      <c r="M121" t="s">
        <v>500</v>
      </c>
    </row>
    <row r="122" spans="1:13" x14ac:dyDescent="0.3">
      <c r="A122" t="s">
        <v>261</v>
      </c>
      <c r="B122" t="s">
        <v>264</v>
      </c>
      <c r="C122" t="s">
        <v>264</v>
      </c>
      <c r="D122" t="s">
        <v>556</v>
      </c>
      <c r="E122" t="s">
        <v>560</v>
      </c>
      <c r="F122">
        <v>25</v>
      </c>
      <c r="G122">
        <v>3948</v>
      </c>
      <c r="H122">
        <v>582</v>
      </c>
      <c r="J122">
        <v>6.33</v>
      </c>
      <c r="L122">
        <v>0.14000000000000001</v>
      </c>
      <c r="M122" t="s">
        <v>500</v>
      </c>
    </row>
    <row r="123" spans="1:13" x14ac:dyDescent="0.3">
      <c r="A123" t="s">
        <v>261</v>
      </c>
      <c r="B123" t="s">
        <v>264</v>
      </c>
      <c r="C123" t="s">
        <v>264</v>
      </c>
      <c r="D123" t="s">
        <v>556</v>
      </c>
      <c r="E123" t="s">
        <v>557</v>
      </c>
      <c r="F123">
        <v>4401</v>
      </c>
      <c r="G123">
        <v>389760</v>
      </c>
      <c r="H123">
        <v>57538</v>
      </c>
      <c r="J123">
        <v>11.29</v>
      </c>
      <c r="L123">
        <v>0.14000000000000001</v>
      </c>
      <c r="M123" t="s">
        <v>500</v>
      </c>
    </row>
    <row r="124" spans="1:13" x14ac:dyDescent="0.3">
      <c r="A124" t="s">
        <v>261</v>
      </c>
      <c r="B124" t="s">
        <v>266</v>
      </c>
      <c r="C124" t="s">
        <v>264</v>
      </c>
      <c r="D124" t="s">
        <v>569</v>
      </c>
      <c r="E124" t="s">
        <v>560</v>
      </c>
      <c r="F124">
        <v>29655</v>
      </c>
      <c r="G124">
        <v>3135594</v>
      </c>
      <c r="H124">
        <v>373285</v>
      </c>
      <c r="J124">
        <v>9.4600000000000009</v>
      </c>
      <c r="L124">
        <v>0.14000000000000001</v>
      </c>
      <c r="M124" t="s">
        <v>500</v>
      </c>
    </row>
    <row r="125" spans="1:13" x14ac:dyDescent="0.3">
      <c r="A125" t="s">
        <v>267</v>
      </c>
      <c r="B125" t="s">
        <v>268</v>
      </c>
      <c r="C125" t="s">
        <v>269</v>
      </c>
      <c r="D125" t="s">
        <v>558</v>
      </c>
      <c r="E125" t="s">
        <v>559</v>
      </c>
      <c r="F125">
        <v>3477</v>
      </c>
      <c r="G125">
        <v>0</v>
      </c>
      <c r="H125">
        <v>0</v>
      </c>
      <c r="M125" t="s">
        <v>500</v>
      </c>
    </row>
    <row r="126" spans="1:13" x14ac:dyDescent="0.3">
      <c r="A126" t="s">
        <v>267</v>
      </c>
      <c r="B126" t="s">
        <v>270</v>
      </c>
      <c r="C126" t="s">
        <v>269</v>
      </c>
      <c r="D126" t="s">
        <v>556</v>
      </c>
      <c r="E126" t="s">
        <v>557</v>
      </c>
      <c r="F126">
        <v>10786</v>
      </c>
      <c r="G126">
        <v>827988</v>
      </c>
      <c r="H126">
        <v>108431</v>
      </c>
      <c r="J126">
        <v>13.03</v>
      </c>
      <c r="L126">
        <v>0.14000000000000001</v>
      </c>
      <c r="M126" t="s">
        <v>500</v>
      </c>
    </row>
    <row r="127" spans="1:13" x14ac:dyDescent="0.3">
      <c r="A127" t="s">
        <v>267</v>
      </c>
      <c r="B127" t="s">
        <v>271</v>
      </c>
      <c r="C127" t="s">
        <v>269</v>
      </c>
      <c r="D127" t="s">
        <v>558</v>
      </c>
      <c r="E127" t="s">
        <v>559</v>
      </c>
      <c r="F127">
        <v>13297</v>
      </c>
      <c r="G127">
        <v>0</v>
      </c>
      <c r="H127">
        <v>0</v>
      </c>
      <c r="M127" t="s">
        <v>500</v>
      </c>
    </row>
    <row r="128" spans="1:13" x14ac:dyDescent="0.3">
      <c r="A128" t="s">
        <v>512</v>
      </c>
      <c r="B128" t="s">
        <v>513</v>
      </c>
      <c r="C128" t="s">
        <v>513</v>
      </c>
      <c r="D128" t="s">
        <v>556</v>
      </c>
      <c r="E128" t="s">
        <v>557</v>
      </c>
      <c r="F128">
        <v>520</v>
      </c>
      <c r="G128">
        <v>49274</v>
      </c>
      <c r="H128">
        <v>6833</v>
      </c>
      <c r="I128">
        <v>5.1100000000000003</v>
      </c>
      <c r="J128">
        <v>11</v>
      </c>
      <c r="K128">
        <v>0.46</v>
      </c>
      <c r="L128">
        <v>0.14000000000000001</v>
      </c>
      <c r="M128" t="s">
        <v>499</v>
      </c>
    </row>
    <row r="129" spans="1:13" x14ac:dyDescent="0.3">
      <c r="A129" t="s">
        <v>272</v>
      </c>
      <c r="B129" t="s">
        <v>273</v>
      </c>
      <c r="C129" t="s">
        <v>273</v>
      </c>
      <c r="D129" t="s">
        <v>556</v>
      </c>
      <c r="E129" t="s">
        <v>557</v>
      </c>
      <c r="F129">
        <v>608</v>
      </c>
      <c r="G129">
        <v>53589</v>
      </c>
      <c r="H129">
        <v>7432</v>
      </c>
      <c r="I129">
        <v>4.72</v>
      </c>
      <c r="J129">
        <v>11</v>
      </c>
      <c r="K129">
        <v>0.43</v>
      </c>
      <c r="L129">
        <v>0.14000000000000001</v>
      </c>
      <c r="M129" t="s">
        <v>499</v>
      </c>
    </row>
    <row r="130" spans="1:13" x14ac:dyDescent="0.3">
      <c r="A130" t="s">
        <v>274</v>
      </c>
      <c r="B130" t="s">
        <v>275</v>
      </c>
      <c r="C130" t="s">
        <v>275</v>
      </c>
      <c r="D130" t="s">
        <v>556</v>
      </c>
      <c r="E130" t="s">
        <v>557</v>
      </c>
      <c r="F130">
        <v>263</v>
      </c>
      <c r="G130">
        <v>24685</v>
      </c>
      <c r="H130">
        <v>3423</v>
      </c>
      <c r="I130">
        <v>4.9400000000000004</v>
      </c>
      <c r="J130">
        <v>12</v>
      </c>
      <c r="K130">
        <v>0.41</v>
      </c>
      <c r="L130">
        <v>0.14000000000000001</v>
      </c>
      <c r="M130" t="s">
        <v>499</v>
      </c>
    </row>
    <row r="131" spans="1:13" x14ac:dyDescent="0.3">
      <c r="A131" t="s">
        <v>279</v>
      </c>
      <c r="B131" t="s">
        <v>280</v>
      </c>
      <c r="C131" t="s">
        <v>280</v>
      </c>
      <c r="D131" t="s">
        <v>556</v>
      </c>
      <c r="E131" t="s">
        <v>557</v>
      </c>
      <c r="F131">
        <v>576</v>
      </c>
      <c r="G131">
        <v>48989</v>
      </c>
      <c r="H131">
        <v>6794</v>
      </c>
      <c r="I131">
        <v>3.68</v>
      </c>
      <c r="J131">
        <v>12</v>
      </c>
      <c r="K131">
        <v>0.31</v>
      </c>
      <c r="L131">
        <v>0.14000000000000001</v>
      </c>
      <c r="M131" t="s">
        <v>499</v>
      </c>
    </row>
    <row r="132" spans="1:13" x14ac:dyDescent="0.3">
      <c r="A132" t="s">
        <v>281</v>
      </c>
      <c r="B132" t="s">
        <v>282</v>
      </c>
      <c r="C132" t="s">
        <v>210</v>
      </c>
      <c r="D132" t="s">
        <v>561</v>
      </c>
      <c r="E132" t="s">
        <v>562</v>
      </c>
      <c r="F132">
        <v>18039</v>
      </c>
      <c r="G132">
        <v>0</v>
      </c>
      <c r="H132">
        <v>0</v>
      </c>
      <c r="I132">
        <v>0</v>
      </c>
      <c r="K132">
        <v>0</v>
      </c>
      <c r="M132" t="s">
        <v>293</v>
      </c>
    </row>
    <row r="133" spans="1:13" x14ac:dyDescent="0.3">
      <c r="A133" t="s">
        <v>283</v>
      </c>
      <c r="B133" t="s">
        <v>284</v>
      </c>
      <c r="C133" t="s">
        <v>284</v>
      </c>
      <c r="D133" t="s">
        <v>556</v>
      </c>
      <c r="E133" t="s">
        <v>557</v>
      </c>
      <c r="F133">
        <v>5737</v>
      </c>
      <c r="G133">
        <v>445606</v>
      </c>
      <c r="H133">
        <v>61801</v>
      </c>
      <c r="I133">
        <v>3.87</v>
      </c>
      <c r="J133">
        <v>13</v>
      </c>
      <c r="K133">
        <v>0.3</v>
      </c>
      <c r="L133">
        <v>0.14000000000000001</v>
      </c>
      <c r="M133" t="s">
        <v>499</v>
      </c>
    </row>
    <row r="134" spans="1:13" x14ac:dyDescent="0.3">
      <c r="A134" t="s">
        <v>285</v>
      </c>
      <c r="B134" t="s">
        <v>286</v>
      </c>
      <c r="C134" t="s">
        <v>286</v>
      </c>
      <c r="D134" t="s">
        <v>556</v>
      </c>
      <c r="E134" t="s">
        <v>557</v>
      </c>
      <c r="F134">
        <v>2844</v>
      </c>
      <c r="G134">
        <v>221615</v>
      </c>
      <c r="H134">
        <v>30735</v>
      </c>
      <c r="I134">
        <v>5.04</v>
      </c>
      <c r="J134">
        <v>13</v>
      </c>
      <c r="K134">
        <v>0.39</v>
      </c>
      <c r="L134">
        <v>0.14000000000000001</v>
      </c>
      <c r="M134" t="s">
        <v>499</v>
      </c>
    </row>
    <row r="135" spans="1:13" x14ac:dyDescent="0.3">
      <c r="A135" t="s">
        <v>287</v>
      </c>
      <c r="B135" t="s">
        <v>288</v>
      </c>
      <c r="C135" t="s">
        <v>288</v>
      </c>
      <c r="D135" t="s">
        <v>556</v>
      </c>
      <c r="E135" t="s">
        <v>557</v>
      </c>
      <c r="F135">
        <v>527</v>
      </c>
      <c r="G135">
        <v>47454</v>
      </c>
      <c r="H135">
        <v>6581</v>
      </c>
      <c r="I135">
        <v>3.6</v>
      </c>
      <c r="J135">
        <v>11</v>
      </c>
      <c r="K135">
        <v>0.33</v>
      </c>
      <c r="L135">
        <v>0.14000000000000001</v>
      </c>
      <c r="M135" t="s">
        <v>499</v>
      </c>
    </row>
    <row r="136" spans="1:13" x14ac:dyDescent="0.3">
      <c r="A136" t="s">
        <v>289</v>
      </c>
      <c r="B136" t="s">
        <v>290</v>
      </c>
      <c r="C136" t="s">
        <v>93</v>
      </c>
      <c r="D136" t="s">
        <v>556</v>
      </c>
      <c r="E136" t="s">
        <v>560</v>
      </c>
      <c r="F136">
        <v>-32</v>
      </c>
      <c r="G136">
        <v>19614</v>
      </c>
      <c r="H136">
        <v>2571</v>
      </c>
      <c r="L136">
        <v>0.14000000000000001</v>
      </c>
      <c r="M136" t="s">
        <v>500</v>
      </c>
    </row>
    <row r="137" spans="1:13" x14ac:dyDescent="0.3">
      <c r="A137" t="s">
        <v>289</v>
      </c>
      <c r="B137" t="s">
        <v>292</v>
      </c>
      <c r="C137" t="s">
        <v>93</v>
      </c>
      <c r="D137" t="s">
        <v>561</v>
      </c>
      <c r="E137" t="s">
        <v>562</v>
      </c>
      <c r="F137">
        <v>13359</v>
      </c>
      <c r="G137">
        <v>0</v>
      </c>
      <c r="H137">
        <v>0</v>
      </c>
      <c r="I137">
        <v>0</v>
      </c>
      <c r="K137">
        <v>0</v>
      </c>
      <c r="M137" t="s">
        <v>293</v>
      </c>
    </row>
    <row r="138" spans="1:13" x14ac:dyDescent="0.3">
      <c r="A138" t="s">
        <v>289</v>
      </c>
      <c r="B138" t="s">
        <v>93</v>
      </c>
      <c r="C138" t="s">
        <v>93</v>
      </c>
      <c r="D138" t="s">
        <v>556</v>
      </c>
      <c r="E138" t="s">
        <v>560</v>
      </c>
      <c r="F138">
        <v>149</v>
      </c>
      <c r="G138">
        <v>26544</v>
      </c>
      <c r="H138">
        <v>3480</v>
      </c>
      <c r="J138">
        <v>5.64</v>
      </c>
      <c r="L138">
        <v>0.14000000000000001</v>
      </c>
      <c r="M138" t="s">
        <v>500</v>
      </c>
    </row>
    <row r="139" spans="1:13" x14ac:dyDescent="0.3">
      <c r="A139" t="s">
        <v>289</v>
      </c>
      <c r="B139" t="s">
        <v>93</v>
      </c>
      <c r="C139" t="s">
        <v>93</v>
      </c>
      <c r="D139" t="s">
        <v>556</v>
      </c>
      <c r="E139" t="s">
        <v>557</v>
      </c>
      <c r="F139">
        <v>-62</v>
      </c>
      <c r="G139">
        <v>5292</v>
      </c>
      <c r="H139">
        <v>695</v>
      </c>
      <c r="L139">
        <v>0.14000000000000001</v>
      </c>
      <c r="M139" t="s">
        <v>500</v>
      </c>
    </row>
    <row r="140" spans="1:13" x14ac:dyDescent="0.3">
      <c r="A140" t="s">
        <v>289</v>
      </c>
      <c r="B140" t="s">
        <v>93</v>
      </c>
      <c r="C140" t="s">
        <v>93</v>
      </c>
      <c r="D140" t="s">
        <v>570</v>
      </c>
      <c r="E140" t="s">
        <v>560</v>
      </c>
      <c r="F140">
        <v>10579</v>
      </c>
      <c r="G140">
        <v>1747788</v>
      </c>
      <c r="H140">
        <v>245524</v>
      </c>
      <c r="J140">
        <v>6.05</v>
      </c>
      <c r="L140">
        <v>0.15</v>
      </c>
      <c r="M140" t="s">
        <v>500</v>
      </c>
    </row>
    <row r="141" spans="1:13" x14ac:dyDescent="0.3">
      <c r="A141" t="s">
        <v>289</v>
      </c>
      <c r="B141" t="s">
        <v>294</v>
      </c>
      <c r="C141" t="s">
        <v>93</v>
      </c>
      <c r="D141" t="s">
        <v>556</v>
      </c>
      <c r="E141" t="s">
        <v>557</v>
      </c>
      <c r="F141">
        <v>17</v>
      </c>
      <c r="G141">
        <v>1218</v>
      </c>
      <c r="H141">
        <v>168</v>
      </c>
      <c r="J141">
        <v>13.96</v>
      </c>
      <c r="L141">
        <v>0.14000000000000001</v>
      </c>
      <c r="M141" t="s">
        <v>500</v>
      </c>
    </row>
    <row r="142" spans="1:13" x14ac:dyDescent="0.3">
      <c r="A142" t="s">
        <v>289</v>
      </c>
      <c r="B142" t="s">
        <v>294</v>
      </c>
      <c r="C142" t="s">
        <v>93</v>
      </c>
      <c r="D142" t="s">
        <v>556</v>
      </c>
      <c r="E142" t="s">
        <v>568</v>
      </c>
      <c r="F142">
        <v>96</v>
      </c>
      <c r="G142">
        <v>9660</v>
      </c>
      <c r="H142">
        <v>1312</v>
      </c>
      <c r="J142">
        <v>10.029999999999999</v>
      </c>
      <c r="L142">
        <v>0.14000000000000001</v>
      </c>
      <c r="M142" t="s">
        <v>500</v>
      </c>
    </row>
    <row r="143" spans="1:13" x14ac:dyDescent="0.3">
      <c r="A143" t="s">
        <v>289</v>
      </c>
      <c r="B143" t="s">
        <v>294</v>
      </c>
      <c r="C143" t="s">
        <v>93</v>
      </c>
      <c r="D143" t="s">
        <v>567</v>
      </c>
      <c r="E143" t="s">
        <v>568</v>
      </c>
      <c r="F143">
        <v>0</v>
      </c>
      <c r="G143">
        <v>0</v>
      </c>
      <c r="H143">
        <v>0</v>
      </c>
      <c r="L143">
        <v>19.579999999999998</v>
      </c>
      <c r="M143" t="s">
        <v>500</v>
      </c>
    </row>
    <row r="144" spans="1:13" x14ac:dyDescent="0.3">
      <c r="A144" t="s">
        <v>289</v>
      </c>
      <c r="B144" t="s">
        <v>294</v>
      </c>
      <c r="C144" t="s">
        <v>93</v>
      </c>
      <c r="D144" t="s">
        <v>571</v>
      </c>
      <c r="E144" t="s">
        <v>568</v>
      </c>
      <c r="F144">
        <v>215310</v>
      </c>
      <c r="G144">
        <v>8667960</v>
      </c>
      <c r="H144">
        <v>2916273</v>
      </c>
      <c r="J144">
        <v>1043.27</v>
      </c>
      <c r="L144">
        <v>11.6</v>
      </c>
      <c r="M144" t="s">
        <v>500</v>
      </c>
    </row>
    <row r="145" spans="1:13" x14ac:dyDescent="0.3">
      <c r="A145" t="s">
        <v>289</v>
      </c>
      <c r="B145" t="s">
        <v>295</v>
      </c>
      <c r="C145" t="s">
        <v>93</v>
      </c>
      <c r="D145" t="s">
        <v>556</v>
      </c>
      <c r="E145" t="s">
        <v>560</v>
      </c>
      <c r="F145">
        <v>2422</v>
      </c>
      <c r="G145">
        <v>219828</v>
      </c>
      <c r="H145">
        <v>28789</v>
      </c>
      <c r="J145">
        <v>11.02</v>
      </c>
      <c r="L145">
        <v>0.14000000000000001</v>
      </c>
      <c r="M145" t="s">
        <v>500</v>
      </c>
    </row>
    <row r="146" spans="1:13" x14ac:dyDescent="0.3">
      <c r="A146" t="s">
        <v>289</v>
      </c>
      <c r="B146" t="s">
        <v>295</v>
      </c>
      <c r="C146" t="s">
        <v>93</v>
      </c>
      <c r="D146" t="s">
        <v>569</v>
      </c>
      <c r="E146" t="s">
        <v>564</v>
      </c>
      <c r="F146">
        <v>105949</v>
      </c>
      <c r="G146">
        <v>0</v>
      </c>
      <c r="H146">
        <v>0</v>
      </c>
      <c r="L146">
        <v>0.14000000000000001</v>
      </c>
      <c r="M146" t="s">
        <v>500</v>
      </c>
    </row>
    <row r="147" spans="1:13" x14ac:dyDescent="0.3">
      <c r="A147" t="s">
        <v>289</v>
      </c>
      <c r="B147" t="s">
        <v>295</v>
      </c>
      <c r="C147" t="s">
        <v>93</v>
      </c>
      <c r="D147" t="s">
        <v>569</v>
      </c>
      <c r="E147" t="s">
        <v>565</v>
      </c>
      <c r="F147">
        <v>317643</v>
      </c>
      <c r="G147">
        <v>23482284</v>
      </c>
      <c r="H147">
        <v>2795510</v>
      </c>
      <c r="J147">
        <v>13.53</v>
      </c>
      <c r="L147">
        <v>0.14000000000000001</v>
      </c>
      <c r="M147" t="s">
        <v>500</v>
      </c>
    </row>
    <row r="148" spans="1:13" x14ac:dyDescent="0.3">
      <c r="A148" t="s">
        <v>289</v>
      </c>
      <c r="B148" t="s">
        <v>295</v>
      </c>
      <c r="C148" t="s">
        <v>93</v>
      </c>
      <c r="D148" t="s">
        <v>570</v>
      </c>
      <c r="E148" t="s">
        <v>560</v>
      </c>
      <c r="F148">
        <v>164956</v>
      </c>
      <c r="G148">
        <v>14023296</v>
      </c>
      <c r="H148">
        <v>1969940</v>
      </c>
      <c r="J148">
        <v>11.76</v>
      </c>
      <c r="L148">
        <v>0.15</v>
      </c>
      <c r="M148" t="s">
        <v>500</v>
      </c>
    </row>
    <row r="149" spans="1:13" x14ac:dyDescent="0.3">
      <c r="A149" t="s">
        <v>296</v>
      </c>
      <c r="B149" t="s">
        <v>297</v>
      </c>
      <c r="C149" t="s">
        <v>297</v>
      </c>
      <c r="D149" t="s">
        <v>556</v>
      </c>
      <c r="E149" t="s">
        <v>557</v>
      </c>
      <c r="F149">
        <v>812</v>
      </c>
      <c r="G149">
        <v>66509</v>
      </c>
      <c r="H149">
        <v>9224</v>
      </c>
      <c r="I149">
        <v>3.96</v>
      </c>
      <c r="J149">
        <v>12</v>
      </c>
      <c r="K149">
        <v>0.33</v>
      </c>
      <c r="L149">
        <v>0.14000000000000001</v>
      </c>
      <c r="M149" t="s">
        <v>499</v>
      </c>
    </row>
    <row r="150" spans="1:13" x14ac:dyDescent="0.3">
      <c r="A150" t="s">
        <v>298</v>
      </c>
      <c r="B150" t="s">
        <v>300</v>
      </c>
      <c r="C150" t="s">
        <v>300</v>
      </c>
      <c r="D150" t="s">
        <v>556</v>
      </c>
      <c r="E150" t="s">
        <v>557</v>
      </c>
      <c r="F150">
        <v>184</v>
      </c>
      <c r="G150">
        <v>16968</v>
      </c>
      <c r="H150">
        <v>2353</v>
      </c>
      <c r="I150">
        <v>4.18</v>
      </c>
      <c r="J150">
        <v>13</v>
      </c>
      <c r="K150">
        <v>0.32</v>
      </c>
      <c r="L150">
        <v>0.14000000000000001</v>
      </c>
      <c r="M150" t="s">
        <v>499</v>
      </c>
    </row>
    <row r="151" spans="1:13" x14ac:dyDescent="0.3">
      <c r="A151" t="s">
        <v>301</v>
      </c>
      <c r="B151" t="s">
        <v>302</v>
      </c>
      <c r="C151" t="s">
        <v>302</v>
      </c>
      <c r="D151" t="s">
        <v>556</v>
      </c>
      <c r="E151" t="s">
        <v>557</v>
      </c>
      <c r="F151">
        <v>3446</v>
      </c>
      <c r="G151">
        <v>259142</v>
      </c>
      <c r="H151">
        <v>35940</v>
      </c>
      <c r="I151">
        <v>5.48</v>
      </c>
      <c r="J151">
        <v>13</v>
      </c>
      <c r="K151">
        <v>0.42</v>
      </c>
      <c r="L151">
        <v>0.14000000000000001</v>
      </c>
      <c r="M151" t="s">
        <v>499</v>
      </c>
    </row>
    <row r="152" spans="1:13" x14ac:dyDescent="0.3">
      <c r="A152" t="s">
        <v>303</v>
      </c>
      <c r="B152" t="s">
        <v>304</v>
      </c>
      <c r="C152" t="s">
        <v>305</v>
      </c>
      <c r="D152" t="s">
        <v>563</v>
      </c>
      <c r="E152" t="s">
        <v>560</v>
      </c>
      <c r="F152">
        <v>78818</v>
      </c>
      <c r="G152">
        <v>1180346</v>
      </c>
      <c r="H152">
        <v>1239364</v>
      </c>
      <c r="J152">
        <v>66.78</v>
      </c>
      <c r="L152">
        <v>1.02</v>
      </c>
      <c r="M152" t="s">
        <v>500</v>
      </c>
    </row>
    <row r="153" spans="1:13" x14ac:dyDescent="0.3">
      <c r="A153" t="s">
        <v>303</v>
      </c>
      <c r="B153" t="s">
        <v>307</v>
      </c>
      <c r="C153" t="s">
        <v>210</v>
      </c>
      <c r="D153" t="s">
        <v>558</v>
      </c>
      <c r="E153" t="s">
        <v>559</v>
      </c>
      <c r="F153">
        <v>397373</v>
      </c>
      <c r="G153">
        <v>0</v>
      </c>
      <c r="H153">
        <v>0</v>
      </c>
      <c r="M153" t="s">
        <v>500</v>
      </c>
    </row>
    <row r="154" spans="1:13" x14ac:dyDescent="0.3">
      <c r="A154" t="s">
        <v>303</v>
      </c>
      <c r="B154" t="s">
        <v>309</v>
      </c>
      <c r="C154" t="s">
        <v>305</v>
      </c>
      <c r="D154" t="s">
        <v>563</v>
      </c>
      <c r="E154" t="s">
        <v>560</v>
      </c>
      <c r="F154">
        <v>239080</v>
      </c>
      <c r="G154">
        <v>3078267</v>
      </c>
      <c r="H154">
        <v>3386093</v>
      </c>
      <c r="J154">
        <v>77.67</v>
      </c>
      <c r="L154">
        <v>1.02</v>
      </c>
      <c r="M154" t="s">
        <v>500</v>
      </c>
    </row>
    <row r="155" spans="1:13" x14ac:dyDescent="0.3">
      <c r="A155" t="s">
        <v>303</v>
      </c>
      <c r="B155" t="s">
        <v>310</v>
      </c>
      <c r="C155" t="s">
        <v>305</v>
      </c>
      <c r="D155" t="s">
        <v>556</v>
      </c>
      <c r="E155" t="s">
        <v>557</v>
      </c>
      <c r="F155">
        <v>201</v>
      </c>
      <c r="G155">
        <v>15162</v>
      </c>
      <c r="H155">
        <v>2240</v>
      </c>
      <c r="J155">
        <v>13.26</v>
      </c>
      <c r="L155">
        <v>0.14000000000000001</v>
      </c>
      <c r="M155" t="s">
        <v>500</v>
      </c>
    </row>
    <row r="156" spans="1:13" x14ac:dyDescent="0.3">
      <c r="A156" t="s">
        <v>311</v>
      </c>
      <c r="B156" t="s">
        <v>312</v>
      </c>
      <c r="C156" t="s">
        <v>312</v>
      </c>
      <c r="D156" t="s">
        <v>556</v>
      </c>
      <c r="E156" t="s">
        <v>557</v>
      </c>
      <c r="F156">
        <v>397</v>
      </c>
      <c r="G156">
        <v>36805</v>
      </c>
      <c r="H156">
        <v>5104</v>
      </c>
      <c r="I156">
        <v>6.23</v>
      </c>
      <c r="J156">
        <v>11</v>
      </c>
      <c r="K156">
        <v>0.56999999999999995</v>
      </c>
      <c r="L156">
        <v>0.14000000000000001</v>
      </c>
      <c r="M156" t="s">
        <v>499</v>
      </c>
    </row>
    <row r="157" spans="1:13" x14ac:dyDescent="0.3">
      <c r="A157" t="s">
        <v>313</v>
      </c>
      <c r="B157" t="s">
        <v>314</v>
      </c>
      <c r="C157" t="s">
        <v>314</v>
      </c>
      <c r="D157" t="s">
        <v>556</v>
      </c>
      <c r="E157" t="s">
        <v>557</v>
      </c>
      <c r="F157">
        <v>335</v>
      </c>
      <c r="G157">
        <v>29540</v>
      </c>
      <c r="H157">
        <v>4096</v>
      </c>
      <c r="I157">
        <v>5.6</v>
      </c>
      <c r="J157">
        <v>11</v>
      </c>
      <c r="K157">
        <v>0.51</v>
      </c>
      <c r="L157">
        <v>0.14000000000000001</v>
      </c>
      <c r="M157" t="s">
        <v>499</v>
      </c>
    </row>
    <row r="158" spans="1:13" x14ac:dyDescent="0.3">
      <c r="A158" t="s">
        <v>315</v>
      </c>
      <c r="B158" t="s">
        <v>316</v>
      </c>
      <c r="C158" t="s">
        <v>317</v>
      </c>
      <c r="D158" t="s">
        <v>556</v>
      </c>
      <c r="E158" t="s">
        <v>557</v>
      </c>
      <c r="F158">
        <v>-337</v>
      </c>
      <c r="G158">
        <v>5727</v>
      </c>
      <c r="H158">
        <v>794</v>
      </c>
      <c r="I158">
        <v>4.53</v>
      </c>
      <c r="J158">
        <v>13</v>
      </c>
      <c r="K158">
        <v>0.35</v>
      </c>
      <c r="L158">
        <v>0.14000000000000001</v>
      </c>
      <c r="M158" t="s">
        <v>499</v>
      </c>
    </row>
    <row r="159" spans="1:13" x14ac:dyDescent="0.3">
      <c r="A159" t="s">
        <v>319</v>
      </c>
      <c r="B159" t="s">
        <v>321</v>
      </c>
      <c r="C159" t="s">
        <v>321</v>
      </c>
      <c r="D159" t="s">
        <v>556</v>
      </c>
      <c r="E159" t="s">
        <v>557</v>
      </c>
      <c r="F159">
        <v>1814</v>
      </c>
      <c r="G159">
        <v>130428</v>
      </c>
      <c r="H159">
        <v>18089</v>
      </c>
      <c r="I159">
        <v>4.0999999999999996</v>
      </c>
      <c r="J159">
        <v>14</v>
      </c>
      <c r="K159">
        <v>0.28999999999999998</v>
      </c>
      <c r="L159">
        <v>0.14000000000000001</v>
      </c>
      <c r="M159" t="s">
        <v>499</v>
      </c>
    </row>
    <row r="160" spans="1:13" x14ac:dyDescent="0.3">
      <c r="A160" t="s">
        <v>319</v>
      </c>
      <c r="B160" t="s">
        <v>322</v>
      </c>
      <c r="C160" t="s">
        <v>322</v>
      </c>
      <c r="D160" t="s">
        <v>556</v>
      </c>
      <c r="E160" t="s">
        <v>557</v>
      </c>
      <c r="F160">
        <v>0</v>
      </c>
      <c r="G160">
        <v>0</v>
      </c>
      <c r="H160">
        <v>0</v>
      </c>
      <c r="L160">
        <v>0.14000000000000001</v>
      </c>
      <c r="M160" t="s">
        <v>500</v>
      </c>
    </row>
    <row r="161" spans="1:13" x14ac:dyDescent="0.3">
      <c r="A161" t="s">
        <v>319</v>
      </c>
      <c r="B161" t="s">
        <v>324</v>
      </c>
      <c r="C161" t="s">
        <v>324</v>
      </c>
      <c r="D161" t="s">
        <v>556</v>
      </c>
      <c r="E161" t="s">
        <v>557</v>
      </c>
      <c r="F161">
        <v>4668</v>
      </c>
      <c r="G161">
        <v>325282</v>
      </c>
      <c r="H161">
        <v>45113</v>
      </c>
      <c r="I161">
        <v>4.0999999999999996</v>
      </c>
      <c r="J161">
        <v>14</v>
      </c>
      <c r="K161">
        <v>0.28999999999999998</v>
      </c>
      <c r="L161">
        <v>0.14000000000000001</v>
      </c>
      <c r="M161" t="s">
        <v>499</v>
      </c>
    </row>
    <row r="162" spans="1:13" x14ac:dyDescent="0.3">
      <c r="A162" t="s">
        <v>319</v>
      </c>
      <c r="B162" t="s">
        <v>325</v>
      </c>
      <c r="C162" t="s">
        <v>325</v>
      </c>
      <c r="D162" t="s">
        <v>556</v>
      </c>
      <c r="E162" t="s">
        <v>557</v>
      </c>
      <c r="F162">
        <v>2970</v>
      </c>
      <c r="G162">
        <v>219312</v>
      </c>
      <c r="H162">
        <v>30416</v>
      </c>
      <c r="I162">
        <v>4.0999999999999996</v>
      </c>
      <c r="J162">
        <v>13</v>
      </c>
      <c r="K162">
        <v>0.32</v>
      </c>
      <c r="L162">
        <v>0.14000000000000001</v>
      </c>
      <c r="M162" t="s">
        <v>499</v>
      </c>
    </row>
    <row r="163" spans="1:13" x14ac:dyDescent="0.3">
      <c r="A163" t="s">
        <v>326</v>
      </c>
      <c r="B163" t="s">
        <v>327</v>
      </c>
      <c r="C163" t="s">
        <v>327</v>
      </c>
      <c r="D163" t="s">
        <v>556</v>
      </c>
      <c r="E163" t="s">
        <v>557</v>
      </c>
      <c r="F163">
        <v>734</v>
      </c>
      <c r="G163">
        <v>54638</v>
      </c>
      <c r="H163">
        <v>7577</v>
      </c>
      <c r="I163">
        <v>4.05</v>
      </c>
      <c r="J163">
        <v>13</v>
      </c>
      <c r="K163">
        <v>0.31</v>
      </c>
      <c r="L163">
        <v>0.14000000000000001</v>
      </c>
      <c r="M163" t="s">
        <v>499</v>
      </c>
    </row>
    <row r="164" spans="1:13" x14ac:dyDescent="0.3">
      <c r="A164" t="s">
        <v>328</v>
      </c>
      <c r="B164" t="s">
        <v>329</v>
      </c>
      <c r="C164" t="s">
        <v>330</v>
      </c>
      <c r="D164" t="s">
        <v>558</v>
      </c>
      <c r="E164" t="s">
        <v>559</v>
      </c>
      <c r="F164">
        <v>47490</v>
      </c>
      <c r="G164">
        <v>0</v>
      </c>
      <c r="H164">
        <v>0</v>
      </c>
      <c r="M164" t="s">
        <v>500</v>
      </c>
    </row>
    <row r="165" spans="1:13" x14ac:dyDescent="0.3">
      <c r="A165" t="s">
        <v>328</v>
      </c>
      <c r="B165" t="s">
        <v>330</v>
      </c>
      <c r="C165" t="s">
        <v>330</v>
      </c>
      <c r="D165" t="s">
        <v>558</v>
      </c>
      <c r="E165" t="s">
        <v>559</v>
      </c>
      <c r="F165">
        <v>24125</v>
      </c>
      <c r="G165">
        <v>0</v>
      </c>
      <c r="H165">
        <v>0</v>
      </c>
      <c r="M165" t="s">
        <v>500</v>
      </c>
    </row>
    <row r="166" spans="1:13" x14ac:dyDescent="0.3">
      <c r="A166" t="s">
        <v>328</v>
      </c>
      <c r="B166" t="s">
        <v>331</v>
      </c>
      <c r="C166" t="s">
        <v>330</v>
      </c>
      <c r="D166" t="s">
        <v>558</v>
      </c>
      <c r="E166" t="s">
        <v>559</v>
      </c>
      <c r="F166">
        <v>13745</v>
      </c>
      <c r="G166">
        <v>0</v>
      </c>
      <c r="H166">
        <v>0</v>
      </c>
      <c r="M166" t="s">
        <v>500</v>
      </c>
    </row>
    <row r="167" spans="1:13" x14ac:dyDescent="0.3">
      <c r="A167" t="s">
        <v>328</v>
      </c>
      <c r="B167" t="s">
        <v>332</v>
      </c>
      <c r="C167" t="s">
        <v>333</v>
      </c>
      <c r="D167" t="s">
        <v>558</v>
      </c>
      <c r="E167" t="s">
        <v>559</v>
      </c>
      <c r="F167">
        <v>80974</v>
      </c>
      <c r="G167">
        <v>0</v>
      </c>
      <c r="H167">
        <v>0</v>
      </c>
      <c r="K167">
        <v>0</v>
      </c>
      <c r="M167" t="s">
        <v>810</v>
      </c>
    </row>
    <row r="168" spans="1:13" x14ac:dyDescent="0.3">
      <c r="A168" t="s">
        <v>328</v>
      </c>
      <c r="B168" t="s">
        <v>334</v>
      </c>
      <c r="C168" t="s">
        <v>330</v>
      </c>
      <c r="D168" t="s">
        <v>556</v>
      </c>
      <c r="E168" t="s">
        <v>557</v>
      </c>
      <c r="F168">
        <v>456</v>
      </c>
      <c r="G168">
        <v>146202</v>
      </c>
      <c r="H168">
        <v>20261</v>
      </c>
      <c r="J168">
        <v>3.12</v>
      </c>
      <c r="L168">
        <v>0.14000000000000001</v>
      </c>
      <c r="M168" t="s">
        <v>500</v>
      </c>
    </row>
    <row r="169" spans="1:13" x14ac:dyDescent="0.3">
      <c r="A169" t="s">
        <v>335</v>
      </c>
      <c r="B169" t="s">
        <v>336</v>
      </c>
      <c r="C169" t="s">
        <v>336</v>
      </c>
      <c r="D169" t="s">
        <v>556</v>
      </c>
      <c r="E169" t="s">
        <v>557</v>
      </c>
      <c r="F169">
        <v>2603</v>
      </c>
      <c r="G169">
        <v>184456</v>
      </c>
      <c r="H169">
        <v>25582</v>
      </c>
      <c r="I169">
        <v>3.74</v>
      </c>
      <c r="J169">
        <v>14</v>
      </c>
      <c r="K169">
        <v>0.27</v>
      </c>
      <c r="L169">
        <v>0.14000000000000001</v>
      </c>
      <c r="M169" t="s">
        <v>499</v>
      </c>
    </row>
    <row r="170" spans="1:13" x14ac:dyDescent="0.3">
      <c r="A170" t="s">
        <v>516</v>
      </c>
      <c r="B170" t="s">
        <v>517</v>
      </c>
      <c r="C170" t="s">
        <v>517</v>
      </c>
      <c r="D170" t="s">
        <v>556</v>
      </c>
      <c r="E170" t="s">
        <v>557</v>
      </c>
      <c r="F170">
        <v>1489</v>
      </c>
      <c r="G170">
        <v>104867</v>
      </c>
      <c r="H170">
        <v>14544</v>
      </c>
      <c r="I170">
        <v>4.16</v>
      </c>
      <c r="J170">
        <v>14</v>
      </c>
      <c r="K170">
        <v>0.3</v>
      </c>
      <c r="L170">
        <v>0.14000000000000001</v>
      </c>
      <c r="M170" t="s">
        <v>499</v>
      </c>
    </row>
    <row r="171" spans="1:13" x14ac:dyDescent="0.3">
      <c r="A171" t="s">
        <v>339</v>
      </c>
      <c r="B171" t="s">
        <v>9</v>
      </c>
      <c r="C171" t="s">
        <v>9</v>
      </c>
      <c r="D171" t="s">
        <v>556</v>
      </c>
      <c r="E171" t="s">
        <v>557</v>
      </c>
      <c r="F171">
        <v>5486</v>
      </c>
      <c r="G171">
        <v>416010</v>
      </c>
      <c r="H171">
        <v>57449</v>
      </c>
      <c r="J171">
        <v>13.19</v>
      </c>
      <c r="L171">
        <v>0.14000000000000001</v>
      </c>
      <c r="M171" t="s">
        <v>500</v>
      </c>
    </row>
    <row r="172" spans="1:13" x14ac:dyDescent="0.3">
      <c r="A172" t="s">
        <v>339</v>
      </c>
      <c r="B172" t="s">
        <v>341</v>
      </c>
      <c r="C172" t="s">
        <v>9</v>
      </c>
      <c r="D172" t="s">
        <v>556</v>
      </c>
      <c r="E172" t="s">
        <v>557</v>
      </c>
      <c r="F172">
        <v>141</v>
      </c>
      <c r="G172">
        <v>49812</v>
      </c>
      <c r="H172">
        <v>6880</v>
      </c>
      <c r="J172">
        <v>2.83</v>
      </c>
      <c r="L172">
        <v>0.14000000000000001</v>
      </c>
      <c r="M172" t="s">
        <v>500</v>
      </c>
    </row>
    <row r="173" spans="1:13" x14ac:dyDescent="0.3">
      <c r="A173" t="s">
        <v>339</v>
      </c>
      <c r="B173" t="s">
        <v>342</v>
      </c>
      <c r="C173" t="s">
        <v>9</v>
      </c>
      <c r="D173" t="s">
        <v>561</v>
      </c>
      <c r="E173" t="s">
        <v>562</v>
      </c>
      <c r="F173">
        <v>16313</v>
      </c>
      <c r="G173">
        <v>0</v>
      </c>
      <c r="H173">
        <v>0</v>
      </c>
      <c r="I173">
        <v>0</v>
      </c>
      <c r="K173">
        <v>0</v>
      </c>
      <c r="M173" t="s">
        <v>500</v>
      </c>
    </row>
    <row r="174" spans="1:13" x14ac:dyDescent="0.3">
      <c r="A174" t="s">
        <v>339</v>
      </c>
      <c r="B174" t="s">
        <v>343</v>
      </c>
      <c r="C174" t="s">
        <v>9</v>
      </c>
      <c r="D174" t="s">
        <v>556</v>
      </c>
      <c r="E174" t="s">
        <v>557</v>
      </c>
      <c r="F174">
        <v>0</v>
      </c>
      <c r="G174">
        <v>1680</v>
      </c>
      <c r="H174">
        <v>228</v>
      </c>
      <c r="J174">
        <v>0</v>
      </c>
      <c r="L174">
        <v>0.14000000000000001</v>
      </c>
      <c r="M174" t="s">
        <v>500</v>
      </c>
    </row>
    <row r="175" spans="1:13" x14ac:dyDescent="0.3">
      <c r="A175" t="s">
        <v>339</v>
      </c>
      <c r="B175" t="s">
        <v>344</v>
      </c>
      <c r="C175" t="s">
        <v>9</v>
      </c>
      <c r="D175" t="s">
        <v>558</v>
      </c>
      <c r="E175" t="s">
        <v>559</v>
      </c>
      <c r="F175">
        <v>131121</v>
      </c>
      <c r="G175">
        <v>0</v>
      </c>
      <c r="H175">
        <v>0</v>
      </c>
      <c r="M175" t="s">
        <v>500</v>
      </c>
    </row>
    <row r="176" spans="1:13" x14ac:dyDescent="0.3">
      <c r="A176" t="s">
        <v>345</v>
      </c>
      <c r="B176" t="s">
        <v>346</v>
      </c>
      <c r="C176" t="s">
        <v>346</v>
      </c>
      <c r="D176" t="s">
        <v>556</v>
      </c>
      <c r="E176" t="s">
        <v>557</v>
      </c>
      <c r="F176">
        <v>317</v>
      </c>
      <c r="G176">
        <v>32847</v>
      </c>
      <c r="H176">
        <v>4555</v>
      </c>
      <c r="I176">
        <v>5.82</v>
      </c>
      <c r="J176">
        <v>10</v>
      </c>
      <c r="K176">
        <v>0.57999999999999996</v>
      </c>
      <c r="L176">
        <v>0.14000000000000001</v>
      </c>
      <c r="M176" t="s">
        <v>499</v>
      </c>
    </row>
    <row r="177" spans="1:13" x14ac:dyDescent="0.3">
      <c r="A177" t="s">
        <v>348</v>
      </c>
      <c r="B177" t="s">
        <v>349</v>
      </c>
      <c r="C177" t="s">
        <v>349</v>
      </c>
      <c r="D177" t="s">
        <v>556</v>
      </c>
      <c r="E177" t="s">
        <v>557</v>
      </c>
      <c r="F177">
        <v>19650</v>
      </c>
      <c r="G177">
        <v>1393035</v>
      </c>
      <c r="H177">
        <v>193200</v>
      </c>
      <c r="I177">
        <v>3.45</v>
      </c>
      <c r="J177">
        <v>14</v>
      </c>
      <c r="K177">
        <v>0.25</v>
      </c>
      <c r="L177">
        <v>0.14000000000000001</v>
      </c>
      <c r="M177" t="s">
        <v>499</v>
      </c>
    </row>
    <row r="178" spans="1:13" x14ac:dyDescent="0.3">
      <c r="A178" t="s">
        <v>350</v>
      </c>
      <c r="B178" t="s">
        <v>351</v>
      </c>
      <c r="C178" t="s">
        <v>351</v>
      </c>
      <c r="D178" t="s">
        <v>556</v>
      </c>
      <c r="E178" t="s">
        <v>557</v>
      </c>
      <c r="F178">
        <v>320</v>
      </c>
      <c r="G178">
        <v>32760</v>
      </c>
      <c r="H178">
        <v>4543</v>
      </c>
      <c r="I178">
        <v>3.88</v>
      </c>
      <c r="J178">
        <v>9</v>
      </c>
      <c r="K178">
        <v>0.43</v>
      </c>
      <c r="L178">
        <v>0.14000000000000001</v>
      </c>
      <c r="M178" t="s">
        <v>499</v>
      </c>
    </row>
    <row r="179" spans="1:13" x14ac:dyDescent="0.3">
      <c r="A179" t="s">
        <v>352</v>
      </c>
      <c r="B179" t="s">
        <v>353</v>
      </c>
      <c r="C179" t="s">
        <v>353</v>
      </c>
      <c r="D179" t="s">
        <v>556</v>
      </c>
      <c r="E179" t="s">
        <v>557</v>
      </c>
      <c r="F179">
        <v>1437</v>
      </c>
      <c r="G179">
        <v>106399</v>
      </c>
      <c r="H179">
        <v>14756</v>
      </c>
      <c r="I179">
        <v>4.2</v>
      </c>
      <c r="J179">
        <v>13</v>
      </c>
      <c r="K179">
        <v>0.32</v>
      </c>
      <c r="L179">
        <v>0.14000000000000001</v>
      </c>
      <c r="M179" t="s">
        <v>499</v>
      </c>
    </row>
    <row r="180" spans="1:13" x14ac:dyDescent="0.3">
      <c r="A180" t="s">
        <v>354</v>
      </c>
      <c r="B180" t="s">
        <v>355</v>
      </c>
      <c r="C180" t="s">
        <v>355</v>
      </c>
      <c r="D180" t="s">
        <v>556</v>
      </c>
      <c r="E180" t="s">
        <v>557</v>
      </c>
      <c r="F180">
        <v>1097</v>
      </c>
      <c r="G180">
        <v>84688</v>
      </c>
      <c r="H180">
        <v>11745</v>
      </c>
      <c r="I180">
        <v>4.63</v>
      </c>
      <c r="J180">
        <v>13</v>
      </c>
      <c r="K180">
        <v>0.36</v>
      </c>
      <c r="L180">
        <v>0.14000000000000001</v>
      </c>
      <c r="M180" t="s">
        <v>499</v>
      </c>
    </row>
    <row r="181" spans="1:13" x14ac:dyDescent="0.3">
      <c r="A181" t="s">
        <v>356</v>
      </c>
      <c r="B181" t="s">
        <v>357</v>
      </c>
      <c r="C181" t="s">
        <v>357</v>
      </c>
      <c r="D181" t="s">
        <v>556</v>
      </c>
      <c r="E181" t="s">
        <v>557</v>
      </c>
      <c r="F181">
        <v>199</v>
      </c>
      <c r="G181">
        <v>20968</v>
      </c>
      <c r="H181">
        <v>2908</v>
      </c>
      <c r="I181">
        <v>4.12</v>
      </c>
      <c r="J181">
        <v>10</v>
      </c>
      <c r="K181">
        <v>0.41</v>
      </c>
      <c r="L181">
        <v>0.14000000000000001</v>
      </c>
      <c r="M181" t="s">
        <v>499</v>
      </c>
    </row>
    <row r="182" spans="1:13" x14ac:dyDescent="0.3">
      <c r="A182" t="s">
        <v>359</v>
      </c>
      <c r="B182" t="s">
        <v>360</v>
      </c>
      <c r="C182" t="s">
        <v>360</v>
      </c>
      <c r="D182" t="s">
        <v>556</v>
      </c>
      <c r="E182" t="s">
        <v>557</v>
      </c>
      <c r="F182">
        <v>455</v>
      </c>
      <c r="G182">
        <v>44628</v>
      </c>
      <c r="H182">
        <v>6189</v>
      </c>
      <c r="I182">
        <v>4.16</v>
      </c>
      <c r="J182">
        <v>11</v>
      </c>
      <c r="K182">
        <v>0.38</v>
      </c>
      <c r="L182">
        <v>0.14000000000000001</v>
      </c>
      <c r="M182" t="s">
        <v>499</v>
      </c>
    </row>
    <row r="183" spans="1:13" x14ac:dyDescent="0.3">
      <c r="A183" t="s">
        <v>518</v>
      </c>
      <c r="B183" t="s">
        <v>519</v>
      </c>
      <c r="C183" t="s">
        <v>519</v>
      </c>
      <c r="D183" t="s">
        <v>556</v>
      </c>
      <c r="E183" t="s">
        <v>557</v>
      </c>
      <c r="F183">
        <v>73</v>
      </c>
      <c r="G183">
        <v>7307</v>
      </c>
      <c r="H183">
        <v>1013</v>
      </c>
      <c r="I183">
        <v>7.83</v>
      </c>
      <c r="J183">
        <v>10</v>
      </c>
      <c r="K183">
        <v>0.78</v>
      </c>
      <c r="L183">
        <v>0.14000000000000001</v>
      </c>
      <c r="M183" t="s">
        <v>499</v>
      </c>
    </row>
    <row r="184" spans="1:13" x14ac:dyDescent="0.3">
      <c r="A184" t="s">
        <v>361</v>
      </c>
      <c r="B184" t="s">
        <v>362</v>
      </c>
      <c r="C184" t="s">
        <v>362</v>
      </c>
      <c r="D184" t="s">
        <v>556</v>
      </c>
      <c r="E184" t="s">
        <v>557</v>
      </c>
      <c r="F184">
        <v>1374</v>
      </c>
      <c r="G184">
        <v>115353</v>
      </c>
      <c r="H184">
        <v>15998</v>
      </c>
      <c r="I184">
        <v>3.75</v>
      </c>
      <c r="J184">
        <v>12</v>
      </c>
      <c r="K184">
        <v>0.31</v>
      </c>
      <c r="L184">
        <v>0.14000000000000001</v>
      </c>
      <c r="M184" t="s">
        <v>499</v>
      </c>
    </row>
    <row r="185" spans="1:13" x14ac:dyDescent="0.3">
      <c r="A185" t="s">
        <v>363</v>
      </c>
      <c r="B185" t="s">
        <v>364</v>
      </c>
      <c r="C185" t="s">
        <v>364</v>
      </c>
      <c r="D185" t="s">
        <v>556</v>
      </c>
      <c r="E185" t="s">
        <v>557</v>
      </c>
      <c r="F185">
        <v>2754</v>
      </c>
      <c r="G185">
        <v>189399</v>
      </c>
      <c r="H185">
        <v>26267</v>
      </c>
      <c r="I185">
        <v>4.12</v>
      </c>
      <c r="J185">
        <v>14</v>
      </c>
      <c r="K185">
        <v>0.28999999999999998</v>
      </c>
      <c r="L185">
        <v>0.14000000000000001</v>
      </c>
      <c r="M185" t="s">
        <v>499</v>
      </c>
    </row>
    <row r="186" spans="1:13" x14ac:dyDescent="0.3">
      <c r="A186" t="s">
        <v>365</v>
      </c>
      <c r="B186" t="s">
        <v>366</v>
      </c>
      <c r="C186" t="s">
        <v>367</v>
      </c>
      <c r="D186" t="s">
        <v>556</v>
      </c>
      <c r="E186" t="s">
        <v>557</v>
      </c>
      <c r="F186">
        <v>-188</v>
      </c>
      <c r="G186">
        <v>7140</v>
      </c>
      <c r="H186">
        <v>992</v>
      </c>
      <c r="L186">
        <v>0.14000000000000001</v>
      </c>
      <c r="M186" t="s">
        <v>500</v>
      </c>
    </row>
    <row r="187" spans="1:13" x14ac:dyDescent="0.3">
      <c r="A187" t="s">
        <v>365</v>
      </c>
      <c r="B187" t="s">
        <v>368</v>
      </c>
      <c r="C187" t="s">
        <v>367</v>
      </c>
      <c r="D187" t="s">
        <v>558</v>
      </c>
      <c r="E187" t="s">
        <v>559</v>
      </c>
      <c r="F187">
        <v>5452</v>
      </c>
      <c r="G187">
        <v>0</v>
      </c>
      <c r="H187">
        <v>0</v>
      </c>
      <c r="M187" t="s">
        <v>500</v>
      </c>
    </row>
    <row r="188" spans="1:13" x14ac:dyDescent="0.3">
      <c r="A188" t="s">
        <v>365</v>
      </c>
      <c r="B188" t="s">
        <v>369</v>
      </c>
      <c r="C188" t="s">
        <v>367</v>
      </c>
      <c r="D188" t="s">
        <v>558</v>
      </c>
      <c r="E188" t="s">
        <v>559</v>
      </c>
      <c r="F188">
        <v>16157</v>
      </c>
      <c r="G188">
        <v>0</v>
      </c>
      <c r="H188">
        <v>0</v>
      </c>
      <c r="M188" t="s">
        <v>500</v>
      </c>
    </row>
    <row r="189" spans="1:13" x14ac:dyDescent="0.3">
      <c r="A189" t="s">
        <v>370</v>
      </c>
      <c r="B189" t="s">
        <v>371</v>
      </c>
      <c r="C189" t="s">
        <v>371</v>
      </c>
      <c r="D189" t="s">
        <v>556</v>
      </c>
      <c r="E189" t="s">
        <v>557</v>
      </c>
      <c r="F189">
        <v>270</v>
      </c>
      <c r="G189">
        <v>28525</v>
      </c>
      <c r="H189">
        <v>3956</v>
      </c>
      <c r="I189">
        <v>4.3600000000000003</v>
      </c>
      <c r="J189">
        <v>9</v>
      </c>
      <c r="K189">
        <v>0.48</v>
      </c>
      <c r="L189">
        <v>0.14000000000000001</v>
      </c>
      <c r="M189" t="s">
        <v>499</v>
      </c>
    </row>
    <row r="190" spans="1:13" x14ac:dyDescent="0.3">
      <c r="A190" t="s">
        <v>370</v>
      </c>
      <c r="B190" t="s">
        <v>372</v>
      </c>
      <c r="C190" t="s">
        <v>372</v>
      </c>
      <c r="D190" t="s">
        <v>556</v>
      </c>
      <c r="E190" t="s">
        <v>557</v>
      </c>
      <c r="F190">
        <v>298</v>
      </c>
      <c r="G190">
        <v>24821</v>
      </c>
      <c r="H190">
        <v>3442</v>
      </c>
      <c r="I190">
        <v>4.3600000000000003</v>
      </c>
      <c r="J190">
        <v>12</v>
      </c>
      <c r="K190">
        <v>0.36</v>
      </c>
      <c r="L190">
        <v>0.14000000000000001</v>
      </c>
      <c r="M190" t="s">
        <v>499</v>
      </c>
    </row>
    <row r="191" spans="1:13" x14ac:dyDescent="0.3">
      <c r="A191" t="s">
        <v>370</v>
      </c>
      <c r="B191" t="s">
        <v>373</v>
      </c>
      <c r="C191" t="s">
        <v>373</v>
      </c>
      <c r="D191" t="s">
        <v>556</v>
      </c>
      <c r="E191" t="s">
        <v>557</v>
      </c>
      <c r="F191">
        <v>116</v>
      </c>
      <c r="G191">
        <v>13799</v>
      </c>
      <c r="H191">
        <v>1913</v>
      </c>
      <c r="I191">
        <v>4.3600000000000003</v>
      </c>
      <c r="J191">
        <v>8</v>
      </c>
      <c r="K191">
        <v>0.55000000000000004</v>
      </c>
      <c r="L191">
        <v>0.14000000000000001</v>
      </c>
      <c r="M191" t="s">
        <v>499</v>
      </c>
    </row>
    <row r="192" spans="1:13" x14ac:dyDescent="0.3">
      <c r="A192" t="s">
        <v>370</v>
      </c>
      <c r="B192" t="s">
        <v>374</v>
      </c>
      <c r="C192" t="s">
        <v>374</v>
      </c>
      <c r="D192" t="s">
        <v>556</v>
      </c>
      <c r="E192" t="s">
        <v>557</v>
      </c>
      <c r="F192">
        <v>256</v>
      </c>
      <c r="G192">
        <v>23914</v>
      </c>
      <c r="H192">
        <v>3316</v>
      </c>
      <c r="I192">
        <v>4.3600000000000003</v>
      </c>
      <c r="J192">
        <v>11</v>
      </c>
      <c r="K192">
        <v>0.4</v>
      </c>
      <c r="L192">
        <v>0.14000000000000001</v>
      </c>
      <c r="M192" t="s">
        <v>499</v>
      </c>
    </row>
    <row r="193" spans="1:13" x14ac:dyDescent="0.3">
      <c r="A193" t="s">
        <v>370</v>
      </c>
      <c r="B193" t="s">
        <v>375</v>
      </c>
      <c r="C193" t="s">
        <v>375</v>
      </c>
      <c r="D193" t="s">
        <v>556</v>
      </c>
      <c r="E193" t="s">
        <v>557</v>
      </c>
      <c r="F193">
        <v>138</v>
      </c>
      <c r="G193">
        <v>15979</v>
      </c>
      <c r="H193">
        <v>2216</v>
      </c>
      <c r="I193">
        <v>4.3600000000000003</v>
      </c>
      <c r="J193">
        <v>8</v>
      </c>
      <c r="K193">
        <v>0.55000000000000004</v>
      </c>
      <c r="L193">
        <v>0.14000000000000001</v>
      </c>
      <c r="M193" t="s">
        <v>499</v>
      </c>
    </row>
    <row r="194" spans="1:13" x14ac:dyDescent="0.3">
      <c r="A194" t="s">
        <v>376</v>
      </c>
      <c r="B194" t="s">
        <v>377</v>
      </c>
      <c r="C194" t="s">
        <v>522</v>
      </c>
      <c r="D194" t="s">
        <v>556</v>
      </c>
      <c r="E194" t="s">
        <v>557</v>
      </c>
      <c r="F194">
        <v>19344</v>
      </c>
      <c r="G194">
        <v>1300091</v>
      </c>
      <c r="H194">
        <v>180309</v>
      </c>
      <c r="I194">
        <v>3.56</v>
      </c>
      <c r="J194">
        <v>15</v>
      </c>
      <c r="K194">
        <v>0.24</v>
      </c>
      <c r="L194">
        <v>0.14000000000000001</v>
      </c>
      <c r="M194" t="s">
        <v>499</v>
      </c>
    </row>
    <row r="195" spans="1:13" x14ac:dyDescent="0.3">
      <c r="A195" t="s">
        <v>523</v>
      </c>
      <c r="B195" t="s">
        <v>524</v>
      </c>
      <c r="C195" t="s">
        <v>524</v>
      </c>
      <c r="D195" t="s">
        <v>556</v>
      </c>
      <c r="E195" t="s">
        <v>557</v>
      </c>
      <c r="F195">
        <v>776</v>
      </c>
      <c r="G195">
        <v>75841</v>
      </c>
      <c r="H195">
        <v>10518</v>
      </c>
      <c r="I195">
        <v>4.4800000000000004</v>
      </c>
      <c r="J195">
        <v>10</v>
      </c>
      <c r="K195">
        <v>0.45</v>
      </c>
      <c r="L195">
        <v>0.14000000000000001</v>
      </c>
      <c r="M195" t="s">
        <v>499</v>
      </c>
    </row>
    <row r="196" spans="1:13" x14ac:dyDescent="0.3">
      <c r="A196" t="s">
        <v>382</v>
      </c>
      <c r="B196" t="s">
        <v>383</v>
      </c>
      <c r="C196" t="s">
        <v>383</v>
      </c>
      <c r="D196" t="s">
        <v>556</v>
      </c>
      <c r="E196" t="s">
        <v>557</v>
      </c>
      <c r="F196">
        <v>1846</v>
      </c>
      <c r="G196">
        <v>137491</v>
      </c>
      <c r="H196">
        <v>19068</v>
      </c>
      <c r="I196">
        <v>4.43</v>
      </c>
      <c r="J196">
        <v>13</v>
      </c>
      <c r="K196">
        <v>0.34</v>
      </c>
      <c r="L196">
        <v>0.14000000000000001</v>
      </c>
      <c r="M196" t="s">
        <v>499</v>
      </c>
    </row>
    <row r="197" spans="1:13" x14ac:dyDescent="0.3">
      <c r="A197" t="s">
        <v>384</v>
      </c>
      <c r="B197" t="s">
        <v>385</v>
      </c>
      <c r="C197" t="s">
        <v>385</v>
      </c>
      <c r="D197" t="s">
        <v>556</v>
      </c>
      <c r="E197" t="s">
        <v>557</v>
      </c>
      <c r="F197">
        <v>417</v>
      </c>
      <c r="G197">
        <v>30479</v>
      </c>
      <c r="H197">
        <v>4227</v>
      </c>
      <c r="I197">
        <v>4.46</v>
      </c>
      <c r="J197">
        <v>13</v>
      </c>
      <c r="K197">
        <v>0.34</v>
      </c>
      <c r="L197">
        <v>0.14000000000000001</v>
      </c>
      <c r="M197" t="s">
        <v>499</v>
      </c>
    </row>
    <row r="198" spans="1:13" x14ac:dyDescent="0.3">
      <c r="A198" t="s">
        <v>386</v>
      </c>
      <c r="B198" t="s">
        <v>387</v>
      </c>
      <c r="C198" t="s">
        <v>387</v>
      </c>
      <c r="D198" t="s">
        <v>556</v>
      </c>
      <c r="E198" t="s">
        <v>557</v>
      </c>
      <c r="F198">
        <v>389</v>
      </c>
      <c r="G198">
        <v>36590</v>
      </c>
      <c r="H198">
        <v>5074</v>
      </c>
      <c r="I198">
        <v>4.33</v>
      </c>
      <c r="J198">
        <v>10</v>
      </c>
      <c r="K198">
        <v>0.43</v>
      </c>
      <c r="L198">
        <v>0.14000000000000001</v>
      </c>
      <c r="M198" t="s">
        <v>499</v>
      </c>
    </row>
    <row r="199" spans="1:13" x14ac:dyDescent="0.3">
      <c r="A199" t="s">
        <v>388</v>
      </c>
      <c r="B199" t="s">
        <v>389</v>
      </c>
      <c r="C199" t="s">
        <v>389</v>
      </c>
      <c r="D199" t="s">
        <v>556</v>
      </c>
      <c r="E199" t="s">
        <v>557</v>
      </c>
      <c r="F199">
        <v>656</v>
      </c>
      <c r="G199">
        <v>61375</v>
      </c>
      <c r="H199">
        <v>8512</v>
      </c>
      <c r="I199">
        <v>4.62</v>
      </c>
      <c r="J199">
        <v>11</v>
      </c>
      <c r="K199">
        <v>0.42</v>
      </c>
      <c r="L199">
        <v>0.14000000000000001</v>
      </c>
      <c r="M199" t="s">
        <v>499</v>
      </c>
    </row>
    <row r="200" spans="1:13" x14ac:dyDescent="0.3">
      <c r="A200" t="s">
        <v>390</v>
      </c>
      <c r="B200" t="s">
        <v>391</v>
      </c>
      <c r="C200" t="s">
        <v>391</v>
      </c>
      <c r="D200" t="s">
        <v>556</v>
      </c>
      <c r="E200" t="s">
        <v>557</v>
      </c>
      <c r="F200">
        <v>409</v>
      </c>
      <c r="G200">
        <v>39288</v>
      </c>
      <c r="H200">
        <v>5448</v>
      </c>
      <c r="I200">
        <v>6.22</v>
      </c>
      <c r="J200">
        <v>11</v>
      </c>
      <c r="K200">
        <v>0.56999999999999995</v>
      </c>
      <c r="L200">
        <v>0.14000000000000001</v>
      </c>
      <c r="M200" t="s">
        <v>499</v>
      </c>
    </row>
    <row r="201" spans="1:13" x14ac:dyDescent="0.3">
      <c r="A201" t="s">
        <v>392</v>
      </c>
      <c r="B201" t="s">
        <v>393</v>
      </c>
      <c r="C201" t="s">
        <v>226</v>
      </c>
      <c r="D201" t="s">
        <v>556</v>
      </c>
      <c r="E201" t="s">
        <v>557</v>
      </c>
      <c r="F201">
        <v>34531</v>
      </c>
      <c r="G201">
        <v>2192041</v>
      </c>
      <c r="H201">
        <v>304014</v>
      </c>
      <c r="I201">
        <v>3.18</v>
      </c>
      <c r="J201">
        <v>16</v>
      </c>
      <c r="K201">
        <v>0.2</v>
      </c>
      <c r="L201">
        <v>0.14000000000000001</v>
      </c>
      <c r="M201" t="s">
        <v>499</v>
      </c>
    </row>
    <row r="202" spans="1:13" x14ac:dyDescent="0.3">
      <c r="A202" t="s">
        <v>394</v>
      </c>
      <c r="B202" t="s">
        <v>395</v>
      </c>
      <c r="C202" t="s">
        <v>395</v>
      </c>
      <c r="D202" t="s">
        <v>556</v>
      </c>
      <c r="E202" t="s">
        <v>557</v>
      </c>
      <c r="F202">
        <v>4045</v>
      </c>
      <c r="G202">
        <v>309713</v>
      </c>
      <c r="H202">
        <v>42954</v>
      </c>
      <c r="I202">
        <v>5.48</v>
      </c>
      <c r="J202">
        <v>13</v>
      </c>
      <c r="K202">
        <v>0.42</v>
      </c>
      <c r="L202">
        <v>0.14000000000000001</v>
      </c>
      <c r="M202" t="s">
        <v>499</v>
      </c>
    </row>
    <row r="203" spans="1:13" x14ac:dyDescent="0.3">
      <c r="A203" t="s">
        <v>394</v>
      </c>
      <c r="B203" t="s">
        <v>396</v>
      </c>
      <c r="C203" t="s">
        <v>396</v>
      </c>
      <c r="D203" t="s">
        <v>556</v>
      </c>
      <c r="E203" t="s">
        <v>557</v>
      </c>
      <c r="F203">
        <v>3523</v>
      </c>
      <c r="G203">
        <v>263562</v>
      </c>
      <c r="H203">
        <v>36553</v>
      </c>
      <c r="I203">
        <v>3.21</v>
      </c>
      <c r="J203">
        <v>13</v>
      </c>
      <c r="K203">
        <v>0.25</v>
      </c>
      <c r="L203">
        <v>0.14000000000000001</v>
      </c>
      <c r="M203" t="s">
        <v>499</v>
      </c>
    </row>
    <row r="204" spans="1:13" x14ac:dyDescent="0.3">
      <c r="A204" t="s">
        <v>394</v>
      </c>
      <c r="B204" t="s">
        <v>397</v>
      </c>
      <c r="C204" t="s">
        <v>397</v>
      </c>
      <c r="D204" t="s">
        <v>556</v>
      </c>
      <c r="E204" t="s">
        <v>557</v>
      </c>
      <c r="F204">
        <v>5728</v>
      </c>
      <c r="G204">
        <v>359559</v>
      </c>
      <c r="H204">
        <v>49867</v>
      </c>
      <c r="I204">
        <v>3.97</v>
      </c>
      <c r="J204">
        <v>16</v>
      </c>
      <c r="K204">
        <v>0.25</v>
      </c>
      <c r="L204">
        <v>0.14000000000000001</v>
      </c>
      <c r="M204" t="s">
        <v>499</v>
      </c>
    </row>
    <row r="205" spans="1:13" x14ac:dyDescent="0.3">
      <c r="A205" t="s">
        <v>394</v>
      </c>
      <c r="B205" t="s">
        <v>398</v>
      </c>
      <c r="C205" t="s">
        <v>398</v>
      </c>
      <c r="D205" t="s">
        <v>556</v>
      </c>
      <c r="E205" t="s">
        <v>557</v>
      </c>
      <c r="F205">
        <v>2047</v>
      </c>
      <c r="G205">
        <v>107604</v>
      </c>
      <c r="H205">
        <v>14962</v>
      </c>
      <c r="J205">
        <v>19.03</v>
      </c>
      <c r="L205">
        <v>0.14000000000000001</v>
      </c>
      <c r="M205" t="s">
        <v>500</v>
      </c>
    </row>
    <row r="206" spans="1:13" x14ac:dyDescent="0.3">
      <c r="A206" t="s">
        <v>394</v>
      </c>
      <c r="B206" t="s">
        <v>398</v>
      </c>
      <c r="C206" t="s">
        <v>398</v>
      </c>
      <c r="D206" t="s">
        <v>563</v>
      </c>
      <c r="E206" t="s">
        <v>557</v>
      </c>
      <c r="F206">
        <v>1416</v>
      </c>
      <c r="G206">
        <v>10355</v>
      </c>
      <c r="H206">
        <v>10355</v>
      </c>
      <c r="J206">
        <v>136.82</v>
      </c>
      <c r="L206">
        <v>1.02</v>
      </c>
      <c r="M206" t="s">
        <v>500</v>
      </c>
    </row>
    <row r="207" spans="1:13" x14ac:dyDescent="0.3">
      <c r="A207" t="s">
        <v>394</v>
      </c>
      <c r="B207" t="s">
        <v>399</v>
      </c>
      <c r="C207" t="s">
        <v>399</v>
      </c>
      <c r="D207" t="s">
        <v>556</v>
      </c>
      <c r="E207" t="s">
        <v>557</v>
      </c>
      <c r="F207">
        <v>6336</v>
      </c>
      <c r="G207">
        <v>419223</v>
      </c>
      <c r="H207">
        <v>58142</v>
      </c>
      <c r="I207">
        <v>3.98</v>
      </c>
      <c r="J207">
        <v>15</v>
      </c>
      <c r="K207">
        <v>0.27</v>
      </c>
      <c r="L207">
        <v>0.14000000000000001</v>
      </c>
      <c r="M207" t="s">
        <v>499</v>
      </c>
    </row>
    <row r="208" spans="1:13" x14ac:dyDescent="0.3">
      <c r="A208" t="s">
        <v>394</v>
      </c>
      <c r="B208" t="s">
        <v>400</v>
      </c>
      <c r="C208" t="s">
        <v>400</v>
      </c>
      <c r="D208" t="s">
        <v>556</v>
      </c>
      <c r="E208" t="s">
        <v>557</v>
      </c>
      <c r="F208">
        <v>3227</v>
      </c>
      <c r="G208">
        <v>282718</v>
      </c>
      <c r="H208">
        <v>39210</v>
      </c>
      <c r="I208">
        <v>3.98</v>
      </c>
      <c r="J208">
        <v>12</v>
      </c>
      <c r="K208">
        <v>0.33</v>
      </c>
      <c r="L208">
        <v>0.14000000000000001</v>
      </c>
      <c r="M208" t="s">
        <v>499</v>
      </c>
    </row>
    <row r="209" spans="1:13" x14ac:dyDescent="0.3">
      <c r="A209" t="s">
        <v>394</v>
      </c>
      <c r="B209" t="s">
        <v>401</v>
      </c>
      <c r="C209" t="s">
        <v>401</v>
      </c>
      <c r="D209" t="s">
        <v>556</v>
      </c>
      <c r="E209" t="s">
        <v>557</v>
      </c>
      <c r="F209">
        <v>6376</v>
      </c>
      <c r="G209">
        <v>478961</v>
      </c>
      <c r="H209">
        <v>66427</v>
      </c>
      <c r="I209">
        <v>3.98</v>
      </c>
      <c r="J209">
        <v>14</v>
      </c>
      <c r="K209">
        <v>0.28000000000000003</v>
      </c>
      <c r="L209">
        <v>0.14000000000000001</v>
      </c>
      <c r="M209" t="s">
        <v>499</v>
      </c>
    </row>
    <row r="210" spans="1:13" x14ac:dyDescent="0.3">
      <c r="A210" t="s">
        <v>402</v>
      </c>
      <c r="B210" t="s">
        <v>403</v>
      </c>
      <c r="C210" t="s">
        <v>404</v>
      </c>
      <c r="D210" t="s">
        <v>556</v>
      </c>
      <c r="E210" t="s">
        <v>557</v>
      </c>
      <c r="F210">
        <v>878</v>
      </c>
      <c r="G210">
        <v>70398</v>
      </c>
      <c r="H210">
        <v>9763</v>
      </c>
      <c r="I210">
        <v>4.05</v>
      </c>
      <c r="J210">
        <v>12</v>
      </c>
      <c r="K210">
        <v>0.34</v>
      </c>
      <c r="L210">
        <v>0.14000000000000001</v>
      </c>
      <c r="M210" t="s">
        <v>499</v>
      </c>
    </row>
    <row r="211" spans="1:13" x14ac:dyDescent="0.3">
      <c r="A211" t="s">
        <v>405</v>
      </c>
      <c r="B211" t="s">
        <v>406</v>
      </c>
      <c r="C211" t="s">
        <v>525</v>
      </c>
      <c r="D211" t="s">
        <v>556</v>
      </c>
      <c r="E211" t="s">
        <v>557</v>
      </c>
      <c r="F211">
        <v>19164</v>
      </c>
      <c r="G211">
        <v>1280536</v>
      </c>
      <c r="H211">
        <v>177597</v>
      </c>
      <c r="I211">
        <v>3.69</v>
      </c>
      <c r="J211">
        <v>15</v>
      </c>
      <c r="K211">
        <v>0.25</v>
      </c>
      <c r="L211">
        <v>0.14000000000000001</v>
      </c>
      <c r="M211" t="s">
        <v>499</v>
      </c>
    </row>
    <row r="212" spans="1:13" x14ac:dyDescent="0.3">
      <c r="A212" t="s">
        <v>408</v>
      </c>
      <c r="B212" t="s">
        <v>409</v>
      </c>
      <c r="C212" t="s">
        <v>409</v>
      </c>
      <c r="D212" t="s">
        <v>556</v>
      </c>
      <c r="E212" t="s">
        <v>557</v>
      </c>
      <c r="F212">
        <v>538</v>
      </c>
      <c r="G212">
        <v>43914</v>
      </c>
      <c r="H212">
        <v>6090</v>
      </c>
      <c r="I212">
        <v>4.7300000000000004</v>
      </c>
      <c r="J212">
        <v>12</v>
      </c>
      <c r="K212">
        <v>0.39</v>
      </c>
      <c r="L212">
        <v>0.14000000000000001</v>
      </c>
      <c r="M212" t="s">
        <v>499</v>
      </c>
    </row>
    <row r="213" spans="1:13" x14ac:dyDescent="0.3">
      <c r="A213" t="s">
        <v>410</v>
      </c>
      <c r="B213" t="s">
        <v>411</v>
      </c>
      <c r="C213" t="s">
        <v>411</v>
      </c>
      <c r="D213" t="s">
        <v>556</v>
      </c>
      <c r="E213" t="s">
        <v>557</v>
      </c>
      <c r="F213">
        <v>192</v>
      </c>
      <c r="G213">
        <v>20583</v>
      </c>
      <c r="H213">
        <v>2854</v>
      </c>
      <c r="I213">
        <v>5.78</v>
      </c>
      <c r="J213">
        <v>9</v>
      </c>
      <c r="K213">
        <v>0.64</v>
      </c>
      <c r="L213">
        <v>0.14000000000000001</v>
      </c>
      <c r="M213" t="s">
        <v>499</v>
      </c>
    </row>
    <row r="214" spans="1:13" x14ac:dyDescent="0.3">
      <c r="A214" t="s">
        <v>412</v>
      </c>
      <c r="B214" t="s">
        <v>413</v>
      </c>
      <c r="C214" t="s">
        <v>413</v>
      </c>
      <c r="D214" t="s">
        <v>556</v>
      </c>
      <c r="E214" t="s">
        <v>557</v>
      </c>
      <c r="F214">
        <v>820</v>
      </c>
      <c r="G214">
        <v>60861</v>
      </c>
      <c r="H214">
        <v>8440</v>
      </c>
      <c r="I214">
        <v>4.62</v>
      </c>
      <c r="J214">
        <v>13</v>
      </c>
      <c r="K214">
        <v>0.36</v>
      </c>
      <c r="L214">
        <v>0.14000000000000001</v>
      </c>
      <c r="M214" t="s">
        <v>499</v>
      </c>
    </row>
    <row r="215" spans="1:13" x14ac:dyDescent="0.3">
      <c r="A215" t="s">
        <v>415</v>
      </c>
      <c r="B215" t="s">
        <v>416</v>
      </c>
      <c r="C215" t="s">
        <v>417</v>
      </c>
      <c r="D215" t="s">
        <v>556</v>
      </c>
      <c r="E215" t="s">
        <v>557</v>
      </c>
      <c r="F215">
        <v>806</v>
      </c>
      <c r="G215">
        <v>61782</v>
      </c>
      <c r="H215">
        <v>8534</v>
      </c>
      <c r="J215">
        <v>13.05</v>
      </c>
      <c r="L215">
        <v>0.14000000000000001</v>
      </c>
      <c r="M215" t="s">
        <v>500</v>
      </c>
    </row>
    <row r="216" spans="1:13" x14ac:dyDescent="0.3">
      <c r="A216" t="s">
        <v>415</v>
      </c>
      <c r="B216" t="s">
        <v>416</v>
      </c>
      <c r="C216" t="s">
        <v>417</v>
      </c>
      <c r="D216" t="s">
        <v>558</v>
      </c>
      <c r="E216" t="s">
        <v>559</v>
      </c>
      <c r="F216">
        <v>13259</v>
      </c>
      <c r="G216">
        <v>0</v>
      </c>
      <c r="H216">
        <v>0</v>
      </c>
      <c r="M216" t="s">
        <v>500</v>
      </c>
    </row>
    <row r="217" spans="1:13" x14ac:dyDescent="0.3">
      <c r="A217" t="s">
        <v>418</v>
      </c>
      <c r="B217" t="s">
        <v>419</v>
      </c>
      <c r="C217" t="s">
        <v>419</v>
      </c>
      <c r="D217" t="s">
        <v>556</v>
      </c>
      <c r="E217" t="s">
        <v>557</v>
      </c>
      <c r="F217">
        <v>459</v>
      </c>
      <c r="G217">
        <v>41294</v>
      </c>
      <c r="H217">
        <v>5727</v>
      </c>
      <c r="I217">
        <v>4.24</v>
      </c>
      <c r="J217">
        <v>11</v>
      </c>
      <c r="K217">
        <v>0.39</v>
      </c>
      <c r="L217">
        <v>0.14000000000000001</v>
      </c>
      <c r="M217" t="s">
        <v>499</v>
      </c>
    </row>
    <row r="218" spans="1:13" x14ac:dyDescent="0.3">
      <c r="A218" t="s">
        <v>422</v>
      </c>
      <c r="B218" t="s">
        <v>423</v>
      </c>
      <c r="C218" t="s">
        <v>423</v>
      </c>
      <c r="D218" t="s">
        <v>556</v>
      </c>
      <c r="E218" t="s">
        <v>557</v>
      </c>
      <c r="F218">
        <v>657</v>
      </c>
      <c r="G218">
        <v>63504</v>
      </c>
      <c r="H218">
        <v>8807</v>
      </c>
      <c r="I218">
        <v>4.5999999999999996</v>
      </c>
      <c r="J218">
        <v>10</v>
      </c>
      <c r="K218">
        <v>0.46</v>
      </c>
      <c r="L218">
        <v>0.14000000000000001</v>
      </c>
      <c r="M218" t="s">
        <v>499</v>
      </c>
    </row>
    <row r="219" spans="1:13" x14ac:dyDescent="0.3">
      <c r="A219" t="s">
        <v>424</v>
      </c>
      <c r="B219" t="s">
        <v>425</v>
      </c>
      <c r="C219" t="s">
        <v>425</v>
      </c>
      <c r="D219" t="s">
        <v>556</v>
      </c>
      <c r="E219" t="s">
        <v>557</v>
      </c>
      <c r="F219">
        <v>1009</v>
      </c>
      <c r="G219">
        <v>84800</v>
      </c>
      <c r="H219">
        <v>11760</v>
      </c>
      <c r="I219">
        <v>4.53</v>
      </c>
      <c r="J219">
        <v>12</v>
      </c>
      <c r="K219">
        <v>0.38</v>
      </c>
      <c r="L219">
        <v>0.14000000000000001</v>
      </c>
      <c r="M219" t="s">
        <v>499</v>
      </c>
    </row>
    <row r="220" spans="1:13" x14ac:dyDescent="0.3">
      <c r="A220" t="s">
        <v>428</v>
      </c>
      <c r="B220" t="s">
        <v>429</v>
      </c>
      <c r="C220" t="s">
        <v>429</v>
      </c>
      <c r="D220" t="s">
        <v>556</v>
      </c>
      <c r="E220" t="s">
        <v>557</v>
      </c>
      <c r="F220">
        <v>676</v>
      </c>
      <c r="G220">
        <v>46495</v>
      </c>
      <c r="H220">
        <v>6448</v>
      </c>
      <c r="I220">
        <v>4.1900000000000004</v>
      </c>
      <c r="J220">
        <v>15</v>
      </c>
      <c r="K220">
        <v>0.28000000000000003</v>
      </c>
      <c r="L220">
        <v>0.14000000000000001</v>
      </c>
      <c r="M220" t="s">
        <v>499</v>
      </c>
    </row>
    <row r="221" spans="1:13" x14ac:dyDescent="0.3">
      <c r="A221" t="s">
        <v>430</v>
      </c>
      <c r="B221" t="s">
        <v>431</v>
      </c>
      <c r="C221" t="s">
        <v>431</v>
      </c>
      <c r="D221" t="s">
        <v>556</v>
      </c>
      <c r="E221" t="s">
        <v>557</v>
      </c>
      <c r="F221">
        <v>734</v>
      </c>
      <c r="G221">
        <v>59438</v>
      </c>
      <c r="H221">
        <v>8243</v>
      </c>
      <c r="I221">
        <v>6.3</v>
      </c>
      <c r="J221">
        <v>13</v>
      </c>
      <c r="K221">
        <v>0.48</v>
      </c>
      <c r="L221">
        <v>0.14000000000000001</v>
      </c>
      <c r="M221" t="s">
        <v>499</v>
      </c>
    </row>
    <row r="222" spans="1:13" x14ac:dyDescent="0.3">
      <c r="A222" t="s">
        <v>432</v>
      </c>
      <c r="B222" t="s">
        <v>433</v>
      </c>
      <c r="C222" t="s">
        <v>433</v>
      </c>
      <c r="D222" t="s">
        <v>556</v>
      </c>
      <c r="E222" t="s">
        <v>557</v>
      </c>
      <c r="F222">
        <v>4533</v>
      </c>
      <c r="G222">
        <v>311072</v>
      </c>
      <c r="H222">
        <v>43142</v>
      </c>
      <c r="I222">
        <v>4.79</v>
      </c>
      <c r="J222">
        <v>15</v>
      </c>
      <c r="K222">
        <v>0.32</v>
      </c>
      <c r="L222">
        <v>0.14000000000000001</v>
      </c>
      <c r="M222" t="s">
        <v>499</v>
      </c>
    </row>
    <row r="223" spans="1:13" x14ac:dyDescent="0.3">
      <c r="A223" t="s">
        <v>434</v>
      </c>
      <c r="B223" t="s">
        <v>435</v>
      </c>
      <c r="C223" t="s">
        <v>435</v>
      </c>
      <c r="D223" t="s">
        <v>556</v>
      </c>
      <c r="E223" t="s">
        <v>557</v>
      </c>
      <c r="F223">
        <v>100</v>
      </c>
      <c r="G223">
        <v>9492</v>
      </c>
      <c r="H223">
        <v>1310</v>
      </c>
      <c r="J223">
        <v>10.54</v>
      </c>
      <c r="L223">
        <v>0.14000000000000001</v>
      </c>
      <c r="M223" t="s">
        <v>500</v>
      </c>
    </row>
    <row r="224" spans="1:13" x14ac:dyDescent="0.3">
      <c r="A224" t="s">
        <v>437</v>
      </c>
      <c r="B224" t="s">
        <v>438</v>
      </c>
      <c r="C224" t="s">
        <v>439</v>
      </c>
      <c r="D224" t="s">
        <v>558</v>
      </c>
      <c r="E224" t="s">
        <v>559</v>
      </c>
      <c r="F224">
        <v>55672</v>
      </c>
      <c r="G224">
        <v>0</v>
      </c>
      <c r="H224">
        <v>0</v>
      </c>
      <c r="M224" t="s">
        <v>500</v>
      </c>
    </row>
    <row r="225" spans="1:13" x14ac:dyDescent="0.3">
      <c r="A225" t="s">
        <v>437</v>
      </c>
      <c r="B225" t="s">
        <v>440</v>
      </c>
      <c r="C225" t="s">
        <v>439</v>
      </c>
      <c r="D225" t="s">
        <v>558</v>
      </c>
      <c r="E225" t="s">
        <v>559</v>
      </c>
      <c r="F225">
        <v>57966</v>
      </c>
      <c r="G225">
        <v>0</v>
      </c>
      <c r="H225">
        <v>0</v>
      </c>
      <c r="M225" t="s">
        <v>500</v>
      </c>
    </row>
    <row r="226" spans="1:13" x14ac:dyDescent="0.3">
      <c r="A226" t="s">
        <v>437</v>
      </c>
      <c r="B226" t="s">
        <v>441</v>
      </c>
      <c r="C226" t="s">
        <v>439</v>
      </c>
      <c r="D226" t="s">
        <v>556</v>
      </c>
      <c r="E226" t="s">
        <v>557</v>
      </c>
      <c r="F226">
        <v>1820</v>
      </c>
      <c r="G226">
        <v>180936</v>
      </c>
      <c r="H226">
        <v>25048</v>
      </c>
      <c r="J226">
        <v>10.06</v>
      </c>
      <c r="L226">
        <v>0.14000000000000001</v>
      </c>
      <c r="M226" t="s">
        <v>500</v>
      </c>
    </row>
    <row r="227" spans="1:13" x14ac:dyDescent="0.3">
      <c r="A227" t="s">
        <v>442</v>
      </c>
      <c r="B227" t="s">
        <v>443</v>
      </c>
      <c r="C227" t="s">
        <v>444</v>
      </c>
      <c r="D227" t="s">
        <v>558</v>
      </c>
      <c r="E227" t="s">
        <v>559</v>
      </c>
      <c r="F227">
        <v>100440</v>
      </c>
      <c r="G227">
        <v>0</v>
      </c>
      <c r="H227">
        <v>0</v>
      </c>
      <c r="K227">
        <v>0</v>
      </c>
      <c r="M227" t="s">
        <v>810</v>
      </c>
    </row>
    <row r="228" spans="1:13" x14ac:dyDescent="0.3">
      <c r="A228" t="s">
        <v>450</v>
      </c>
      <c r="B228" t="s">
        <v>451</v>
      </c>
      <c r="C228" t="s">
        <v>451</v>
      </c>
      <c r="D228" t="s">
        <v>556</v>
      </c>
      <c r="E228" t="s">
        <v>557</v>
      </c>
      <c r="F228">
        <v>200</v>
      </c>
      <c r="G228">
        <v>21173</v>
      </c>
      <c r="H228">
        <v>2936</v>
      </c>
      <c r="I228">
        <v>5.1100000000000003</v>
      </c>
      <c r="J228">
        <v>10</v>
      </c>
      <c r="K228">
        <v>0.51</v>
      </c>
      <c r="L228">
        <v>0.14000000000000001</v>
      </c>
      <c r="M228" t="s">
        <v>499</v>
      </c>
    </row>
    <row r="229" spans="1:13" x14ac:dyDescent="0.3">
      <c r="A229" t="s">
        <v>452</v>
      </c>
      <c r="B229" t="s">
        <v>453</v>
      </c>
      <c r="C229" t="s">
        <v>453</v>
      </c>
      <c r="D229" t="s">
        <v>556</v>
      </c>
      <c r="E229" t="s">
        <v>557</v>
      </c>
      <c r="F229">
        <v>758</v>
      </c>
      <c r="G229">
        <v>64811</v>
      </c>
      <c r="H229">
        <v>8988</v>
      </c>
      <c r="I229">
        <v>5.43</v>
      </c>
      <c r="J229">
        <v>11</v>
      </c>
      <c r="K229">
        <v>0.49</v>
      </c>
      <c r="L229">
        <v>0.14000000000000001</v>
      </c>
      <c r="M229" t="s">
        <v>499</v>
      </c>
    </row>
    <row r="230" spans="1:13" x14ac:dyDescent="0.3">
      <c r="A230" t="s">
        <v>454</v>
      </c>
      <c r="B230" t="s">
        <v>455</v>
      </c>
      <c r="C230" t="s">
        <v>455</v>
      </c>
      <c r="D230" t="s">
        <v>556</v>
      </c>
      <c r="E230" t="s">
        <v>557</v>
      </c>
      <c r="F230">
        <v>1155</v>
      </c>
      <c r="G230">
        <v>90966</v>
      </c>
      <c r="H230">
        <v>12616</v>
      </c>
      <c r="I230">
        <v>3.7</v>
      </c>
      <c r="J230">
        <v>13</v>
      </c>
      <c r="K230">
        <v>0.28000000000000003</v>
      </c>
      <c r="L230">
        <v>0.14000000000000001</v>
      </c>
      <c r="M230" t="s">
        <v>499</v>
      </c>
    </row>
    <row r="231" spans="1:13" x14ac:dyDescent="0.3">
      <c r="A231" t="s">
        <v>456</v>
      </c>
      <c r="B231" t="s">
        <v>457</v>
      </c>
      <c r="C231" t="s">
        <v>457</v>
      </c>
      <c r="D231" t="s">
        <v>556</v>
      </c>
      <c r="E231" t="s">
        <v>557</v>
      </c>
      <c r="F231">
        <v>480</v>
      </c>
      <c r="G231">
        <v>44035</v>
      </c>
      <c r="H231">
        <v>6107</v>
      </c>
      <c r="I231">
        <v>5.01</v>
      </c>
      <c r="J231">
        <v>12</v>
      </c>
      <c r="K231">
        <v>0.42</v>
      </c>
      <c r="L231">
        <v>0.14000000000000001</v>
      </c>
      <c r="M231" t="s">
        <v>499</v>
      </c>
    </row>
    <row r="232" spans="1:13" x14ac:dyDescent="0.3">
      <c r="A232" t="s">
        <v>458</v>
      </c>
      <c r="B232" t="s">
        <v>459</v>
      </c>
      <c r="C232" t="s">
        <v>459</v>
      </c>
      <c r="D232" t="s">
        <v>556</v>
      </c>
      <c r="E232" t="s">
        <v>557</v>
      </c>
      <c r="F232">
        <v>3656</v>
      </c>
      <c r="G232">
        <v>280769</v>
      </c>
      <c r="H232">
        <v>38939</v>
      </c>
      <c r="I232">
        <v>4.76</v>
      </c>
      <c r="J232">
        <v>13</v>
      </c>
      <c r="K232">
        <v>0.37</v>
      </c>
      <c r="L232">
        <v>0.14000000000000001</v>
      </c>
      <c r="M232" t="s">
        <v>499</v>
      </c>
    </row>
    <row r="233" spans="1:13" x14ac:dyDescent="0.3">
      <c r="A233" t="s">
        <v>460</v>
      </c>
      <c r="B233" t="s">
        <v>461</v>
      </c>
      <c r="C233" t="s">
        <v>461</v>
      </c>
      <c r="D233" t="s">
        <v>556</v>
      </c>
      <c r="E233" t="s">
        <v>557</v>
      </c>
      <c r="F233">
        <v>3898</v>
      </c>
      <c r="G233">
        <v>270725</v>
      </c>
      <c r="H233">
        <v>37546</v>
      </c>
      <c r="I233">
        <v>4.59</v>
      </c>
      <c r="J233">
        <v>14</v>
      </c>
      <c r="K233">
        <v>0.33</v>
      </c>
      <c r="L233">
        <v>0.14000000000000001</v>
      </c>
      <c r="M233" t="s">
        <v>499</v>
      </c>
    </row>
    <row r="234" spans="1:13" x14ac:dyDescent="0.3">
      <c r="A234" t="s">
        <v>462</v>
      </c>
      <c r="B234" t="s">
        <v>463</v>
      </c>
      <c r="C234" t="s">
        <v>463</v>
      </c>
      <c r="D234" t="s">
        <v>556</v>
      </c>
      <c r="E234" t="s">
        <v>557</v>
      </c>
      <c r="F234">
        <v>474</v>
      </c>
      <c r="G234">
        <v>39356</v>
      </c>
      <c r="H234">
        <v>5458</v>
      </c>
      <c r="I234">
        <v>3.85</v>
      </c>
      <c r="J234">
        <v>12</v>
      </c>
      <c r="K234">
        <v>0.32</v>
      </c>
      <c r="L234">
        <v>0.14000000000000001</v>
      </c>
      <c r="M234" t="s">
        <v>499</v>
      </c>
    </row>
    <row r="235" spans="1:13" x14ac:dyDescent="0.3">
      <c r="A235" t="s">
        <v>464</v>
      </c>
      <c r="B235" t="s">
        <v>465</v>
      </c>
      <c r="C235" t="s">
        <v>465</v>
      </c>
      <c r="D235" t="s">
        <v>556</v>
      </c>
      <c r="E235" t="s">
        <v>557</v>
      </c>
      <c r="F235">
        <v>417</v>
      </c>
      <c r="G235">
        <v>32363</v>
      </c>
      <c r="H235">
        <v>4488</v>
      </c>
      <c r="I235">
        <v>4.72</v>
      </c>
      <c r="J235">
        <v>12</v>
      </c>
      <c r="K235">
        <v>0.39</v>
      </c>
      <c r="L235">
        <v>0.14000000000000001</v>
      </c>
      <c r="M235" t="s">
        <v>499</v>
      </c>
    </row>
    <row r="236" spans="1:13" x14ac:dyDescent="0.3">
      <c r="A236" t="s">
        <v>466</v>
      </c>
      <c r="B236" t="s">
        <v>467</v>
      </c>
      <c r="C236" t="s">
        <v>467</v>
      </c>
      <c r="D236" t="s">
        <v>556</v>
      </c>
      <c r="E236" t="s">
        <v>557</v>
      </c>
      <c r="F236">
        <v>635</v>
      </c>
      <c r="G236">
        <v>51982</v>
      </c>
      <c r="H236">
        <v>7209</v>
      </c>
      <c r="I236">
        <v>4.1500000000000004</v>
      </c>
      <c r="J236">
        <v>13</v>
      </c>
      <c r="K236">
        <v>0.32</v>
      </c>
      <c r="L236">
        <v>0.14000000000000001</v>
      </c>
      <c r="M236" t="s">
        <v>499</v>
      </c>
    </row>
    <row r="237" spans="1:13" x14ac:dyDescent="0.3">
      <c r="A237" t="s">
        <v>468</v>
      </c>
      <c r="B237" t="s">
        <v>469</v>
      </c>
      <c r="C237" t="s">
        <v>469</v>
      </c>
      <c r="D237" t="s">
        <v>556</v>
      </c>
      <c r="E237" t="s">
        <v>557</v>
      </c>
      <c r="F237">
        <v>955</v>
      </c>
      <c r="G237">
        <v>95394</v>
      </c>
      <c r="H237">
        <v>13230</v>
      </c>
      <c r="I237">
        <v>4.58</v>
      </c>
      <c r="J237">
        <v>10</v>
      </c>
      <c r="K237">
        <v>0.46</v>
      </c>
      <c r="L237">
        <v>0.14000000000000001</v>
      </c>
      <c r="M237" t="s">
        <v>499</v>
      </c>
    </row>
    <row r="238" spans="1:13" x14ac:dyDescent="0.3">
      <c r="A238" t="s">
        <v>470</v>
      </c>
      <c r="B238" t="s">
        <v>471</v>
      </c>
      <c r="C238" t="s">
        <v>471</v>
      </c>
      <c r="D238" t="s">
        <v>556</v>
      </c>
      <c r="E238" t="s">
        <v>557</v>
      </c>
      <c r="F238">
        <v>296</v>
      </c>
      <c r="G238">
        <v>30093</v>
      </c>
      <c r="H238">
        <v>4173</v>
      </c>
      <c r="I238">
        <v>4.41</v>
      </c>
      <c r="J238">
        <v>10</v>
      </c>
      <c r="K238">
        <v>0.44</v>
      </c>
      <c r="L238">
        <v>0.14000000000000001</v>
      </c>
      <c r="M238" t="s">
        <v>499</v>
      </c>
    </row>
    <row r="239" spans="1:13" x14ac:dyDescent="0.3">
      <c r="A239" t="s">
        <v>472</v>
      </c>
      <c r="B239" t="s">
        <v>473</v>
      </c>
      <c r="C239" t="s">
        <v>473</v>
      </c>
      <c r="D239" t="s">
        <v>556</v>
      </c>
      <c r="E239" t="s">
        <v>557</v>
      </c>
      <c r="F239">
        <v>222</v>
      </c>
      <c r="G239">
        <v>23651</v>
      </c>
      <c r="H239">
        <v>3280</v>
      </c>
      <c r="I239">
        <v>5.66</v>
      </c>
      <c r="J239">
        <v>10</v>
      </c>
      <c r="K239">
        <v>0.56999999999999995</v>
      </c>
      <c r="L239">
        <v>0.14000000000000001</v>
      </c>
      <c r="M239" t="s">
        <v>499</v>
      </c>
    </row>
    <row r="240" spans="1:13" x14ac:dyDescent="0.3">
      <c r="A240" t="s">
        <v>474</v>
      </c>
      <c r="B240" t="s">
        <v>475</v>
      </c>
      <c r="C240" t="s">
        <v>475</v>
      </c>
      <c r="D240" t="s">
        <v>556</v>
      </c>
      <c r="E240" t="s">
        <v>557</v>
      </c>
      <c r="F240">
        <v>3478</v>
      </c>
      <c r="G240">
        <v>237801</v>
      </c>
      <c r="H240">
        <v>32980</v>
      </c>
      <c r="I240">
        <v>3.64</v>
      </c>
      <c r="J240">
        <v>14</v>
      </c>
      <c r="K240">
        <v>0.26</v>
      </c>
      <c r="L240">
        <v>0.14000000000000001</v>
      </c>
      <c r="M240" t="s">
        <v>499</v>
      </c>
    </row>
    <row r="241" spans="1:13" x14ac:dyDescent="0.3">
      <c r="A241" t="s">
        <v>476</v>
      </c>
      <c r="B241" t="s">
        <v>479</v>
      </c>
      <c r="C241" t="s">
        <v>526</v>
      </c>
      <c r="D241" t="s">
        <v>556</v>
      </c>
      <c r="E241" t="s">
        <v>557</v>
      </c>
      <c r="F241">
        <v>44073</v>
      </c>
      <c r="G241">
        <v>2873050</v>
      </c>
      <c r="H241">
        <v>398463</v>
      </c>
      <c r="I241">
        <v>3.59</v>
      </c>
      <c r="J241">
        <v>15</v>
      </c>
      <c r="K241">
        <v>0.24</v>
      </c>
      <c r="L241">
        <v>0.14000000000000001</v>
      </c>
      <c r="M241" t="s">
        <v>499</v>
      </c>
    </row>
    <row r="242" spans="1:13" x14ac:dyDescent="0.3">
      <c r="A242" t="s">
        <v>527</v>
      </c>
      <c r="B242" t="s">
        <v>528</v>
      </c>
      <c r="C242" t="s">
        <v>528</v>
      </c>
      <c r="D242" t="s">
        <v>556</v>
      </c>
      <c r="E242" t="s">
        <v>557</v>
      </c>
      <c r="F242">
        <v>503</v>
      </c>
      <c r="G242">
        <v>44937</v>
      </c>
      <c r="H242">
        <v>6232</v>
      </c>
      <c r="I242">
        <v>4.37</v>
      </c>
      <c r="J242">
        <v>11</v>
      </c>
      <c r="K242">
        <v>0.4</v>
      </c>
      <c r="L242">
        <v>0.14000000000000001</v>
      </c>
      <c r="M242" t="s">
        <v>499</v>
      </c>
    </row>
    <row r="243" spans="1:13" x14ac:dyDescent="0.3">
      <c r="A243" t="s">
        <v>482</v>
      </c>
      <c r="B243" t="s">
        <v>483</v>
      </c>
      <c r="C243" t="s">
        <v>483</v>
      </c>
      <c r="D243" t="s">
        <v>556</v>
      </c>
      <c r="E243" t="s">
        <v>557</v>
      </c>
      <c r="F243">
        <v>760</v>
      </c>
      <c r="G243">
        <v>63221</v>
      </c>
      <c r="H243">
        <v>8768</v>
      </c>
      <c r="I243">
        <v>3.51</v>
      </c>
      <c r="J243">
        <v>12</v>
      </c>
      <c r="K243">
        <v>0.28999999999999998</v>
      </c>
      <c r="L243">
        <v>0.14000000000000001</v>
      </c>
      <c r="M243" t="s">
        <v>499</v>
      </c>
    </row>
    <row r="244" spans="1:13" x14ac:dyDescent="0.3">
      <c r="A244" t="s">
        <v>484</v>
      </c>
      <c r="B244" t="s">
        <v>485</v>
      </c>
      <c r="C244" t="s">
        <v>485</v>
      </c>
      <c r="D244" t="s">
        <v>556</v>
      </c>
      <c r="E244" t="s">
        <v>557</v>
      </c>
      <c r="F244">
        <v>434</v>
      </c>
      <c r="G244">
        <v>47208</v>
      </c>
      <c r="H244">
        <v>6184</v>
      </c>
      <c r="J244">
        <v>9.19</v>
      </c>
      <c r="L244">
        <v>0.14000000000000001</v>
      </c>
      <c r="M244" t="s">
        <v>500</v>
      </c>
    </row>
    <row r="245" spans="1:13" x14ac:dyDescent="0.3">
      <c r="A245" t="s">
        <v>486</v>
      </c>
      <c r="B245" t="s">
        <v>487</v>
      </c>
      <c r="C245" t="s">
        <v>487</v>
      </c>
      <c r="D245" t="s">
        <v>556</v>
      </c>
      <c r="E245" t="s">
        <v>557</v>
      </c>
      <c r="F245">
        <v>6133</v>
      </c>
      <c r="G245">
        <v>421992</v>
      </c>
      <c r="H245">
        <v>58526</v>
      </c>
      <c r="I245">
        <v>4.3499999999999996</v>
      </c>
      <c r="J245">
        <v>14</v>
      </c>
      <c r="K245">
        <v>0.31</v>
      </c>
      <c r="L245">
        <v>0.14000000000000001</v>
      </c>
      <c r="M245" t="s">
        <v>499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sheetPr>
  <dimension ref="A1:O234"/>
  <sheetViews>
    <sheetView workbookViewId="0"/>
  </sheetViews>
  <sheetFormatPr defaultRowHeight="14.4" x14ac:dyDescent="0.3"/>
  <cols>
    <col min="1" max="1" width="38" customWidth="1"/>
    <col min="2" max="2" width="34.6640625" bestFit="1" customWidth="1"/>
    <col min="3" max="3" width="44.6640625" bestFit="1" customWidth="1"/>
    <col min="4" max="4" width="9.5546875" bestFit="1" customWidth="1"/>
    <col min="5" max="5" width="12.5546875" bestFit="1" customWidth="1"/>
    <col min="6" max="6" width="15" bestFit="1" customWidth="1"/>
    <col min="7" max="7" width="17" bestFit="1" customWidth="1"/>
    <col min="8" max="8" width="14.88671875" bestFit="1" customWidth="1"/>
    <col min="9" max="9" width="15.5546875" bestFit="1" customWidth="1"/>
    <col min="10" max="10" width="11.6640625" bestFit="1" customWidth="1"/>
    <col min="11" max="11" width="15" bestFit="1" customWidth="1"/>
    <col min="12" max="12" width="9" bestFit="1" customWidth="1"/>
    <col min="13" max="13" width="12.88671875" bestFit="1" customWidth="1"/>
    <col min="14" max="14" width="7" bestFit="1" customWidth="1"/>
    <col min="15" max="15" width="43.44140625" style="43" customWidth="1"/>
  </cols>
  <sheetData>
    <row r="1" spans="1:15" x14ac:dyDescent="0.3">
      <c r="A1" s="3" t="s">
        <v>822</v>
      </c>
    </row>
    <row r="2" spans="1:15" ht="43.2" x14ac:dyDescent="0.3">
      <c r="A2" s="2" t="s">
        <v>63</v>
      </c>
      <c r="B2" s="2" t="s">
        <v>64</v>
      </c>
      <c r="C2" s="2" t="s">
        <v>65</v>
      </c>
      <c r="D2" s="2" t="s">
        <v>545</v>
      </c>
      <c r="E2" s="2" t="s">
        <v>546</v>
      </c>
      <c r="F2" s="13" t="s">
        <v>572</v>
      </c>
      <c r="G2" s="13" t="s">
        <v>573</v>
      </c>
      <c r="H2" s="13" t="s">
        <v>574</v>
      </c>
      <c r="I2" s="13" t="s">
        <v>575</v>
      </c>
      <c r="J2" s="13" t="s">
        <v>576</v>
      </c>
      <c r="K2" s="13" t="s">
        <v>547</v>
      </c>
      <c r="L2" s="13" t="s">
        <v>548</v>
      </c>
      <c r="M2" s="13" t="s">
        <v>577</v>
      </c>
      <c r="N2" s="13" t="s">
        <v>69</v>
      </c>
      <c r="O2" s="13" t="s">
        <v>70</v>
      </c>
    </row>
    <row r="3" spans="1:15" x14ac:dyDescent="0.3">
      <c r="A3" t="s">
        <v>75</v>
      </c>
      <c r="B3" t="s">
        <v>76</v>
      </c>
      <c r="C3" t="s">
        <v>76</v>
      </c>
      <c r="D3" t="s">
        <v>556</v>
      </c>
      <c r="E3" t="s">
        <v>557</v>
      </c>
      <c r="F3">
        <v>6582</v>
      </c>
      <c r="G3">
        <v>18956</v>
      </c>
      <c r="H3">
        <v>73.150000000000006</v>
      </c>
      <c r="I3">
        <v>1387</v>
      </c>
      <c r="J3">
        <v>0.35</v>
      </c>
      <c r="K3">
        <v>1929</v>
      </c>
      <c r="L3">
        <v>136679</v>
      </c>
      <c r="M3">
        <v>0.13900000000000001</v>
      </c>
      <c r="N3" t="s">
        <v>499</v>
      </c>
    </row>
    <row r="4" spans="1:15" x14ac:dyDescent="0.3">
      <c r="A4" t="s">
        <v>77</v>
      </c>
      <c r="B4" t="s">
        <v>78</v>
      </c>
      <c r="C4" t="s">
        <v>78</v>
      </c>
      <c r="D4" t="s">
        <v>556</v>
      </c>
      <c r="E4" t="s">
        <v>557</v>
      </c>
      <c r="F4">
        <v>4036</v>
      </c>
      <c r="G4">
        <v>12508</v>
      </c>
      <c r="H4">
        <v>73.150000000000006</v>
      </c>
      <c r="I4">
        <v>915</v>
      </c>
      <c r="J4">
        <v>0.32</v>
      </c>
      <c r="K4">
        <v>1183</v>
      </c>
      <c r="L4">
        <v>90189</v>
      </c>
      <c r="M4">
        <v>0.13900000000000001</v>
      </c>
      <c r="N4" t="s">
        <v>499</v>
      </c>
    </row>
    <row r="5" spans="1:15" x14ac:dyDescent="0.3">
      <c r="A5" t="s">
        <v>79</v>
      </c>
      <c r="B5" t="s">
        <v>80</v>
      </c>
      <c r="C5" t="s">
        <v>80</v>
      </c>
      <c r="D5" t="s">
        <v>556</v>
      </c>
      <c r="E5" t="s">
        <v>557</v>
      </c>
      <c r="F5">
        <v>1095</v>
      </c>
      <c r="G5">
        <v>5316</v>
      </c>
      <c r="H5">
        <v>73.150000000000006</v>
      </c>
      <c r="I5">
        <v>389</v>
      </c>
      <c r="J5">
        <v>0.21</v>
      </c>
      <c r="K5">
        <v>321</v>
      </c>
      <c r="L5">
        <v>38330</v>
      </c>
      <c r="M5">
        <v>0.13900000000000001</v>
      </c>
      <c r="N5" t="s">
        <v>499</v>
      </c>
    </row>
    <row r="6" spans="1:15" x14ac:dyDescent="0.3">
      <c r="A6" t="s">
        <v>81</v>
      </c>
      <c r="B6" t="s">
        <v>82</v>
      </c>
      <c r="C6" t="s">
        <v>83</v>
      </c>
      <c r="D6" t="s">
        <v>558</v>
      </c>
      <c r="E6" t="s">
        <v>559</v>
      </c>
      <c r="F6">
        <v>74842</v>
      </c>
      <c r="G6">
        <v>0</v>
      </c>
      <c r="I6">
        <v>0</v>
      </c>
      <c r="J6">
        <v>0.36</v>
      </c>
      <c r="K6">
        <v>21935</v>
      </c>
      <c r="L6">
        <v>0</v>
      </c>
      <c r="N6" t="s">
        <v>500</v>
      </c>
    </row>
    <row r="7" spans="1:15" x14ac:dyDescent="0.3">
      <c r="A7" t="s">
        <v>81</v>
      </c>
      <c r="B7" t="s">
        <v>85</v>
      </c>
      <c r="C7" t="s">
        <v>83</v>
      </c>
      <c r="D7" t="s">
        <v>556</v>
      </c>
      <c r="E7" t="s">
        <v>560</v>
      </c>
      <c r="F7">
        <v>1914</v>
      </c>
      <c r="G7">
        <v>11664</v>
      </c>
      <c r="H7">
        <v>73.150000000000006</v>
      </c>
      <c r="I7">
        <v>853</v>
      </c>
      <c r="J7">
        <v>0.16</v>
      </c>
      <c r="K7">
        <v>561</v>
      </c>
      <c r="L7">
        <v>85764</v>
      </c>
      <c r="M7">
        <v>0.13900000000000001</v>
      </c>
      <c r="N7" t="s">
        <v>500</v>
      </c>
    </row>
    <row r="8" spans="1:15" x14ac:dyDescent="0.3">
      <c r="A8" t="s">
        <v>81</v>
      </c>
      <c r="B8" t="s">
        <v>85</v>
      </c>
      <c r="C8" t="s">
        <v>83</v>
      </c>
      <c r="D8" t="s">
        <v>556</v>
      </c>
      <c r="E8" t="s">
        <v>557</v>
      </c>
      <c r="F8">
        <v>106</v>
      </c>
      <c r="G8">
        <v>402</v>
      </c>
      <c r="H8">
        <v>73.150000000000006</v>
      </c>
      <c r="I8">
        <v>29</v>
      </c>
      <c r="J8">
        <v>0.26</v>
      </c>
      <c r="K8">
        <v>31</v>
      </c>
      <c r="L8">
        <v>2940</v>
      </c>
      <c r="M8">
        <v>0.13900000000000001</v>
      </c>
      <c r="N8" t="s">
        <v>500</v>
      </c>
    </row>
    <row r="9" spans="1:15" x14ac:dyDescent="0.3">
      <c r="A9" t="s">
        <v>81</v>
      </c>
      <c r="B9" t="s">
        <v>86</v>
      </c>
      <c r="C9" t="s">
        <v>83</v>
      </c>
      <c r="D9" t="s">
        <v>556</v>
      </c>
      <c r="E9" t="s">
        <v>557</v>
      </c>
      <c r="F9">
        <v>0</v>
      </c>
      <c r="G9">
        <v>0</v>
      </c>
      <c r="H9">
        <v>73.150000000000006</v>
      </c>
      <c r="I9">
        <v>0</v>
      </c>
      <c r="K9">
        <v>0</v>
      </c>
      <c r="L9">
        <v>0</v>
      </c>
      <c r="M9">
        <v>0.13900000000000001</v>
      </c>
      <c r="N9" t="s">
        <v>500</v>
      </c>
    </row>
    <row r="10" spans="1:15" x14ac:dyDescent="0.3">
      <c r="A10" t="s">
        <v>81</v>
      </c>
      <c r="B10" t="s">
        <v>86</v>
      </c>
      <c r="C10" t="s">
        <v>83</v>
      </c>
      <c r="D10" t="s">
        <v>558</v>
      </c>
      <c r="E10" t="s">
        <v>559</v>
      </c>
      <c r="F10">
        <v>13604</v>
      </c>
      <c r="G10">
        <v>0</v>
      </c>
      <c r="I10">
        <v>0</v>
      </c>
      <c r="J10">
        <v>0.36</v>
      </c>
      <c r="K10">
        <v>3987</v>
      </c>
      <c r="L10">
        <v>0</v>
      </c>
      <c r="N10" t="s">
        <v>500</v>
      </c>
    </row>
    <row r="11" spans="1:15" x14ac:dyDescent="0.3">
      <c r="A11" t="s">
        <v>81</v>
      </c>
      <c r="B11" t="s">
        <v>87</v>
      </c>
      <c r="C11" t="s">
        <v>83</v>
      </c>
      <c r="D11" t="s">
        <v>558</v>
      </c>
      <c r="E11" t="s">
        <v>559</v>
      </c>
      <c r="F11">
        <v>288201</v>
      </c>
      <c r="G11">
        <v>0</v>
      </c>
      <c r="I11">
        <v>0</v>
      </c>
      <c r="J11">
        <v>0.36</v>
      </c>
      <c r="K11">
        <v>84467</v>
      </c>
      <c r="L11">
        <v>0</v>
      </c>
      <c r="N11" t="s">
        <v>500</v>
      </c>
    </row>
    <row r="12" spans="1:15" x14ac:dyDescent="0.3">
      <c r="A12" t="s">
        <v>81</v>
      </c>
      <c r="B12" t="s">
        <v>88</v>
      </c>
      <c r="C12" t="s">
        <v>83</v>
      </c>
      <c r="D12" t="s">
        <v>556</v>
      </c>
      <c r="E12" t="s">
        <v>560</v>
      </c>
      <c r="F12">
        <v>68</v>
      </c>
      <c r="G12">
        <v>445</v>
      </c>
      <c r="H12">
        <v>73.150000000000006</v>
      </c>
      <c r="I12">
        <v>33</v>
      </c>
      <c r="J12">
        <v>0.15</v>
      </c>
      <c r="K12">
        <v>20</v>
      </c>
      <c r="L12">
        <v>3276</v>
      </c>
      <c r="M12">
        <v>0.13900000000000001</v>
      </c>
      <c r="N12" t="s">
        <v>500</v>
      </c>
    </row>
    <row r="13" spans="1:15" x14ac:dyDescent="0.3">
      <c r="A13" t="s">
        <v>81</v>
      </c>
      <c r="B13" t="s">
        <v>88</v>
      </c>
      <c r="C13" t="s">
        <v>83</v>
      </c>
      <c r="D13" t="s">
        <v>556</v>
      </c>
      <c r="E13" t="s">
        <v>557</v>
      </c>
      <c r="F13">
        <v>717</v>
      </c>
      <c r="G13">
        <v>2245</v>
      </c>
      <c r="H13">
        <v>73.150000000000006</v>
      </c>
      <c r="I13">
        <v>164</v>
      </c>
      <c r="J13">
        <v>0.32</v>
      </c>
      <c r="K13">
        <v>210</v>
      </c>
      <c r="L13">
        <v>16506</v>
      </c>
      <c r="M13">
        <v>0.13900000000000001</v>
      </c>
      <c r="N13" t="s">
        <v>500</v>
      </c>
    </row>
    <row r="14" spans="1:15" x14ac:dyDescent="0.3">
      <c r="A14" t="s">
        <v>81</v>
      </c>
      <c r="B14" t="s">
        <v>89</v>
      </c>
      <c r="C14" t="s">
        <v>83</v>
      </c>
      <c r="D14" t="s">
        <v>558</v>
      </c>
      <c r="E14" t="s">
        <v>559</v>
      </c>
      <c r="F14">
        <v>96887</v>
      </c>
      <c r="G14">
        <v>0</v>
      </c>
      <c r="I14">
        <v>0</v>
      </c>
      <c r="J14">
        <v>0.36</v>
      </c>
      <c r="K14">
        <v>28396</v>
      </c>
      <c r="L14">
        <v>0</v>
      </c>
      <c r="N14" t="s">
        <v>500</v>
      </c>
    </row>
    <row r="15" spans="1:15" x14ac:dyDescent="0.3">
      <c r="A15" t="s">
        <v>81</v>
      </c>
      <c r="B15" t="s">
        <v>90</v>
      </c>
      <c r="C15" t="s">
        <v>83</v>
      </c>
      <c r="D15" t="s">
        <v>558</v>
      </c>
      <c r="E15" t="s">
        <v>559</v>
      </c>
      <c r="F15">
        <v>990920</v>
      </c>
      <c r="G15">
        <v>0</v>
      </c>
      <c r="I15">
        <v>0</v>
      </c>
      <c r="J15">
        <v>0.36</v>
      </c>
      <c r="K15">
        <v>290422</v>
      </c>
      <c r="L15">
        <v>0</v>
      </c>
      <c r="N15" t="s">
        <v>500</v>
      </c>
    </row>
    <row r="16" spans="1:15" ht="28.8" x14ac:dyDescent="0.3">
      <c r="A16" t="s">
        <v>91</v>
      </c>
      <c r="B16" t="s">
        <v>92</v>
      </c>
      <c r="C16" t="s">
        <v>93</v>
      </c>
      <c r="D16" t="s">
        <v>561</v>
      </c>
      <c r="E16" t="s">
        <v>562</v>
      </c>
      <c r="F16">
        <v>3375</v>
      </c>
      <c r="G16">
        <v>0</v>
      </c>
      <c r="I16">
        <v>0</v>
      </c>
      <c r="K16">
        <v>989</v>
      </c>
      <c r="L16">
        <v>0</v>
      </c>
      <c r="N16" t="s">
        <v>293</v>
      </c>
      <c r="O16" s="43" t="s">
        <v>501</v>
      </c>
    </row>
    <row r="17" spans="1:14" x14ac:dyDescent="0.3">
      <c r="A17" t="s">
        <v>94</v>
      </c>
      <c r="B17" t="s">
        <v>95</v>
      </c>
      <c r="C17" t="s">
        <v>96</v>
      </c>
      <c r="D17" t="s">
        <v>556</v>
      </c>
      <c r="E17" t="s">
        <v>557</v>
      </c>
      <c r="F17">
        <v>2357</v>
      </c>
      <c r="G17">
        <v>8190</v>
      </c>
      <c r="H17">
        <v>73.150000000000006</v>
      </c>
      <c r="I17">
        <v>599</v>
      </c>
      <c r="J17">
        <v>0.28999999999999998</v>
      </c>
      <c r="K17">
        <v>691</v>
      </c>
      <c r="L17">
        <v>59054</v>
      </c>
      <c r="M17">
        <v>0.13900000000000001</v>
      </c>
      <c r="N17" t="s">
        <v>499</v>
      </c>
    </row>
    <row r="18" spans="1:14" x14ac:dyDescent="0.3">
      <c r="A18" t="s">
        <v>94</v>
      </c>
      <c r="B18" t="s">
        <v>97</v>
      </c>
      <c r="C18" t="s">
        <v>98</v>
      </c>
      <c r="D18" t="s">
        <v>556</v>
      </c>
      <c r="E18" t="s">
        <v>557</v>
      </c>
      <c r="F18">
        <v>1988</v>
      </c>
      <c r="G18">
        <v>6053</v>
      </c>
      <c r="H18">
        <v>73.150000000000006</v>
      </c>
      <c r="I18">
        <v>443</v>
      </c>
      <c r="J18">
        <v>0.33</v>
      </c>
      <c r="K18">
        <v>583</v>
      </c>
      <c r="L18">
        <v>43642</v>
      </c>
      <c r="M18">
        <v>0.13900000000000001</v>
      </c>
      <c r="N18" t="s">
        <v>499</v>
      </c>
    </row>
    <row r="19" spans="1:14" x14ac:dyDescent="0.3">
      <c r="A19" t="s">
        <v>94</v>
      </c>
      <c r="B19" t="s">
        <v>103</v>
      </c>
      <c r="C19" t="s">
        <v>103</v>
      </c>
      <c r="D19" t="s">
        <v>556</v>
      </c>
      <c r="E19" t="s">
        <v>557</v>
      </c>
      <c r="F19">
        <v>41</v>
      </c>
      <c r="G19">
        <v>306</v>
      </c>
      <c r="H19">
        <v>73.150000000000006</v>
      </c>
      <c r="I19">
        <v>22</v>
      </c>
      <c r="J19">
        <v>0.13</v>
      </c>
      <c r="K19">
        <v>12</v>
      </c>
      <c r="L19">
        <v>2205</v>
      </c>
      <c r="M19">
        <v>0.13900000000000001</v>
      </c>
      <c r="N19" t="s">
        <v>499</v>
      </c>
    </row>
    <row r="20" spans="1:14" x14ac:dyDescent="0.3">
      <c r="A20" t="s">
        <v>94</v>
      </c>
      <c r="B20" t="s">
        <v>100</v>
      </c>
      <c r="C20" t="s">
        <v>100</v>
      </c>
      <c r="D20" t="s">
        <v>556</v>
      </c>
      <c r="E20" t="s">
        <v>557</v>
      </c>
      <c r="F20">
        <v>10072</v>
      </c>
      <c r="G20">
        <v>32042</v>
      </c>
      <c r="H20">
        <v>73.150000000000006</v>
      </c>
      <c r="I20">
        <v>2344</v>
      </c>
      <c r="J20">
        <v>0.31</v>
      </c>
      <c r="K20">
        <v>2952</v>
      </c>
      <c r="L20">
        <v>231031</v>
      </c>
      <c r="M20">
        <v>0.13900000000000001</v>
      </c>
      <c r="N20" t="s">
        <v>499</v>
      </c>
    </row>
    <row r="21" spans="1:14" x14ac:dyDescent="0.3">
      <c r="A21" t="s">
        <v>94</v>
      </c>
      <c r="B21" t="s">
        <v>107</v>
      </c>
      <c r="C21" t="s">
        <v>108</v>
      </c>
      <c r="D21" t="s">
        <v>556</v>
      </c>
      <c r="E21" t="s">
        <v>557</v>
      </c>
      <c r="F21">
        <v>2626</v>
      </c>
      <c r="G21">
        <v>8244</v>
      </c>
      <c r="H21">
        <v>73.150000000000006</v>
      </c>
      <c r="I21">
        <v>603</v>
      </c>
      <c r="J21">
        <v>0.32</v>
      </c>
      <c r="K21">
        <v>770</v>
      </c>
      <c r="L21">
        <v>59444</v>
      </c>
      <c r="M21">
        <v>0.13900000000000001</v>
      </c>
      <c r="N21" t="s">
        <v>499</v>
      </c>
    </row>
    <row r="22" spans="1:14" x14ac:dyDescent="0.3">
      <c r="A22" t="s">
        <v>94</v>
      </c>
      <c r="B22" t="s">
        <v>114</v>
      </c>
      <c r="C22" t="s">
        <v>503</v>
      </c>
      <c r="D22" t="s">
        <v>556</v>
      </c>
      <c r="E22" t="s">
        <v>557</v>
      </c>
      <c r="F22">
        <v>-445</v>
      </c>
      <c r="G22">
        <v>2053</v>
      </c>
      <c r="H22">
        <v>73.150000000000006</v>
      </c>
      <c r="I22">
        <v>150</v>
      </c>
      <c r="J22">
        <v>-0.22</v>
      </c>
      <c r="K22">
        <v>-130</v>
      </c>
      <c r="L22">
        <v>14805</v>
      </c>
      <c r="M22">
        <v>0.13900000000000001</v>
      </c>
      <c r="N22" t="s">
        <v>499</v>
      </c>
    </row>
    <row r="23" spans="1:14" x14ac:dyDescent="0.3">
      <c r="A23" t="s">
        <v>94</v>
      </c>
      <c r="B23" t="s">
        <v>118</v>
      </c>
      <c r="C23" t="s">
        <v>118</v>
      </c>
      <c r="D23" t="s">
        <v>556</v>
      </c>
      <c r="E23" t="s">
        <v>557</v>
      </c>
      <c r="F23">
        <v>266</v>
      </c>
      <c r="G23">
        <v>1298</v>
      </c>
      <c r="H23">
        <v>73.150000000000006</v>
      </c>
      <c r="I23">
        <v>95</v>
      </c>
      <c r="J23">
        <v>0.2</v>
      </c>
      <c r="K23">
        <v>78</v>
      </c>
      <c r="L23">
        <v>9356</v>
      </c>
      <c r="M23">
        <v>0.13900000000000001</v>
      </c>
      <c r="N23" t="s">
        <v>499</v>
      </c>
    </row>
    <row r="24" spans="1:14" x14ac:dyDescent="0.3">
      <c r="A24" t="s">
        <v>94</v>
      </c>
      <c r="B24" t="s">
        <v>123</v>
      </c>
      <c r="C24" t="s">
        <v>123</v>
      </c>
      <c r="D24" t="s">
        <v>556</v>
      </c>
      <c r="E24" t="s">
        <v>557</v>
      </c>
      <c r="F24">
        <v>1418</v>
      </c>
      <c r="G24">
        <v>4843</v>
      </c>
      <c r="H24">
        <v>73.150000000000006</v>
      </c>
      <c r="I24">
        <v>354</v>
      </c>
      <c r="J24">
        <v>0.28999999999999998</v>
      </c>
      <c r="K24">
        <v>416</v>
      </c>
      <c r="L24">
        <v>34923</v>
      </c>
      <c r="M24">
        <v>0.13900000000000001</v>
      </c>
      <c r="N24" t="s">
        <v>499</v>
      </c>
    </row>
    <row r="25" spans="1:14" x14ac:dyDescent="0.3">
      <c r="A25" t="s">
        <v>94</v>
      </c>
      <c r="B25" t="s">
        <v>124</v>
      </c>
      <c r="C25" t="s">
        <v>505</v>
      </c>
      <c r="D25" t="s">
        <v>556</v>
      </c>
      <c r="E25" t="s">
        <v>557</v>
      </c>
      <c r="F25">
        <v>4335</v>
      </c>
      <c r="G25">
        <v>13598</v>
      </c>
      <c r="H25">
        <v>73.150000000000006</v>
      </c>
      <c r="I25">
        <v>995</v>
      </c>
      <c r="J25">
        <v>0.32</v>
      </c>
      <c r="K25">
        <v>1270</v>
      </c>
      <c r="L25">
        <v>98043</v>
      </c>
      <c r="M25">
        <v>0.13900000000000001</v>
      </c>
      <c r="N25" t="s">
        <v>499</v>
      </c>
    </row>
    <row r="26" spans="1:14" x14ac:dyDescent="0.3">
      <c r="A26" t="s">
        <v>94</v>
      </c>
      <c r="B26" t="s">
        <v>126</v>
      </c>
      <c r="C26" t="s">
        <v>126</v>
      </c>
      <c r="D26" t="s">
        <v>556</v>
      </c>
      <c r="E26" t="s">
        <v>557</v>
      </c>
      <c r="F26">
        <v>-170</v>
      </c>
      <c r="G26">
        <v>806</v>
      </c>
      <c r="H26">
        <v>73.150000000000006</v>
      </c>
      <c r="I26">
        <v>59</v>
      </c>
      <c r="J26">
        <v>-0.21</v>
      </c>
      <c r="K26">
        <v>-50</v>
      </c>
      <c r="L26">
        <v>5809</v>
      </c>
      <c r="M26">
        <v>0.13900000000000001</v>
      </c>
      <c r="N26" t="s">
        <v>499</v>
      </c>
    </row>
    <row r="27" spans="1:14" x14ac:dyDescent="0.3">
      <c r="A27" t="s">
        <v>94</v>
      </c>
      <c r="B27" t="s">
        <v>128</v>
      </c>
      <c r="C27" t="s">
        <v>128</v>
      </c>
      <c r="D27" t="s">
        <v>556</v>
      </c>
      <c r="E27" t="s">
        <v>557</v>
      </c>
      <c r="F27">
        <v>4616</v>
      </c>
      <c r="G27">
        <v>15666</v>
      </c>
      <c r="H27">
        <v>73.150000000000006</v>
      </c>
      <c r="I27">
        <v>1146</v>
      </c>
      <c r="J27">
        <v>0.28999999999999998</v>
      </c>
      <c r="K27">
        <v>1353</v>
      </c>
      <c r="L27">
        <v>112960</v>
      </c>
      <c r="M27">
        <v>0.13900000000000001</v>
      </c>
      <c r="N27" t="s">
        <v>499</v>
      </c>
    </row>
    <row r="28" spans="1:14" x14ac:dyDescent="0.3">
      <c r="A28" t="s">
        <v>94</v>
      </c>
      <c r="B28" t="s">
        <v>133</v>
      </c>
      <c r="C28" t="s">
        <v>134</v>
      </c>
      <c r="D28" t="s">
        <v>556</v>
      </c>
      <c r="E28" t="s">
        <v>557</v>
      </c>
      <c r="F28">
        <v>34636</v>
      </c>
      <c r="G28">
        <v>101735</v>
      </c>
      <c r="H28">
        <v>73.150000000000006</v>
      </c>
      <c r="I28">
        <v>7442</v>
      </c>
      <c r="J28">
        <v>0.34</v>
      </c>
      <c r="K28">
        <v>10151</v>
      </c>
      <c r="L28">
        <v>733541</v>
      </c>
      <c r="M28">
        <v>0.13900000000000001</v>
      </c>
      <c r="N28" t="s">
        <v>499</v>
      </c>
    </row>
    <row r="29" spans="1:14" x14ac:dyDescent="0.3">
      <c r="A29" t="s">
        <v>94</v>
      </c>
      <c r="B29" t="s">
        <v>137</v>
      </c>
      <c r="C29" t="s">
        <v>137</v>
      </c>
      <c r="D29" t="s">
        <v>556</v>
      </c>
      <c r="E29" t="s">
        <v>557</v>
      </c>
      <c r="F29">
        <v>982</v>
      </c>
      <c r="G29">
        <v>3509</v>
      </c>
      <c r="H29">
        <v>73.150000000000006</v>
      </c>
      <c r="I29">
        <v>257</v>
      </c>
      <c r="J29">
        <v>0.28000000000000003</v>
      </c>
      <c r="K29">
        <v>288</v>
      </c>
      <c r="L29">
        <v>25298</v>
      </c>
      <c r="M29">
        <v>0.13900000000000001</v>
      </c>
      <c r="N29" t="s">
        <v>499</v>
      </c>
    </row>
    <row r="30" spans="1:14" x14ac:dyDescent="0.3">
      <c r="A30" t="s">
        <v>138</v>
      </c>
      <c r="B30" t="s">
        <v>139</v>
      </c>
      <c r="C30" t="s">
        <v>139</v>
      </c>
      <c r="D30" t="s">
        <v>556</v>
      </c>
      <c r="E30" t="s">
        <v>557</v>
      </c>
      <c r="F30">
        <v>6931</v>
      </c>
      <c r="G30">
        <v>21667</v>
      </c>
      <c r="H30">
        <v>73.150000000000006</v>
      </c>
      <c r="I30">
        <v>1585</v>
      </c>
      <c r="J30">
        <v>0.32</v>
      </c>
      <c r="K30">
        <v>2031</v>
      </c>
      <c r="L30">
        <v>156223</v>
      </c>
      <c r="M30">
        <v>0.13900000000000001</v>
      </c>
      <c r="N30" t="s">
        <v>499</v>
      </c>
    </row>
    <row r="31" spans="1:14" x14ac:dyDescent="0.3">
      <c r="A31" t="s">
        <v>138</v>
      </c>
      <c r="B31" t="s">
        <v>140</v>
      </c>
      <c r="C31" t="s">
        <v>140</v>
      </c>
      <c r="D31" t="s">
        <v>556</v>
      </c>
      <c r="E31" t="s">
        <v>557</v>
      </c>
      <c r="F31">
        <v>4478</v>
      </c>
      <c r="G31">
        <v>13518</v>
      </c>
      <c r="H31">
        <v>73.150000000000006</v>
      </c>
      <c r="I31">
        <v>989</v>
      </c>
      <c r="J31">
        <v>0.33</v>
      </c>
      <c r="K31">
        <v>1312</v>
      </c>
      <c r="L31">
        <v>97471</v>
      </c>
      <c r="M31">
        <v>0.13900000000000001</v>
      </c>
      <c r="N31" t="s">
        <v>499</v>
      </c>
    </row>
    <row r="32" spans="1:14" x14ac:dyDescent="0.3">
      <c r="A32" t="s">
        <v>138</v>
      </c>
      <c r="B32" t="s">
        <v>141</v>
      </c>
      <c r="C32" t="s">
        <v>141</v>
      </c>
      <c r="D32" t="s">
        <v>556</v>
      </c>
      <c r="E32" t="s">
        <v>557</v>
      </c>
      <c r="F32">
        <v>1426</v>
      </c>
      <c r="G32">
        <v>5078</v>
      </c>
      <c r="H32">
        <v>73.150000000000006</v>
      </c>
      <c r="I32">
        <v>371</v>
      </c>
      <c r="J32">
        <v>0.28000000000000003</v>
      </c>
      <c r="K32">
        <v>418</v>
      </c>
      <c r="L32">
        <v>36617</v>
      </c>
      <c r="M32">
        <v>0.13900000000000001</v>
      </c>
      <c r="N32" t="s">
        <v>499</v>
      </c>
    </row>
    <row r="33" spans="1:14" x14ac:dyDescent="0.3">
      <c r="A33" t="s">
        <v>138</v>
      </c>
      <c r="B33" t="s">
        <v>142</v>
      </c>
      <c r="C33" t="s">
        <v>142</v>
      </c>
      <c r="D33" t="s">
        <v>556</v>
      </c>
      <c r="E33" t="s">
        <v>557</v>
      </c>
      <c r="F33">
        <v>4046</v>
      </c>
      <c r="G33">
        <v>12587</v>
      </c>
      <c r="H33">
        <v>73.150000000000006</v>
      </c>
      <c r="I33">
        <v>921</v>
      </c>
      <c r="J33">
        <v>0.32</v>
      </c>
      <c r="K33">
        <v>1186</v>
      </c>
      <c r="L33">
        <v>90755</v>
      </c>
      <c r="M33">
        <v>0.13900000000000001</v>
      </c>
      <c r="N33" t="s">
        <v>499</v>
      </c>
    </row>
    <row r="34" spans="1:14" x14ac:dyDescent="0.3">
      <c r="A34" t="s">
        <v>138</v>
      </c>
      <c r="B34" t="s">
        <v>143</v>
      </c>
      <c r="C34" t="s">
        <v>143</v>
      </c>
      <c r="D34" t="s">
        <v>556</v>
      </c>
      <c r="E34" t="s">
        <v>557</v>
      </c>
      <c r="F34">
        <v>6032</v>
      </c>
      <c r="G34">
        <v>20224</v>
      </c>
      <c r="H34">
        <v>73.150000000000006</v>
      </c>
      <c r="I34">
        <v>1479</v>
      </c>
      <c r="J34">
        <v>0.3</v>
      </c>
      <c r="K34">
        <v>1768</v>
      </c>
      <c r="L34">
        <v>145822</v>
      </c>
      <c r="M34">
        <v>0.13900000000000001</v>
      </c>
      <c r="N34" t="s">
        <v>499</v>
      </c>
    </row>
    <row r="35" spans="1:14" x14ac:dyDescent="0.3">
      <c r="A35" t="s">
        <v>138</v>
      </c>
      <c r="B35" t="s">
        <v>145</v>
      </c>
      <c r="C35" t="s">
        <v>145</v>
      </c>
      <c r="D35" t="s">
        <v>556</v>
      </c>
      <c r="E35" t="s">
        <v>557</v>
      </c>
      <c r="F35">
        <v>2794</v>
      </c>
      <c r="G35">
        <v>9492</v>
      </c>
      <c r="H35">
        <v>73.150000000000006</v>
      </c>
      <c r="I35">
        <v>694</v>
      </c>
      <c r="J35">
        <v>0.28999999999999998</v>
      </c>
      <c r="K35">
        <v>819</v>
      </c>
      <c r="L35">
        <v>68444</v>
      </c>
      <c r="M35">
        <v>0.13900000000000001</v>
      </c>
      <c r="N35" t="s">
        <v>499</v>
      </c>
    </row>
    <row r="36" spans="1:14" x14ac:dyDescent="0.3">
      <c r="A36" t="s">
        <v>138</v>
      </c>
      <c r="B36" t="s">
        <v>146</v>
      </c>
      <c r="C36" t="s">
        <v>146</v>
      </c>
      <c r="D36" t="s">
        <v>556</v>
      </c>
      <c r="E36" t="s">
        <v>557</v>
      </c>
      <c r="F36">
        <v>1719</v>
      </c>
      <c r="G36">
        <v>6424</v>
      </c>
      <c r="H36">
        <v>73.150000000000006</v>
      </c>
      <c r="I36">
        <v>470</v>
      </c>
      <c r="J36">
        <v>0.27</v>
      </c>
      <c r="K36">
        <v>504</v>
      </c>
      <c r="L36">
        <v>46322</v>
      </c>
      <c r="M36">
        <v>0.13900000000000001</v>
      </c>
      <c r="N36" t="s">
        <v>499</v>
      </c>
    </row>
    <row r="37" spans="1:14" x14ac:dyDescent="0.3">
      <c r="A37" t="s">
        <v>138</v>
      </c>
      <c r="B37" t="s">
        <v>147</v>
      </c>
      <c r="C37" t="s">
        <v>147</v>
      </c>
      <c r="D37" t="s">
        <v>556</v>
      </c>
      <c r="E37" t="s">
        <v>557</v>
      </c>
      <c r="F37">
        <v>4033</v>
      </c>
      <c r="G37">
        <v>12653</v>
      </c>
      <c r="H37">
        <v>73.150000000000006</v>
      </c>
      <c r="I37">
        <v>926</v>
      </c>
      <c r="J37">
        <v>0.32</v>
      </c>
      <c r="K37">
        <v>1182</v>
      </c>
      <c r="L37">
        <v>91229</v>
      </c>
      <c r="M37">
        <v>0.13900000000000001</v>
      </c>
      <c r="N37" t="s">
        <v>499</v>
      </c>
    </row>
    <row r="38" spans="1:14" x14ac:dyDescent="0.3">
      <c r="A38" t="s">
        <v>138</v>
      </c>
      <c r="B38" t="s">
        <v>148</v>
      </c>
      <c r="C38" t="s">
        <v>148</v>
      </c>
      <c r="D38" t="s">
        <v>556</v>
      </c>
      <c r="E38" t="s">
        <v>557</v>
      </c>
      <c r="F38">
        <v>9781</v>
      </c>
      <c r="G38">
        <v>30149</v>
      </c>
      <c r="H38">
        <v>73.150000000000006</v>
      </c>
      <c r="I38">
        <v>2205</v>
      </c>
      <c r="J38">
        <v>0.32</v>
      </c>
      <c r="K38">
        <v>2867</v>
      </c>
      <c r="L38">
        <v>217385</v>
      </c>
      <c r="M38">
        <v>0.13900000000000001</v>
      </c>
      <c r="N38" t="s">
        <v>499</v>
      </c>
    </row>
    <row r="39" spans="1:14" x14ac:dyDescent="0.3">
      <c r="A39" t="s">
        <v>138</v>
      </c>
      <c r="B39" t="s">
        <v>150</v>
      </c>
      <c r="C39" t="s">
        <v>150</v>
      </c>
      <c r="D39" t="s">
        <v>556</v>
      </c>
      <c r="E39" t="s">
        <v>557</v>
      </c>
      <c r="F39">
        <v>5001</v>
      </c>
      <c r="G39">
        <v>15780</v>
      </c>
      <c r="H39">
        <v>73.150000000000006</v>
      </c>
      <c r="I39">
        <v>1154</v>
      </c>
      <c r="J39">
        <v>0.32</v>
      </c>
      <c r="K39">
        <v>1466</v>
      </c>
      <c r="L39">
        <v>113778</v>
      </c>
      <c r="M39">
        <v>0.13900000000000001</v>
      </c>
      <c r="N39" t="s">
        <v>499</v>
      </c>
    </row>
    <row r="40" spans="1:14" x14ac:dyDescent="0.3">
      <c r="A40" t="s">
        <v>138</v>
      </c>
      <c r="B40" t="s">
        <v>152</v>
      </c>
      <c r="C40" t="s">
        <v>152</v>
      </c>
      <c r="D40" t="s">
        <v>556</v>
      </c>
      <c r="E40" t="s">
        <v>557</v>
      </c>
      <c r="F40">
        <v>2835</v>
      </c>
      <c r="G40">
        <v>8792</v>
      </c>
      <c r="H40">
        <v>73.150000000000006</v>
      </c>
      <c r="I40">
        <v>643</v>
      </c>
      <c r="J40">
        <v>0.32</v>
      </c>
      <c r="K40">
        <v>831</v>
      </c>
      <c r="L40">
        <v>63395</v>
      </c>
      <c r="M40">
        <v>0.13900000000000001</v>
      </c>
      <c r="N40" t="s">
        <v>499</v>
      </c>
    </row>
    <row r="41" spans="1:14" x14ac:dyDescent="0.3">
      <c r="A41" t="s">
        <v>138</v>
      </c>
      <c r="B41" t="s">
        <v>153</v>
      </c>
      <c r="C41" t="s">
        <v>153</v>
      </c>
      <c r="D41" t="s">
        <v>556</v>
      </c>
      <c r="E41" t="s">
        <v>557</v>
      </c>
      <c r="F41">
        <v>1923</v>
      </c>
      <c r="G41">
        <v>6930</v>
      </c>
      <c r="H41">
        <v>73.150000000000006</v>
      </c>
      <c r="I41">
        <v>507</v>
      </c>
      <c r="J41">
        <v>0.28000000000000003</v>
      </c>
      <c r="K41">
        <v>563</v>
      </c>
      <c r="L41">
        <v>49967</v>
      </c>
      <c r="M41">
        <v>0.13900000000000001</v>
      </c>
      <c r="N41" t="s">
        <v>499</v>
      </c>
    </row>
    <row r="42" spans="1:14" x14ac:dyDescent="0.3">
      <c r="A42" t="s">
        <v>138</v>
      </c>
      <c r="B42" t="s">
        <v>154</v>
      </c>
      <c r="C42" t="s">
        <v>154</v>
      </c>
      <c r="D42" t="s">
        <v>556</v>
      </c>
      <c r="E42" t="s">
        <v>557</v>
      </c>
      <c r="F42">
        <v>2107</v>
      </c>
      <c r="G42">
        <v>7235</v>
      </c>
      <c r="H42">
        <v>73.150000000000006</v>
      </c>
      <c r="I42">
        <v>529</v>
      </c>
      <c r="J42">
        <v>0.28999999999999998</v>
      </c>
      <c r="K42">
        <v>618</v>
      </c>
      <c r="L42">
        <v>52168</v>
      </c>
      <c r="M42">
        <v>0.13900000000000001</v>
      </c>
      <c r="N42" t="s">
        <v>499</v>
      </c>
    </row>
    <row r="43" spans="1:14" x14ac:dyDescent="0.3">
      <c r="A43" t="s">
        <v>138</v>
      </c>
      <c r="B43" t="s">
        <v>155</v>
      </c>
      <c r="C43" t="s">
        <v>155</v>
      </c>
      <c r="D43" t="s">
        <v>556</v>
      </c>
      <c r="E43" t="s">
        <v>557</v>
      </c>
      <c r="F43">
        <v>9351</v>
      </c>
      <c r="G43">
        <v>29666</v>
      </c>
      <c r="H43">
        <v>73.150000000000006</v>
      </c>
      <c r="I43">
        <v>2170</v>
      </c>
      <c r="J43">
        <v>0.32</v>
      </c>
      <c r="K43">
        <v>2741</v>
      </c>
      <c r="L43">
        <v>213900</v>
      </c>
      <c r="M43">
        <v>0.13900000000000001</v>
      </c>
      <c r="N43" t="s">
        <v>499</v>
      </c>
    </row>
    <row r="44" spans="1:14" x14ac:dyDescent="0.3">
      <c r="A44" t="s">
        <v>138</v>
      </c>
      <c r="B44" t="s">
        <v>157</v>
      </c>
      <c r="C44" t="s">
        <v>157</v>
      </c>
      <c r="D44" t="s">
        <v>556</v>
      </c>
      <c r="E44" t="s">
        <v>557</v>
      </c>
      <c r="F44">
        <v>3527</v>
      </c>
      <c r="G44">
        <v>10677</v>
      </c>
      <c r="H44">
        <v>73.150000000000006</v>
      </c>
      <c r="I44">
        <v>781</v>
      </c>
      <c r="J44">
        <v>0.33</v>
      </c>
      <c r="K44">
        <v>1034</v>
      </c>
      <c r="L44">
        <v>76984</v>
      </c>
      <c r="M44">
        <v>0.13900000000000001</v>
      </c>
      <c r="N44" t="s">
        <v>499</v>
      </c>
    </row>
    <row r="45" spans="1:14" x14ac:dyDescent="0.3">
      <c r="A45" t="s">
        <v>138</v>
      </c>
      <c r="B45" t="s">
        <v>158</v>
      </c>
      <c r="C45" t="s">
        <v>158</v>
      </c>
      <c r="D45" t="s">
        <v>556</v>
      </c>
      <c r="E45" t="s">
        <v>557</v>
      </c>
      <c r="F45">
        <v>2570</v>
      </c>
      <c r="G45">
        <v>7842</v>
      </c>
      <c r="H45">
        <v>73.150000000000006</v>
      </c>
      <c r="I45">
        <v>574</v>
      </c>
      <c r="J45">
        <v>0.33</v>
      </c>
      <c r="K45">
        <v>753</v>
      </c>
      <c r="L45">
        <v>56546</v>
      </c>
      <c r="M45">
        <v>0.13900000000000001</v>
      </c>
      <c r="N45" t="s">
        <v>499</v>
      </c>
    </row>
    <row r="46" spans="1:14" x14ac:dyDescent="0.3">
      <c r="A46" t="s">
        <v>138</v>
      </c>
      <c r="B46" t="s">
        <v>159</v>
      </c>
      <c r="C46" t="s">
        <v>159</v>
      </c>
      <c r="D46" t="s">
        <v>556</v>
      </c>
      <c r="E46" t="s">
        <v>557</v>
      </c>
      <c r="F46">
        <v>8505</v>
      </c>
      <c r="G46">
        <v>27905</v>
      </c>
      <c r="H46">
        <v>73.150000000000006</v>
      </c>
      <c r="I46">
        <v>2041</v>
      </c>
      <c r="J46">
        <v>0.3</v>
      </c>
      <c r="K46">
        <v>2493</v>
      </c>
      <c r="L46">
        <v>201201</v>
      </c>
      <c r="M46">
        <v>0.13900000000000001</v>
      </c>
      <c r="N46" t="s">
        <v>499</v>
      </c>
    </row>
    <row r="47" spans="1:14" x14ac:dyDescent="0.3">
      <c r="A47" t="s">
        <v>138</v>
      </c>
      <c r="B47" t="s">
        <v>162</v>
      </c>
      <c r="C47" t="s">
        <v>162</v>
      </c>
      <c r="D47" t="s">
        <v>556</v>
      </c>
      <c r="E47" t="s">
        <v>557</v>
      </c>
      <c r="F47">
        <v>4123</v>
      </c>
      <c r="G47">
        <v>13522</v>
      </c>
      <c r="H47">
        <v>73.150000000000006</v>
      </c>
      <c r="I47">
        <v>989</v>
      </c>
      <c r="J47">
        <v>0.3</v>
      </c>
      <c r="K47">
        <v>1208</v>
      </c>
      <c r="L47">
        <v>97501</v>
      </c>
      <c r="M47">
        <v>0.13900000000000001</v>
      </c>
      <c r="N47" t="s">
        <v>499</v>
      </c>
    </row>
    <row r="48" spans="1:14" x14ac:dyDescent="0.3">
      <c r="A48" t="s">
        <v>138</v>
      </c>
      <c r="B48" t="s">
        <v>163</v>
      </c>
      <c r="C48" t="s">
        <v>163</v>
      </c>
      <c r="D48" t="s">
        <v>556</v>
      </c>
      <c r="E48" t="s">
        <v>557</v>
      </c>
      <c r="F48">
        <v>6940</v>
      </c>
      <c r="G48">
        <v>21934</v>
      </c>
      <c r="H48">
        <v>73.150000000000006</v>
      </c>
      <c r="I48">
        <v>1604</v>
      </c>
      <c r="J48">
        <v>0.32</v>
      </c>
      <c r="K48">
        <v>2034</v>
      </c>
      <c r="L48">
        <v>158151</v>
      </c>
      <c r="M48">
        <v>0.13900000000000001</v>
      </c>
      <c r="N48" t="s">
        <v>499</v>
      </c>
    </row>
    <row r="49" spans="1:14" x14ac:dyDescent="0.3">
      <c r="A49" t="s">
        <v>138</v>
      </c>
      <c r="B49" t="s">
        <v>164</v>
      </c>
      <c r="C49" t="s">
        <v>164</v>
      </c>
      <c r="D49" t="s">
        <v>556</v>
      </c>
      <c r="E49" t="s">
        <v>557</v>
      </c>
      <c r="F49">
        <v>4518</v>
      </c>
      <c r="G49">
        <v>13628</v>
      </c>
      <c r="H49">
        <v>73.150000000000006</v>
      </c>
      <c r="I49">
        <v>997</v>
      </c>
      <c r="J49">
        <v>0.33</v>
      </c>
      <c r="K49">
        <v>1324</v>
      </c>
      <c r="L49">
        <v>98265</v>
      </c>
      <c r="M49">
        <v>0.13900000000000001</v>
      </c>
      <c r="N49" t="s">
        <v>499</v>
      </c>
    </row>
    <row r="50" spans="1:14" x14ac:dyDescent="0.3">
      <c r="A50" t="s">
        <v>138</v>
      </c>
      <c r="B50" t="s">
        <v>165</v>
      </c>
      <c r="C50" t="s">
        <v>165</v>
      </c>
      <c r="D50" t="s">
        <v>556</v>
      </c>
      <c r="E50" t="s">
        <v>557</v>
      </c>
      <c r="F50">
        <v>5554</v>
      </c>
      <c r="G50">
        <v>17449</v>
      </c>
      <c r="H50">
        <v>73.150000000000006</v>
      </c>
      <c r="I50">
        <v>1276</v>
      </c>
      <c r="J50">
        <v>0.32</v>
      </c>
      <c r="K50">
        <v>1628</v>
      </c>
      <c r="L50">
        <v>125810</v>
      </c>
      <c r="M50">
        <v>0.13900000000000001</v>
      </c>
      <c r="N50" t="s">
        <v>499</v>
      </c>
    </row>
    <row r="51" spans="1:14" x14ac:dyDescent="0.3">
      <c r="A51" t="s">
        <v>138</v>
      </c>
      <c r="B51" t="s">
        <v>166</v>
      </c>
      <c r="C51" t="s">
        <v>166</v>
      </c>
      <c r="D51" t="s">
        <v>556</v>
      </c>
      <c r="E51" t="s">
        <v>557</v>
      </c>
      <c r="F51">
        <v>2647</v>
      </c>
      <c r="G51">
        <v>8612</v>
      </c>
      <c r="H51">
        <v>73.150000000000006</v>
      </c>
      <c r="I51">
        <v>630</v>
      </c>
      <c r="J51">
        <v>0.31</v>
      </c>
      <c r="K51">
        <v>776</v>
      </c>
      <c r="L51">
        <v>62096</v>
      </c>
      <c r="M51">
        <v>0.13900000000000001</v>
      </c>
      <c r="N51" t="s">
        <v>499</v>
      </c>
    </row>
    <row r="52" spans="1:14" x14ac:dyDescent="0.3">
      <c r="A52" t="s">
        <v>138</v>
      </c>
      <c r="B52" t="s">
        <v>167</v>
      </c>
      <c r="C52" t="s">
        <v>167</v>
      </c>
      <c r="D52" t="s">
        <v>556</v>
      </c>
      <c r="E52" t="s">
        <v>557</v>
      </c>
      <c r="F52">
        <v>2227</v>
      </c>
      <c r="G52">
        <v>7096</v>
      </c>
      <c r="H52">
        <v>73.150000000000006</v>
      </c>
      <c r="I52">
        <v>519</v>
      </c>
      <c r="J52">
        <v>0.31</v>
      </c>
      <c r="K52">
        <v>653</v>
      </c>
      <c r="L52">
        <v>51163</v>
      </c>
      <c r="M52">
        <v>0.13900000000000001</v>
      </c>
      <c r="N52" t="s">
        <v>499</v>
      </c>
    </row>
    <row r="53" spans="1:14" x14ac:dyDescent="0.3">
      <c r="A53" t="s">
        <v>138</v>
      </c>
      <c r="B53" t="s">
        <v>168</v>
      </c>
      <c r="C53" t="s">
        <v>168</v>
      </c>
      <c r="D53" t="s">
        <v>556</v>
      </c>
      <c r="E53" t="s">
        <v>557</v>
      </c>
      <c r="F53">
        <v>9736</v>
      </c>
      <c r="G53">
        <v>29970</v>
      </c>
      <c r="H53">
        <v>73.150000000000006</v>
      </c>
      <c r="I53">
        <v>2192</v>
      </c>
      <c r="J53">
        <v>0.32</v>
      </c>
      <c r="K53">
        <v>2853</v>
      </c>
      <c r="L53">
        <v>216093</v>
      </c>
      <c r="M53">
        <v>0.13900000000000001</v>
      </c>
      <c r="N53" t="s">
        <v>499</v>
      </c>
    </row>
    <row r="54" spans="1:14" x14ac:dyDescent="0.3">
      <c r="A54" t="s">
        <v>138</v>
      </c>
      <c r="B54" t="s">
        <v>169</v>
      </c>
      <c r="C54" t="s">
        <v>169</v>
      </c>
      <c r="D54" t="s">
        <v>556</v>
      </c>
      <c r="E54" t="s">
        <v>557</v>
      </c>
      <c r="F54">
        <v>4924</v>
      </c>
      <c r="G54">
        <v>15290</v>
      </c>
      <c r="H54">
        <v>73.150000000000006</v>
      </c>
      <c r="I54">
        <v>1118</v>
      </c>
      <c r="J54">
        <v>0.32</v>
      </c>
      <c r="K54">
        <v>1443</v>
      </c>
      <c r="L54">
        <v>110246</v>
      </c>
      <c r="M54">
        <v>0.13900000000000001</v>
      </c>
      <c r="N54" t="s">
        <v>499</v>
      </c>
    </row>
    <row r="55" spans="1:14" x14ac:dyDescent="0.3">
      <c r="A55" t="s">
        <v>138</v>
      </c>
      <c r="B55" t="s">
        <v>172</v>
      </c>
      <c r="C55" t="s">
        <v>172</v>
      </c>
      <c r="D55" t="s">
        <v>556</v>
      </c>
      <c r="E55" t="s">
        <v>557</v>
      </c>
      <c r="F55">
        <v>6363</v>
      </c>
      <c r="G55">
        <v>19722</v>
      </c>
      <c r="H55">
        <v>73.150000000000006</v>
      </c>
      <c r="I55">
        <v>1443</v>
      </c>
      <c r="J55">
        <v>0.32</v>
      </c>
      <c r="K55">
        <v>1865</v>
      </c>
      <c r="L55">
        <v>142201</v>
      </c>
      <c r="M55">
        <v>0.13900000000000001</v>
      </c>
      <c r="N55" t="s">
        <v>499</v>
      </c>
    </row>
    <row r="56" spans="1:14" x14ac:dyDescent="0.3">
      <c r="A56" t="s">
        <v>138</v>
      </c>
      <c r="B56" t="s">
        <v>173</v>
      </c>
      <c r="C56" t="s">
        <v>173</v>
      </c>
      <c r="D56" t="s">
        <v>556</v>
      </c>
      <c r="E56" t="s">
        <v>557</v>
      </c>
      <c r="F56">
        <v>6837</v>
      </c>
      <c r="G56">
        <v>21778</v>
      </c>
      <c r="H56">
        <v>73.150000000000006</v>
      </c>
      <c r="I56">
        <v>1593</v>
      </c>
      <c r="J56">
        <v>0.31</v>
      </c>
      <c r="K56">
        <v>2004</v>
      </c>
      <c r="L56">
        <v>157028</v>
      </c>
      <c r="M56">
        <v>0.13900000000000001</v>
      </c>
      <c r="N56" t="s">
        <v>499</v>
      </c>
    </row>
    <row r="57" spans="1:14" x14ac:dyDescent="0.3">
      <c r="A57" t="s">
        <v>138</v>
      </c>
      <c r="B57" t="s">
        <v>174</v>
      </c>
      <c r="C57" t="s">
        <v>174</v>
      </c>
      <c r="D57" t="s">
        <v>556</v>
      </c>
      <c r="E57" t="s">
        <v>557</v>
      </c>
      <c r="F57">
        <v>3633</v>
      </c>
      <c r="G57">
        <v>11220</v>
      </c>
      <c r="H57">
        <v>73.150000000000006</v>
      </c>
      <c r="I57">
        <v>821</v>
      </c>
      <c r="J57">
        <v>0.32</v>
      </c>
      <c r="K57">
        <v>1065</v>
      </c>
      <c r="L57">
        <v>80900</v>
      </c>
      <c r="M57">
        <v>0.13900000000000001</v>
      </c>
      <c r="N57" t="s">
        <v>499</v>
      </c>
    </row>
    <row r="58" spans="1:14" x14ac:dyDescent="0.3">
      <c r="A58" t="s">
        <v>138</v>
      </c>
      <c r="B58" t="s">
        <v>177</v>
      </c>
      <c r="C58" t="s">
        <v>177</v>
      </c>
      <c r="D58" t="s">
        <v>556</v>
      </c>
      <c r="E58" t="s">
        <v>557</v>
      </c>
      <c r="F58">
        <v>2912</v>
      </c>
      <c r="G58">
        <v>8464</v>
      </c>
      <c r="H58">
        <v>73.150000000000006</v>
      </c>
      <c r="I58">
        <v>619</v>
      </c>
      <c r="J58">
        <v>0.34</v>
      </c>
      <c r="K58">
        <v>853</v>
      </c>
      <c r="L58">
        <v>61025</v>
      </c>
      <c r="M58">
        <v>0.13900000000000001</v>
      </c>
      <c r="N58" t="s">
        <v>499</v>
      </c>
    </row>
    <row r="59" spans="1:14" x14ac:dyDescent="0.3">
      <c r="A59" t="s">
        <v>138</v>
      </c>
      <c r="B59" t="s">
        <v>178</v>
      </c>
      <c r="C59" t="s">
        <v>178</v>
      </c>
      <c r="D59" t="s">
        <v>556</v>
      </c>
      <c r="E59" t="s">
        <v>557</v>
      </c>
      <c r="F59">
        <v>6189</v>
      </c>
      <c r="G59">
        <v>18901</v>
      </c>
      <c r="H59">
        <v>73.150000000000006</v>
      </c>
      <c r="I59">
        <v>1383</v>
      </c>
      <c r="J59">
        <v>0.33</v>
      </c>
      <c r="K59">
        <v>1814</v>
      </c>
      <c r="L59">
        <v>136281</v>
      </c>
      <c r="M59">
        <v>0.13900000000000001</v>
      </c>
      <c r="N59" t="s">
        <v>499</v>
      </c>
    </row>
    <row r="60" spans="1:14" x14ac:dyDescent="0.3">
      <c r="A60" t="s">
        <v>138</v>
      </c>
      <c r="B60" t="s">
        <v>179</v>
      </c>
      <c r="C60" t="s">
        <v>179</v>
      </c>
      <c r="D60" t="s">
        <v>556</v>
      </c>
      <c r="E60" t="s">
        <v>557</v>
      </c>
      <c r="F60">
        <v>4715</v>
      </c>
      <c r="G60">
        <v>16231</v>
      </c>
      <c r="H60">
        <v>73.150000000000006</v>
      </c>
      <c r="I60">
        <v>1187</v>
      </c>
      <c r="J60">
        <v>0.28999999999999998</v>
      </c>
      <c r="K60">
        <v>1382</v>
      </c>
      <c r="L60">
        <v>117029</v>
      </c>
      <c r="M60">
        <v>0.13900000000000001</v>
      </c>
      <c r="N60" t="s">
        <v>499</v>
      </c>
    </row>
    <row r="61" spans="1:14" x14ac:dyDescent="0.3">
      <c r="A61" t="s">
        <v>138</v>
      </c>
      <c r="B61" t="s">
        <v>181</v>
      </c>
      <c r="C61" t="s">
        <v>181</v>
      </c>
      <c r="D61" t="s">
        <v>556</v>
      </c>
      <c r="E61" t="s">
        <v>557</v>
      </c>
      <c r="F61">
        <v>3531</v>
      </c>
      <c r="G61">
        <v>11410</v>
      </c>
      <c r="H61">
        <v>73.150000000000006</v>
      </c>
      <c r="I61">
        <v>835</v>
      </c>
      <c r="J61">
        <v>0.31</v>
      </c>
      <c r="K61">
        <v>1035</v>
      </c>
      <c r="L61">
        <v>82270</v>
      </c>
      <c r="M61">
        <v>0.13900000000000001</v>
      </c>
      <c r="N61" t="s">
        <v>499</v>
      </c>
    </row>
    <row r="62" spans="1:14" x14ac:dyDescent="0.3">
      <c r="A62" t="s">
        <v>138</v>
      </c>
      <c r="B62" t="s">
        <v>182</v>
      </c>
      <c r="C62" t="s">
        <v>511</v>
      </c>
      <c r="D62" t="s">
        <v>556</v>
      </c>
      <c r="E62" t="s">
        <v>557</v>
      </c>
      <c r="F62">
        <v>11161</v>
      </c>
      <c r="G62">
        <v>34767</v>
      </c>
      <c r="H62">
        <v>73.150000000000006</v>
      </c>
      <c r="I62">
        <v>2543</v>
      </c>
      <c r="J62">
        <v>0.32</v>
      </c>
      <c r="K62">
        <v>3271</v>
      </c>
      <c r="L62">
        <v>250683</v>
      </c>
      <c r="M62">
        <v>0.13900000000000001</v>
      </c>
      <c r="N62" t="s">
        <v>499</v>
      </c>
    </row>
    <row r="63" spans="1:14" x14ac:dyDescent="0.3">
      <c r="A63" t="s">
        <v>138</v>
      </c>
      <c r="B63" t="s">
        <v>184</v>
      </c>
      <c r="C63" t="s">
        <v>184</v>
      </c>
      <c r="D63" t="s">
        <v>556</v>
      </c>
      <c r="E63" t="s">
        <v>557</v>
      </c>
      <c r="F63">
        <v>6138</v>
      </c>
      <c r="G63">
        <v>18776</v>
      </c>
      <c r="H63">
        <v>73.150000000000006</v>
      </c>
      <c r="I63">
        <v>1373</v>
      </c>
      <c r="J63">
        <v>0.33</v>
      </c>
      <c r="K63">
        <v>1799</v>
      </c>
      <c r="L63">
        <v>135380</v>
      </c>
      <c r="M63">
        <v>0.13900000000000001</v>
      </c>
      <c r="N63" t="s">
        <v>499</v>
      </c>
    </row>
    <row r="64" spans="1:14" x14ac:dyDescent="0.3">
      <c r="A64" t="s">
        <v>138</v>
      </c>
      <c r="B64" t="s">
        <v>185</v>
      </c>
      <c r="C64" t="s">
        <v>185</v>
      </c>
      <c r="D64" t="s">
        <v>556</v>
      </c>
      <c r="E64" t="s">
        <v>557</v>
      </c>
      <c r="F64">
        <v>6499</v>
      </c>
      <c r="G64">
        <v>19520</v>
      </c>
      <c r="H64">
        <v>73.150000000000006</v>
      </c>
      <c r="I64">
        <v>1428</v>
      </c>
      <c r="J64">
        <v>0.33</v>
      </c>
      <c r="K64">
        <v>1905</v>
      </c>
      <c r="L64">
        <v>140744</v>
      </c>
      <c r="M64">
        <v>0.13900000000000001</v>
      </c>
      <c r="N64" t="s">
        <v>499</v>
      </c>
    </row>
    <row r="65" spans="1:14" x14ac:dyDescent="0.3">
      <c r="A65" t="s">
        <v>138</v>
      </c>
      <c r="B65" t="s">
        <v>186</v>
      </c>
      <c r="C65" t="s">
        <v>186</v>
      </c>
      <c r="D65" t="s">
        <v>556</v>
      </c>
      <c r="E65" t="s">
        <v>557</v>
      </c>
      <c r="F65">
        <v>5628</v>
      </c>
      <c r="G65">
        <v>17893</v>
      </c>
      <c r="H65">
        <v>73.150000000000006</v>
      </c>
      <c r="I65">
        <v>1309</v>
      </c>
      <c r="J65">
        <v>0.31</v>
      </c>
      <c r="K65">
        <v>1649</v>
      </c>
      <c r="L65">
        <v>129013</v>
      </c>
      <c r="M65">
        <v>0.13900000000000001</v>
      </c>
      <c r="N65" t="s">
        <v>499</v>
      </c>
    </row>
    <row r="66" spans="1:14" x14ac:dyDescent="0.3">
      <c r="A66" t="s">
        <v>138</v>
      </c>
      <c r="B66" t="s">
        <v>187</v>
      </c>
      <c r="C66" t="s">
        <v>187</v>
      </c>
      <c r="D66" t="s">
        <v>556</v>
      </c>
      <c r="E66" t="s">
        <v>557</v>
      </c>
      <c r="F66">
        <v>10705</v>
      </c>
      <c r="G66">
        <v>33082</v>
      </c>
      <c r="H66">
        <v>73.150000000000006</v>
      </c>
      <c r="I66">
        <v>2420</v>
      </c>
      <c r="J66">
        <v>0.32</v>
      </c>
      <c r="K66">
        <v>3137</v>
      </c>
      <c r="L66">
        <v>238531</v>
      </c>
      <c r="M66">
        <v>0.13900000000000001</v>
      </c>
      <c r="N66" t="s">
        <v>499</v>
      </c>
    </row>
    <row r="67" spans="1:14" x14ac:dyDescent="0.3">
      <c r="A67" t="s">
        <v>138</v>
      </c>
      <c r="B67" t="s">
        <v>188</v>
      </c>
      <c r="C67" t="s">
        <v>188</v>
      </c>
      <c r="D67" t="s">
        <v>556</v>
      </c>
      <c r="E67" t="s">
        <v>557</v>
      </c>
      <c r="F67">
        <v>1227</v>
      </c>
      <c r="G67">
        <v>4368</v>
      </c>
      <c r="H67">
        <v>73.150000000000006</v>
      </c>
      <c r="I67">
        <v>320</v>
      </c>
      <c r="J67">
        <v>0.28000000000000003</v>
      </c>
      <c r="K67">
        <v>360</v>
      </c>
      <c r="L67">
        <v>31493</v>
      </c>
      <c r="M67">
        <v>0.13900000000000001</v>
      </c>
      <c r="N67" t="s">
        <v>499</v>
      </c>
    </row>
    <row r="68" spans="1:14" x14ac:dyDescent="0.3">
      <c r="A68" t="s">
        <v>138</v>
      </c>
      <c r="B68" t="s">
        <v>189</v>
      </c>
      <c r="C68" t="s">
        <v>189</v>
      </c>
      <c r="D68" t="s">
        <v>556</v>
      </c>
      <c r="E68" t="s">
        <v>557</v>
      </c>
      <c r="F68">
        <v>2776</v>
      </c>
      <c r="G68">
        <v>8937</v>
      </c>
      <c r="H68">
        <v>73.150000000000006</v>
      </c>
      <c r="I68">
        <v>654</v>
      </c>
      <c r="J68">
        <v>0.31</v>
      </c>
      <c r="K68">
        <v>814</v>
      </c>
      <c r="L68">
        <v>64437</v>
      </c>
      <c r="M68">
        <v>0.13900000000000001</v>
      </c>
      <c r="N68" t="s">
        <v>499</v>
      </c>
    </row>
    <row r="69" spans="1:14" x14ac:dyDescent="0.3">
      <c r="A69" t="s">
        <v>138</v>
      </c>
      <c r="B69" t="s">
        <v>190</v>
      </c>
      <c r="C69" t="s">
        <v>190</v>
      </c>
      <c r="D69" t="s">
        <v>556</v>
      </c>
      <c r="E69" t="s">
        <v>557</v>
      </c>
      <c r="F69">
        <v>5460</v>
      </c>
      <c r="G69">
        <v>16805</v>
      </c>
      <c r="H69">
        <v>73.150000000000006</v>
      </c>
      <c r="I69">
        <v>1229</v>
      </c>
      <c r="J69">
        <v>0.32</v>
      </c>
      <c r="K69">
        <v>1600</v>
      </c>
      <c r="L69">
        <v>121173</v>
      </c>
      <c r="M69">
        <v>0.13900000000000001</v>
      </c>
      <c r="N69" t="s">
        <v>499</v>
      </c>
    </row>
    <row r="70" spans="1:14" x14ac:dyDescent="0.3">
      <c r="A70" t="s">
        <v>138</v>
      </c>
      <c r="B70" t="s">
        <v>191</v>
      </c>
      <c r="C70" t="s">
        <v>191</v>
      </c>
      <c r="D70" t="s">
        <v>556</v>
      </c>
      <c r="E70" t="s">
        <v>557</v>
      </c>
      <c r="F70">
        <v>5373</v>
      </c>
      <c r="G70">
        <v>16289</v>
      </c>
      <c r="H70">
        <v>73.150000000000006</v>
      </c>
      <c r="I70">
        <v>1192</v>
      </c>
      <c r="J70">
        <v>0.33</v>
      </c>
      <c r="K70">
        <v>1575</v>
      </c>
      <c r="L70">
        <v>117448</v>
      </c>
      <c r="M70">
        <v>0.13900000000000001</v>
      </c>
      <c r="N70" t="s">
        <v>499</v>
      </c>
    </row>
    <row r="71" spans="1:14" x14ac:dyDescent="0.3">
      <c r="A71" t="s">
        <v>138</v>
      </c>
      <c r="B71" t="s">
        <v>194</v>
      </c>
      <c r="C71" t="s">
        <v>194</v>
      </c>
      <c r="D71" t="s">
        <v>556</v>
      </c>
      <c r="E71" t="s">
        <v>557</v>
      </c>
      <c r="F71">
        <v>4826</v>
      </c>
      <c r="G71">
        <v>14340</v>
      </c>
      <c r="H71">
        <v>73.150000000000006</v>
      </c>
      <c r="I71">
        <v>1049</v>
      </c>
      <c r="J71">
        <v>0.34</v>
      </c>
      <c r="K71">
        <v>1414</v>
      </c>
      <c r="L71">
        <v>103397</v>
      </c>
      <c r="M71">
        <v>0.13900000000000001</v>
      </c>
      <c r="N71" t="s">
        <v>499</v>
      </c>
    </row>
    <row r="72" spans="1:14" x14ac:dyDescent="0.3">
      <c r="A72" t="s">
        <v>138</v>
      </c>
      <c r="B72" t="s">
        <v>195</v>
      </c>
      <c r="C72" t="s">
        <v>195</v>
      </c>
      <c r="D72" t="s">
        <v>556</v>
      </c>
      <c r="E72" t="s">
        <v>557</v>
      </c>
      <c r="F72">
        <v>2797</v>
      </c>
      <c r="G72">
        <v>9438</v>
      </c>
      <c r="H72">
        <v>73.150000000000006</v>
      </c>
      <c r="I72">
        <v>690</v>
      </c>
      <c r="J72">
        <v>0.3</v>
      </c>
      <c r="K72">
        <v>820</v>
      </c>
      <c r="L72">
        <v>68052</v>
      </c>
      <c r="M72">
        <v>0.13900000000000001</v>
      </c>
      <c r="N72" t="s">
        <v>499</v>
      </c>
    </row>
    <row r="73" spans="1:14" x14ac:dyDescent="0.3">
      <c r="A73" t="s">
        <v>138</v>
      </c>
      <c r="B73" t="s">
        <v>196</v>
      </c>
      <c r="C73" t="s">
        <v>196</v>
      </c>
      <c r="D73" t="s">
        <v>556</v>
      </c>
      <c r="E73" t="s">
        <v>557</v>
      </c>
      <c r="F73">
        <v>10347</v>
      </c>
      <c r="G73">
        <v>32302</v>
      </c>
      <c r="H73">
        <v>73.150000000000006</v>
      </c>
      <c r="I73">
        <v>2363</v>
      </c>
      <c r="J73">
        <v>0.32</v>
      </c>
      <c r="K73">
        <v>3033</v>
      </c>
      <c r="L73">
        <v>232906</v>
      </c>
      <c r="M73">
        <v>0.13900000000000001</v>
      </c>
      <c r="N73" t="s">
        <v>499</v>
      </c>
    </row>
    <row r="74" spans="1:14" x14ac:dyDescent="0.3">
      <c r="A74" t="s">
        <v>138</v>
      </c>
      <c r="B74" t="s">
        <v>197</v>
      </c>
      <c r="C74" t="s">
        <v>197</v>
      </c>
      <c r="D74" t="s">
        <v>556</v>
      </c>
      <c r="E74" t="s">
        <v>557</v>
      </c>
      <c r="F74">
        <v>8687</v>
      </c>
      <c r="G74">
        <v>27606</v>
      </c>
      <c r="H74">
        <v>73.150000000000006</v>
      </c>
      <c r="I74">
        <v>2019</v>
      </c>
      <c r="J74">
        <v>0.31</v>
      </c>
      <c r="K74">
        <v>2546</v>
      </c>
      <c r="L74">
        <v>199050</v>
      </c>
      <c r="M74">
        <v>0.13900000000000001</v>
      </c>
      <c r="N74" t="s">
        <v>499</v>
      </c>
    </row>
    <row r="75" spans="1:14" x14ac:dyDescent="0.3">
      <c r="A75" t="s">
        <v>138</v>
      </c>
      <c r="B75" t="s">
        <v>202</v>
      </c>
      <c r="C75" t="s">
        <v>508</v>
      </c>
      <c r="D75" t="s">
        <v>556</v>
      </c>
      <c r="E75" t="s">
        <v>557</v>
      </c>
      <c r="F75">
        <v>4816</v>
      </c>
      <c r="G75">
        <v>14865</v>
      </c>
      <c r="H75">
        <v>73.150000000000006</v>
      </c>
      <c r="I75">
        <v>1087</v>
      </c>
      <c r="J75">
        <v>0.32</v>
      </c>
      <c r="K75">
        <v>1412</v>
      </c>
      <c r="L75">
        <v>107179</v>
      </c>
      <c r="M75">
        <v>0.13900000000000001</v>
      </c>
      <c r="N75" t="s">
        <v>499</v>
      </c>
    </row>
    <row r="76" spans="1:14" x14ac:dyDescent="0.3">
      <c r="A76" t="s">
        <v>138</v>
      </c>
      <c r="B76" t="s">
        <v>204</v>
      </c>
      <c r="C76" t="s">
        <v>204</v>
      </c>
      <c r="D76" t="s">
        <v>556</v>
      </c>
      <c r="E76" t="s">
        <v>557</v>
      </c>
      <c r="F76">
        <v>1997</v>
      </c>
      <c r="G76">
        <v>7053</v>
      </c>
      <c r="H76">
        <v>73.150000000000006</v>
      </c>
      <c r="I76">
        <v>516</v>
      </c>
      <c r="J76">
        <v>0.28000000000000003</v>
      </c>
      <c r="K76">
        <v>585</v>
      </c>
      <c r="L76">
        <v>50856</v>
      </c>
      <c r="M76">
        <v>0.13900000000000001</v>
      </c>
      <c r="N76" t="s">
        <v>499</v>
      </c>
    </row>
    <row r="77" spans="1:14" x14ac:dyDescent="0.3">
      <c r="A77" t="s">
        <v>206</v>
      </c>
      <c r="B77" t="s">
        <v>207</v>
      </c>
      <c r="C77" t="s">
        <v>207</v>
      </c>
      <c r="D77" t="s">
        <v>556</v>
      </c>
      <c r="E77" t="s">
        <v>557</v>
      </c>
      <c r="F77">
        <v>909</v>
      </c>
      <c r="G77">
        <v>3253</v>
      </c>
      <c r="H77">
        <v>73.150000000000006</v>
      </c>
      <c r="I77">
        <v>238</v>
      </c>
      <c r="J77">
        <v>0.28000000000000003</v>
      </c>
      <c r="K77">
        <v>266</v>
      </c>
      <c r="L77">
        <v>23455</v>
      </c>
      <c r="M77">
        <v>0.13900000000000001</v>
      </c>
      <c r="N77" t="s">
        <v>499</v>
      </c>
    </row>
    <row r="78" spans="1:14" x14ac:dyDescent="0.3">
      <c r="A78" t="s">
        <v>208</v>
      </c>
      <c r="B78" t="s">
        <v>209</v>
      </c>
      <c r="C78" t="s">
        <v>210</v>
      </c>
      <c r="D78" t="s">
        <v>556</v>
      </c>
      <c r="E78" t="s">
        <v>560</v>
      </c>
      <c r="F78">
        <v>174</v>
      </c>
      <c r="G78">
        <v>646</v>
      </c>
      <c r="H78">
        <v>73.150000000000006</v>
      </c>
      <c r="I78">
        <v>47</v>
      </c>
      <c r="J78">
        <v>0.27</v>
      </c>
      <c r="K78">
        <v>51</v>
      </c>
      <c r="L78">
        <v>4914</v>
      </c>
      <c r="M78">
        <v>0.13900000000000001</v>
      </c>
      <c r="N78" t="s">
        <v>500</v>
      </c>
    </row>
    <row r="79" spans="1:14" x14ac:dyDescent="0.3">
      <c r="A79" t="s">
        <v>208</v>
      </c>
      <c r="B79" t="s">
        <v>209</v>
      </c>
      <c r="C79" t="s">
        <v>210</v>
      </c>
      <c r="D79" t="s">
        <v>556</v>
      </c>
      <c r="E79" t="s">
        <v>557</v>
      </c>
      <c r="F79">
        <v>0</v>
      </c>
      <c r="G79">
        <v>0</v>
      </c>
      <c r="H79">
        <v>73.150000000000006</v>
      </c>
      <c r="I79">
        <v>0</v>
      </c>
      <c r="K79">
        <v>0</v>
      </c>
      <c r="L79">
        <v>0</v>
      </c>
      <c r="M79">
        <v>0.13900000000000001</v>
      </c>
      <c r="N79" t="s">
        <v>500</v>
      </c>
    </row>
    <row r="80" spans="1:14" x14ac:dyDescent="0.3">
      <c r="A80" t="s">
        <v>208</v>
      </c>
      <c r="B80" t="s">
        <v>209</v>
      </c>
      <c r="C80" t="s">
        <v>210</v>
      </c>
      <c r="D80" t="s">
        <v>563</v>
      </c>
      <c r="E80" t="s">
        <v>560</v>
      </c>
      <c r="F80">
        <v>186234</v>
      </c>
      <c r="G80">
        <v>690096</v>
      </c>
      <c r="H80">
        <v>53.06</v>
      </c>
      <c r="I80">
        <v>36616</v>
      </c>
      <c r="J80">
        <v>0.27</v>
      </c>
      <c r="K80">
        <v>54582</v>
      </c>
      <c r="L80">
        <v>676564</v>
      </c>
      <c r="M80">
        <v>1.0209999999999999</v>
      </c>
      <c r="N80" t="s">
        <v>500</v>
      </c>
    </row>
    <row r="81" spans="1:15" ht="43.2" x14ac:dyDescent="0.3">
      <c r="A81" t="s">
        <v>208</v>
      </c>
      <c r="B81" t="s">
        <v>212</v>
      </c>
      <c r="C81" t="s">
        <v>210</v>
      </c>
      <c r="D81" t="s">
        <v>558</v>
      </c>
      <c r="E81" t="s">
        <v>559</v>
      </c>
      <c r="F81">
        <v>242682</v>
      </c>
      <c r="G81">
        <v>0</v>
      </c>
      <c r="I81">
        <v>0</v>
      </c>
      <c r="J81">
        <v>0.36</v>
      </c>
      <c r="K81">
        <v>71126</v>
      </c>
      <c r="L81">
        <v>0</v>
      </c>
      <c r="N81" t="s">
        <v>500</v>
      </c>
      <c r="O81" s="43" t="s">
        <v>538</v>
      </c>
    </row>
    <row r="82" spans="1:15" x14ac:dyDescent="0.3">
      <c r="A82" t="s">
        <v>208</v>
      </c>
      <c r="B82" t="s">
        <v>213</v>
      </c>
      <c r="C82" t="s">
        <v>210</v>
      </c>
      <c r="D82" t="s">
        <v>556</v>
      </c>
      <c r="E82" t="s">
        <v>564</v>
      </c>
      <c r="F82">
        <v>965</v>
      </c>
      <c r="G82">
        <v>0</v>
      </c>
      <c r="H82">
        <v>73.150000000000006</v>
      </c>
      <c r="I82">
        <v>0</v>
      </c>
      <c r="K82">
        <v>283</v>
      </c>
      <c r="L82">
        <v>0</v>
      </c>
      <c r="M82">
        <v>0.13900000000000001</v>
      </c>
      <c r="N82" t="s">
        <v>500</v>
      </c>
    </row>
    <row r="83" spans="1:15" x14ac:dyDescent="0.3">
      <c r="A83" t="s">
        <v>208</v>
      </c>
      <c r="B83" t="s">
        <v>213</v>
      </c>
      <c r="C83" t="s">
        <v>210</v>
      </c>
      <c r="D83" t="s">
        <v>556</v>
      </c>
      <c r="E83" t="s">
        <v>565</v>
      </c>
      <c r="F83">
        <v>3126</v>
      </c>
      <c r="G83">
        <v>12988</v>
      </c>
      <c r="H83">
        <v>73.150000000000006</v>
      </c>
      <c r="I83">
        <v>950</v>
      </c>
      <c r="J83">
        <v>0.24</v>
      </c>
      <c r="K83">
        <v>916</v>
      </c>
      <c r="L83">
        <v>98826</v>
      </c>
      <c r="M83">
        <v>0.13900000000000001</v>
      </c>
      <c r="N83" t="s">
        <v>500</v>
      </c>
    </row>
    <row r="84" spans="1:15" x14ac:dyDescent="0.3">
      <c r="A84" t="s">
        <v>208</v>
      </c>
      <c r="B84" t="s">
        <v>213</v>
      </c>
      <c r="C84" t="s">
        <v>210</v>
      </c>
      <c r="D84" t="s">
        <v>563</v>
      </c>
      <c r="E84" t="s">
        <v>564</v>
      </c>
      <c r="F84">
        <v>653797</v>
      </c>
      <c r="G84">
        <v>0</v>
      </c>
      <c r="H84">
        <v>53.06</v>
      </c>
      <c r="I84">
        <v>0</v>
      </c>
      <c r="K84">
        <v>191617</v>
      </c>
      <c r="L84">
        <v>0</v>
      </c>
      <c r="M84">
        <v>1.0209999999999999</v>
      </c>
      <c r="N84" t="s">
        <v>500</v>
      </c>
    </row>
    <row r="85" spans="1:15" x14ac:dyDescent="0.3">
      <c r="A85" t="s">
        <v>208</v>
      </c>
      <c r="B85" t="s">
        <v>213</v>
      </c>
      <c r="C85" t="s">
        <v>210</v>
      </c>
      <c r="D85" t="s">
        <v>563</v>
      </c>
      <c r="E85" t="s">
        <v>565</v>
      </c>
      <c r="F85">
        <v>2155063</v>
      </c>
      <c r="G85">
        <v>8811525</v>
      </c>
      <c r="H85">
        <v>53.06</v>
      </c>
      <c r="I85">
        <v>467540</v>
      </c>
      <c r="J85">
        <v>0.24</v>
      </c>
      <c r="K85">
        <v>631613</v>
      </c>
      <c r="L85">
        <v>8638750</v>
      </c>
      <c r="M85">
        <v>1.0209999999999999</v>
      </c>
      <c r="N85" t="s">
        <v>500</v>
      </c>
    </row>
    <row r="86" spans="1:15" x14ac:dyDescent="0.3">
      <c r="A86" t="s">
        <v>208</v>
      </c>
      <c r="B86" t="s">
        <v>213</v>
      </c>
      <c r="C86" t="s">
        <v>210</v>
      </c>
      <c r="D86" t="s">
        <v>563</v>
      </c>
      <c r="E86" t="s">
        <v>560</v>
      </c>
      <c r="F86">
        <v>623236</v>
      </c>
      <c r="G86">
        <v>2394129</v>
      </c>
      <c r="H86">
        <v>53.06</v>
      </c>
      <c r="I86">
        <v>127032</v>
      </c>
      <c r="J86">
        <v>0.26</v>
      </c>
      <c r="K86">
        <v>182660</v>
      </c>
      <c r="L86">
        <v>2347185</v>
      </c>
      <c r="M86">
        <v>1.0209999999999999</v>
      </c>
      <c r="N86" t="s">
        <v>500</v>
      </c>
    </row>
    <row r="87" spans="1:15" x14ac:dyDescent="0.3">
      <c r="A87" t="s">
        <v>208</v>
      </c>
      <c r="B87" t="s">
        <v>213</v>
      </c>
      <c r="C87" t="s">
        <v>210</v>
      </c>
      <c r="D87" t="s">
        <v>566</v>
      </c>
      <c r="E87" t="s">
        <v>564</v>
      </c>
      <c r="F87">
        <v>0</v>
      </c>
      <c r="G87">
        <v>0</v>
      </c>
      <c r="K87">
        <v>0</v>
      </c>
      <c r="L87">
        <v>0</v>
      </c>
      <c r="N87" t="s">
        <v>500</v>
      </c>
    </row>
    <row r="88" spans="1:15" x14ac:dyDescent="0.3">
      <c r="A88" t="s">
        <v>208</v>
      </c>
      <c r="B88" t="s">
        <v>213</v>
      </c>
      <c r="C88" t="s">
        <v>210</v>
      </c>
      <c r="D88" t="s">
        <v>566</v>
      </c>
      <c r="E88" t="s">
        <v>565</v>
      </c>
      <c r="F88">
        <v>0</v>
      </c>
      <c r="G88">
        <v>0</v>
      </c>
      <c r="K88">
        <v>0</v>
      </c>
      <c r="L88">
        <v>0</v>
      </c>
      <c r="N88" t="s">
        <v>500</v>
      </c>
    </row>
    <row r="89" spans="1:15" x14ac:dyDescent="0.3">
      <c r="A89" t="s">
        <v>214</v>
      </c>
      <c r="B89" t="s">
        <v>215</v>
      </c>
      <c r="C89" t="s">
        <v>215</v>
      </c>
      <c r="D89" t="s">
        <v>556</v>
      </c>
      <c r="E89" t="s">
        <v>557</v>
      </c>
      <c r="F89">
        <v>9271</v>
      </c>
      <c r="G89">
        <v>28960</v>
      </c>
      <c r="H89">
        <v>73.150000000000006</v>
      </c>
      <c r="I89">
        <v>2118</v>
      </c>
      <c r="J89">
        <v>0.32</v>
      </c>
      <c r="K89">
        <v>2717</v>
      </c>
      <c r="L89">
        <v>208808</v>
      </c>
      <c r="M89">
        <v>0.13900000000000001</v>
      </c>
      <c r="N89" t="s">
        <v>499</v>
      </c>
    </row>
    <row r="90" spans="1:15" x14ac:dyDescent="0.3">
      <c r="A90" t="s">
        <v>218</v>
      </c>
      <c r="B90" t="s">
        <v>219</v>
      </c>
      <c r="C90" t="s">
        <v>219</v>
      </c>
      <c r="D90" t="s">
        <v>556</v>
      </c>
      <c r="E90" t="s">
        <v>557</v>
      </c>
      <c r="F90">
        <v>1379</v>
      </c>
      <c r="G90">
        <v>6865</v>
      </c>
      <c r="H90">
        <v>73.150000000000006</v>
      </c>
      <c r="I90">
        <v>502</v>
      </c>
      <c r="J90">
        <v>0.2</v>
      </c>
      <c r="K90">
        <v>404</v>
      </c>
      <c r="L90">
        <v>49497</v>
      </c>
      <c r="M90">
        <v>0.13900000000000001</v>
      </c>
      <c r="N90" t="s">
        <v>499</v>
      </c>
    </row>
    <row r="91" spans="1:15" x14ac:dyDescent="0.3">
      <c r="A91" t="s">
        <v>220</v>
      </c>
      <c r="B91" t="s">
        <v>221</v>
      </c>
      <c r="C91" t="s">
        <v>221</v>
      </c>
      <c r="D91" t="s">
        <v>556</v>
      </c>
      <c r="E91" t="s">
        <v>557</v>
      </c>
      <c r="F91">
        <v>2529</v>
      </c>
      <c r="G91">
        <v>7360</v>
      </c>
      <c r="H91">
        <v>73.150000000000006</v>
      </c>
      <c r="I91">
        <v>538</v>
      </c>
      <c r="J91">
        <v>0.34</v>
      </c>
      <c r="K91">
        <v>741</v>
      </c>
      <c r="L91">
        <v>53068</v>
      </c>
      <c r="M91">
        <v>0.13900000000000001</v>
      </c>
      <c r="N91" t="s">
        <v>499</v>
      </c>
    </row>
    <row r="92" spans="1:15" x14ac:dyDescent="0.3">
      <c r="A92" t="s">
        <v>228</v>
      </c>
      <c r="B92" t="s">
        <v>229</v>
      </c>
      <c r="C92" t="s">
        <v>229</v>
      </c>
      <c r="D92" t="s">
        <v>556</v>
      </c>
      <c r="E92" t="s">
        <v>560</v>
      </c>
      <c r="F92">
        <v>0</v>
      </c>
      <c r="G92">
        <v>0</v>
      </c>
      <c r="H92">
        <v>73.150000000000006</v>
      </c>
      <c r="I92">
        <v>0</v>
      </c>
      <c r="K92">
        <v>0</v>
      </c>
      <c r="L92">
        <v>0</v>
      </c>
      <c r="M92">
        <v>0.13900000000000001</v>
      </c>
      <c r="N92" t="s">
        <v>500</v>
      </c>
    </row>
    <row r="93" spans="1:15" x14ac:dyDescent="0.3">
      <c r="A93" t="s">
        <v>228</v>
      </c>
      <c r="B93" t="s">
        <v>229</v>
      </c>
      <c r="C93" t="s">
        <v>229</v>
      </c>
      <c r="D93" t="s">
        <v>563</v>
      </c>
      <c r="E93" t="s">
        <v>560</v>
      </c>
      <c r="F93">
        <v>169167</v>
      </c>
      <c r="G93">
        <v>757478</v>
      </c>
      <c r="H93">
        <v>53.06</v>
      </c>
      <c r="I93">
        <v>40192</v>
      </c>
      <c r="J93">
        <v>0.22</v>
      </c>
      <c r="K93">
        <v>49580</v>
      </c>
      <c r="L93">
        <v>757478</v>
      </c>
      <c r="M93">
        <v>1.0209999999999999</v>
      </c>
      <c r="N93" t="s">
        <v>500</v>
      </c>
    </row>
    <row r="94" spans="1:15" x14ac:dyDescent="0.3">
      <c r="A94" t="s">
        <v>228</v>
      </c>
      <c r="B94" t="s">
        <v>229</v>
      </c>
      <c r="C94" t="s">
        <v>229</v>
      </c>
      <c r="D94" t="s">
        <v>563</v>
      </c>
      <c r="E94" t="s">
        <v>557</v>
      </c>
      <c r="F94">
        <v>0</v>
      </c>
      <c r="G94">
        <v>0</v>
      </c>
      <c r="H94">
        <v>53.06</v>
      </c>
      <c r="I94">
        <v>0</v>
      </c>
      <c r="K94">
        <v>0</v>
      </c>
      <c r="L94">
        <v>0</v>
      </c>
      <c r="M94">
        <v>1.0209999999999999</v>
      </c>
      <c r="N94" t="s">
        <v>500</v>
      </c>
    </row>
    <row r="95" spans="1:15" x14ac:dyDescent="0.3">
      <c r="A95" t="s">
        <v>230</v>
      </c>
      <c r="B95" t="s">
        <v>231</v>
      </c>
      <c r="C95" t="s">
        <v>231</v>
      </c>
      <c r="D95" t="s">
        <v>556</v>
      </c>
      <c r="E95" t="s">
        <v>557</v>
      </c>
      <c r="F95">
        <v>190</v>
      </c>
      <c r="G95">
        <v>3686</v>
      </c>
      <c r="H95">
        <v>73.150000000000006</v>
      </c>
      <c r="I95">
        <v>270</v>
      </c>
      <c r="J95">
        <v>0.3</v>
      </c>
      <c r="K95">
        <v>56</v>
      </c>
      <c r="L95">
        <v>26579</v>
      </c>
      <c r="M95">
        <v>0.13900000000000001</v>
      </c>
      <c r="N95" t="s">
        <v>499</v>
      </c>
    </row>
    <row r="96" spans="1:15" x14ac:dyDescent="0.3">
      <c r="A96" t="s">
        <v>232</v>
      </c>
      <c r="B96" t="s">
        <v>233</v>
      </c>
      <c r="C96" t="s">
        <v>234</v>
      </c>
      <c r="D96" t="s">
        <v>556</v>
      </c>
      <c r="E96" t="s">
        <v>557</v>
      </c>
      <c r="F96">
        <v>150733</v>
      </c>
      <c r="G96">
        <v>445934</v>
      </c>
      <c r="H96">
        <v>73.150000000000006</v>
      </c>
      <c r="I96">
        <v>32620</v>
      </c>
      <c r="J96">
        <v>0.34</v>
      </c>
      <c r="K96">
        <v>44177</v>
      </c>
      <c r="L96">
        <v>3215329</v>
      </c>
      <c r="M96">
        <v>0.13900000000000001</v>
      </c>
      <c r="N96" t="s">
        <v>499</v>
      </c>
    </row>
    <row r="97" spans="1:15" x14ac:dyDescent="0.3">
      <c r="A97" t="s">
        <v>238</v>
      </c>
      <c r="B97" t="s">
        <v>239</v>
      </c>
      <c r="C97" t="s">
        <v>239</v>
      </c>
      <c r="D97" t="s">
        <v>556</v>
      </c>
      <c r="E97" t="s">
        <v>557</v>
      </c>
      <c r="F97">
        <v>5331</v>
      </c>
      <c r="G97">
        <v>19539</v>
      </c>
      <c r="H97">
        <v>73.150000000000006</v>
      </c>
      <c r="I97">
        <v>1429</v>
      </c>
      <c r="J97">
        <v>0.27</v>
      </c>
      <c r="K97">
        <v>1562</v>
      </c>
      <c r="L97">
        <v>140885</v>
      </c>
      <c r="M97">
        <v>0.13900000000000001</v>
      </c>
      <c r="N97" t="s">
        <v>499</v>
      </c>
    </row>
    <row r="98" spans="1:15" x14ac:dyDescent="0.3">
      <c r="A98" t="s">
        <v>240</v>
      </c>
      <c r="B98" t="s">
        <v>241</v>
      </c>
      <c r="C98" t="s">
        <v>241</v>
      </c>
      <c r="D98" t="s">
        <v>556</v>
      </c>
      <c r="E98" t="s">
        <v>557</v>
      </c>
      <c r="F98">
        <v>993</v>
      </c>
      <c r="G98">
        <v>3794</v>
      </c>
      <c r="H98">
        <v>73.150000000000006</v>
      </c>
      <c r="I98">
        <v>278</v>
      </c>
      <c r="J98">
        <v>0.26</v>
      </c>
      <c r="K98">
        <v>291</v>
      </c>
      <c r="L98">
        <v>27359</v>
      </c>
      <c r="M98">
        <v>0.13900000000000001</v>
      </c>
      <c r="N98" t="s">
        <v>499</v>
      </c>
    </row>
    <row r="99" spans="1:15" x14ac:dyDescent="0.3">
      <c r="A99" t="s">
        <v>242</v>
      </c>
      <c r="B99" t="s">
        <v>243</v>
      </c>
      <c r="C99" t="s">
        <v>243</v>
      </c>
      <c r="D99" t="s">
        <v>556</v>
      </c>
      <c r="E99" t="s">
        <v>557</v>
      </c>
      <c r="F99">
        <v>1017</v>
      </c>
      <c r="G99">
        <v>3654</v>
      </c>
      <c r="H99">
        <v>73.150000000000006</v>
      </c>
      <c r="I99">
        <v>267</v>
      </c>
      <c r="J99">
        <v>0.28000000000000003</v>
      </c>
      <c r="K99">
        <v>298</v>
      </c>
      <c r="L99">
        <v>26348</v>
      </c>
      <c r="M99">
        <v>0.13900000000000001</v>
      </c>
      <c r="N99" t="s">
        <v>499</v>
      </c>
    </row>
    <row r="100" spans="1:15" x14ac:dyDescent="0.3">
      <c r="A100" t="s">
        <v>244</v>
      </c>
      <c r="B100" t="s">
        <v>245</v>
      </c>
      <c r="C100" t="s">
        <v>245</v>
      </c>
      <c r="D100" t="s">
        <v>556</v>
      </c>
      <c r="E100" t="s">
        <v>557</v>
      </c>
      <c r="F100">
        <v>3294</v>
      </c>
      <c r="G100">
        <v>9999</v>
      </c>
      <c r="H100">
        <v>73.150000000000006</v>
      </c>
      <c r="I100">
        <v>731</v>
      </c>
      <c r="J100">
        <v>0.33</v>
      </c>
      <c r="K100">
        <v>965</v>
      </c>
      <c r="L100">
        <v>72094</v>
      </c>
      <c r="M100">
        <v>0.13900000000000001</v>
      </c>
      <c r="N100" t="s">
        <v>499</v>
      </c>
    </row>
    <row r="101" spans="1:15" x14ac:dyDescent="0.3">
      <c r="A101" t="s">
        <v>246</v>
      </c>
      <c r="B101" t="s">
        <v>247</v>
      </c>
      <c r="C101" t="s">
        <v>247</v>
      </c>
      <c r="D101" t="s">
        <v>556</v>
      </c>
      <c r="E101" t="s">
        <v>557</v>
      </c>
      <c r="F101">
        <v>1525</v>
      </c>
      <c r="G101">
        <v>5851</v>
      </c>
      <c r="H101">
        <v>73.150000000000006</v>
      </c>
      <c r="I101">
        <v>428</v>
      </c>
      <c r="J101">
        <v>0.26</v>
      </c>
      <c r="K101">
        <v>447</v>
      </c>
      <c r="L101">
        <v>42188</v>
      </c>
      <c r="M101">
        <v>0.13900000000000001</v>
      </c>
      <c r="N101" t="s">
        <v>499</v>
      </c>
    </row>
    <row r="102" spans="1:15" x14ac:dyDescent="0.3">
      <c r="A102" t="s">
        <v>248</v>
      </c>
      <c r="B102" t="s">
        <v>249</v>
      </c>
      <c r="C102" t="s">
        <v>249</v>
      </c>
      <c r="D102" t="s">
        <v>556</v>
      </c>
      <c r="E102" t="s">
        <v>557</v>
      </c>
      <c r="F102">
        <v>1303</v>
      </c>
      <c r="G102">
        <v>5380</v>
      </c>
      <c r="H102">
        <v>73.150000000000006</v>
      </c>
      <c r="I102">
        <v>394</v>
      </c>
      <c r="J102">
        <v>0.24</v>
      </c>
      <c r="K102">
        <v>382</v>
      </c>
      <c r="L102">
        <v>38789</v>
      </c>
      <c r="M102">
        <v>0.13900000000000001</v>
      </c>
      <c r="N102" t="s">
        <v>499</v>
      </c>
    </row>
    <row r="103" spans="1:15" x14ac:dyDescent="0.3">
      <c r="A103" t="s">
        <v>250</v>
      </c>
      <c r="B103" t="s">
        <v>251</v>
      </c>
      <c r="C103" t="s">
        <v>251</v>
      </c>
      <c r="D103" t="s">
        <v>556</v>
      </c>
      <c r="E103" t="s">
        <v>557</v>
      </c>
      <c r="F103">
        <v>1805</v>
      </c>
      <c r="G103">
        <v>6264</v>
      </c>
      <c r="H103">
        <v>73.150000000000006</v>
      </c>
      <c r="I103">
        <v>458</v>
      </c>
      <c r="J103">
        <v>0.28999999999999998</v>
      </c>
      <c r="K103">
        <v>529</v>
      </c>
      <c r="L103">
        <v>45167</v>
      </c>
      <c r="M103">
        <v>0.13900000000000001</v>
      </c>
      <c r="N103" t="s">
        <v>499</v>
      </c>
    </row>
    <row r="104" spans="1:15" ht="28.8" x14ac:dyDescent="0.3">
      <c r="A104" t="s">
        <v>252</v>
      </c>
      <c r="B104" t="s">
        <v>253</v>
      </c>
      <c r="C104" t="s">
        <v>210</v>
      </c>
      <c r="D104" t="s">
        <v>563</v>
      </c>
      <c r="E104" t="s">
        <v>564</v>
      </c>
      <c r="F104">
        <v>1028612</v>
      </c>
      <c r="G104">
        <v>0</v>
      </c>
      <c r="H104">
        <v>53.06</v>
      </c>
      <c r="I104">
        <v>0</v>
      </c>
      <c r="K104">
        <v>301469</v>
      </c>
      <c r="L104">
        <v>0</v>
      </c>
      <c r="M104">
        <v>1.0209999999999999</v>
      </c>
      <c r="N104" t="s">
        <v>500</v>
      </c>
      <c r="O104" s="43" t="s">
        <v>254</v>
      </c>
    </row>
    <row r="105" spans="1:15" ht="28.8" x14ac:dyDescent="0.3">
      <c r="A105" t="s">
        <v>252</v>
      </c>
      <c r="B105" t="s">
        <v>253</v>
      </c>
      <c r="C105" t="s">
        <v>210</v>
      </c>
      <c r="D105" t="s">
        <v>563</v>
      </c>
      <c r="E105" t="s">
        <v>565</v>
      </c>
      <c r="F105">
        <v>3681698</v>
      </c>
      <c r="G105">
        <v>12850564</v>
      </c>
      <c r="H105">
        <v>53.06</v>
      </c>
      <c r="I105">
        <v>681851</v>
      </c>
      <c r="J105">
        <v>0.28999999999999998</v>
      </c>
      <c r="K105">
        <v>1079044</v>
      </c>
      <c r="L105">
        <v>12850564</v>
      </c>
      <c r="M105">
        <v>1.0209999999999999</v>
      </c>
      <c r="N105" t="s">
        <v>500</v>
      </c>
      <c r="O105" s="43" t="s">
        <v>254</v>
      </c>
    </row>
    <row r="106" spans="1:15" ht="28.8" x14ac:dyDescent="0.3">
      <c r="A106" t="s">
        <v>252</v>
      </c>
      <c r="B106" t="s">
        <v>253</v>
      </c>
      <c r="C106" t="s">
        <v>210</v>
      </c>
      <c r="D106" t="s">
        <v>563</v>
      </c>
      <c r="E106" t="s">
        <v>560</v>
      </c>
      <c r="F106">
        <v>2146346</v>
      </c>
      <c r="G106">
        <v>8383582</v>
      </c>
      <c r="H106">
        <v>53.06</v>
      </c>
      <c r="I106">
        <v>444833</v>
      </c>
      <c r="J106">
        <v>0.26</v>
      </c>
      <c r="K106">
        <v>629058</v>
      </c>
      <c r="L106">
        <v>8383582</v>
      </c>
      <c r="M106">
        <v>1.0209999999999999</v>
      </c>
      <c r="N106" t="s">
        <v>500</v>
      </c>
      <c r="O106" s="43" t="s">
        <v>254</v>
      </c>
    </row>
    <row r="107" spans="1:15" ht="28.8" x14ac:dyDescent="0.3">
      <c r="A107" t="s">
        <v>252</v>
      </c>
      <c r="B107" t="s">
        <v>255</v>
      </c>
      <c r="C107" t="s">
        <v>210</v>
      </c>
      <c r="D107" t="s">
        <v>558</v>
      </c>
      <c r="E107" t="s">
        <v>559</v>
      </c>
      <c r="F107">
        <v>264734</v>
      </c>
      <c r="G107">
        <v>0</v>
      </c>
      <c r="I107">
        <v>0</v>
      </c>
      <c r="J107">
        <v>0.36</v>
      </c>
      <c r="K107">
        <v>77589</v>
      </c>
      <c r="L107">
        <v>0</v>
      </c>
      <c r="N107" t="s">
        <v>500</v>
      </c>
      <c r="O107" s="43" t="s">
        <v>254</v>
      </c>
    </row>
    <row r="108" spans="1:15" ht="28.8" x14ac:dyDescent="0.3">
      <c r="A108" t="s">
        <v>252</v>
      </c>
      <c r="B108" t="s">
        <v>256</v>
      </c>
      <c r="C108" t="s">
        <v>210</v>
      </c>
      <c r="D108" t="s">
        <v>563</v>
      </c>
      <c r="E108" t="s">
        <v>560</v>
      </c>
      <c r="F108">
        <v>191628</v>
      </c>
      <c r="G108">
        <v>914525</v>
      </c>
      <c r="H108">
        <v>53.06</v>
      </c>
      <c r="I108">
        <v>48525</v>
      </c>
      <c r="J108">
        <v>0.21</v>
      </c>
      <c r="K108">
        <v>56163</v>
      </c>
      <c r="L108">
        <v>914525</v>
      </c>
      <c r="M108">
        <v>1.0209999999999999</v>
      </c>
      <c r="N108" t="s">
        <v>500</v>
      </c>
      <c r="O108" s="43" t="s">
        <v>254</v>
      </c>
    </row>
    <row r="109" spans="1:15" x14ac:dyDescent="0.3">
      <c r="A109" t="s">
        <v>257</v>
      </c>
      <c r="B109" t="s">
        <v>258</v>
      </c>
      <c r="C109" t="s">
        <v>258</v>
      </c>
      <c r="D109" t="s">
        <v>556</v>
      </c>
      <c r="E109" t="s">
        <v>557</v>
      </c>
      <c r="F109">
        <v>1347</v>
      </c>
      <c r="G109">
        <v>5052</v>
      </c>
      <c r="H109">
        <v>73.150000000000006</v>
      </c>
      <c r="I109">
        <v>370</v>
      </c>
      <c r="J109">
        <v>0.27</v>
      </c>
      <c r="K109">
        <v>395</v>
      </c>
      <c r="L109">
        <v>36430</v>
      </c>
      <c r="M109">
        <v>0.13900000000000001</v>
      </c>
      <c r="N109" t="s">
        <v>499</v>
      </c>
    </row>
    <row r="110" spans="1:15" x14ac:dyDescent="0.3">
      <c r="A110" t="s">
        <v>261</v>
      </c>
      <c r="B110" t="s">
        <v>262</v>
      </c>
      <c r="C110" t="s">
        <v>262</v>
      </c>
      <c r="D110" t="s">
        <v>556</v>
      </c>
      <c r="E110" t="s">
        <v>557</v>
      </c>
      <c r="F110">
        <v>41640</v>
      </c>
      <c r="G110">
        <v>129375</v>
      </c>
      <c r="H110">
        <v>73.150000000000006</v>
      </c>
      <c r="I110">
        <v>9464</v>
      </c>
      <c r="J110">
        <v>0.32</v>
      </c>
      <c r="K110">
        <v>12204</v>
      </c>
      <c r="L110">
        <v>876414</v>
      </c>
      <c r="M110">
        <v>0.13900000000000001</v>
      </c>
      <c r="N110" t="s">
        <v>500</v>
      </c>
    </row>
    <row r="111" spans="1:15" ht="28.8" x14ac:dyDescent="0.3">
      <c r="A111" t="s">
        <v>261</v>
      </c>
      <c r="B111" t="s">
        <v>263</v>
      </c>
      <c r="C111" t="s">
        <v>264</v>
      </c>
      <c r="D111" t="s">
        <v>558</v>
      </c>
      <c r="E111" t="s">
        <v>559</v>
      </c>
      <c r="F111">
        <v>150589</v>
      </c>
      <c r="G111">
        <v>0</v>
      </c>
      <c r="I111">
        <v>0</v>
      </c>
      <c r="J111">
        <v>0.36</v>
      </c>
      <c r="K111">
        <v>44135</v>
      </c>
      <c r="L111">
        <v>0</v>
      </c>
      <c r="N111" t="s">
        <v>500</v>
      </c>
      <c r="O111" s="43" t="s">
        <v>265</v>
      </c>
    </row>
    <row r="112" spans="1:15" ht="28.8" x14ac:dyDescent="0.3">
      <c r="A112" t="s">
        <v>261</v>
      </c>
      <c r="B112" t="s">
        <v>264</v>
      </c>
      <c r="C112" t="s">
        <v>264</v>
      </c>
      <c r="D112" t="s">
        <v>556</v>
      </c>
      <c r="E112" t="s">
        <v>560</v>
      </c>
      <c r="F112">
        <v>85</v>
      </c>
      <c r="G112">
        <v>582</v>
      </c>
      <c r="H112">
        <v>73.150000000000006</v>
      </c>
      <c r="I112">
        <v>43</v>
      </c>
      <c r="J112">
        <v>0.15</v>
      </c>
      <c r="K112">
        <v>25</v>
      </c>
      <c r="L112">
        <v>3948</v>
      </c>
      <c r="M112">
        <v>0.13900000000000001</v>
      </c>
      <c r="N112" t="s">
        <v>500</v>
      </c>
      <c r="O112" s="43" t="s">
        <v>265</v>
      </c>
    </row>
    <row r="113" spans="1:15" ht="28.8" x14ac:dyDescent="0.3">
      <c r="A113" t="s">
        <v>261</v>
      </c>
      <c r="B113" t="s">
        <v>264</v>
      </c>
      <c r="C113" t="s">
        <v>264</v>
      </c>
      <c r="D113" t="s">
        <v>556</v>
      </c>
      <c r="E113" t="s">
        <v>557</v>
      </c>
      <c r="F113">
        <v>15016</v>
      </c>
      <c r="G113">
        <v>57538</v>
      </c>
      <c r="H113">
        <v>73.150000000000006</v>
      </c>
      <c r="I113">
        <v>4209</v>
      </c>
      <c r="J113">
        <v>0.26</v>
      </c>
      <c r="K113">
        <v>4401</v>
      </c>
      <c r="L113">
        <v>389760</v>
      </c>
      <c r="M113">
        <v>0.13900000000000001</v>
      </c>
      <c r="N113" t="s">
        <v>500</v>
      </c>
      <c r="O113" s="43" t="s">
        <v>265</v>
      </c>
    </row>
    <row r="114" spans="1:15" ht="28.8" x14ac:dyDescent="0.3">
      <c r="A114" t="s">
        <v>261</v>
      </c>
      <c r="B114" t="s">
        <v>266</v>
      </c>
      <c r="C114" t="s">
        <v>264</v>
      </c>
      <c r="D114" t="s">
        <v>569</v>
      </c>
      <c r="E114" t="s">
        <v>560</v>
      </c>
      <c r="F114">
        <v>101183</v>
      </c>
      <c r="G114">
        <v>373285</v>
      </c>
      <c r="H114">
        <v>70.88</v>
      </c>
      <c r="I114">
        <v>26458</v>
      </c>
      <c r="J114">
        <v>0.27</v>
      </c>
      <c r="K114">
        <v>29655</v>
      </c>
      <c r="L114">
        <v>3135594</v>
      </c>
      <c r="M114">
        <v>0.13500000000000001</v>
      </c>
      <c r="N114" t="s">
        <v>500</v>
      </c>
      <c r="O114" s="43" t="s">
        <v>265</v>
      </c>
    </row>
    <row r="115" spans="1:15" x14ac:dyDescent="0.3">
      <c r="A115" t="s">
        <v>267</v>
      </c>
      <c r="B115" t="s">
        <v>268</v>
      </c>
      <c r="C115" t="s">
        <v>269</v>
      </c>
      <c r="D115" t="s">
        <v>558</v>
      </c>
      <c r="E115" t="s">
        <v>559</v>
      </c>
      <c r="F115">
        <v>11864</v>
      </c>
      <c r="G115">
        <v>0</v>
      </c>
      <c r="I115">
        <v>0</v>
      </c>
      <c r="J115">
        <v>0.36</v>
      </c>
      <c r="K115">
        <v>3477</v>
      </c>
      <c r="L115">
        <v>0</v>
      </c>
      <c r="N115" t="s">
        <v>500</v>
      </c>
    </row>
    <row r="116" spans="1:15" x14ac:dyDescent="0.3">
      <c r="A116" t="s">
        <v>267</v>
      </c>
      <c r="B116" t="s">
        <v>270</v>
      </c>
      <c r="C116" t="s">
        <v>269</v>
      </c>
      <c r="D116" t="s">
        <v>556</v>
      </c>
      <c r="E116" t="s">
        <v>557</v>
      </c>
      <c r="F116">
        <v>36802</v>
      </c>
      <c r="G116">
        <v>108431</v>
      </c>
      <c r="H116">
        <v>73.150000000000006</v>
      </c>
      <c r="I116">
        <v>7932</v>
      </c>
      <c r="J116">
        <v>0.34</v>
      </c>
      <c r="K116">
        <v>10786</v>
      </c>
      <c r="L116">
        <v>827988</v>
      </c>
      <c r="M116">
        <v>0.13900000000000001</v>
      </c>
      <c r="N116" t="s">
        <v>500</v>
      </c>
    </row>
    <row r="117" spans="1:15" x14ac:dyDescent="0.3">
      <c r="A117" t="s">
        <v>267</v>
      </c>
      <c r="B117" t="s">
        <v>271</v>
      </c>
      <c r="C117" t="s">
        <v>269</v>
      </c>
      <c r="D117" t="s">
        <v>558</v>
      </c>
      <c r="E117" t="s">
        <v>559</v>
      </c>
      <c r="F117">
        <v>45369</v>
      </c>
      <c r="G117">
        <v>0</v>
      </c>
      <c r="I117">
        <v>0</v>
      </c>
      <c r="J117">
        <v>0.36</v>
      </c>
      <c r="K117">
        <v>13297</v>
      </c>
      <c r="L117">
        <v>0</v>
      </c>
      <c r="N117" t="s">
        <v>500</v>
      </c>
    </row>
    <row r="118" spans="1:15" x14ac:dyDescent="0.3">
      <c r="A118" t="s">
        <v>512</v>
      </c>
      <c r="B118" t="s">
        <v>513</v>
      </c>
      <c r="C118" t="s">
        <v>513</v>
      </c>
      <c r="D118" t="s">
        <v>556</v>
      </c>
      <c r="E118" t="s">
        <v>557</v>
      </c>
      <c r="F118">
        <v>1776</v>
      </c>
      <c r="G118">
        <v>6834</v>
      </c>
      <c r="H118">
        <v>73.150000000000006</v>
      </c>
      <c r="I118">
        <v>500</v>
      </c>
      <c r="J118">
        <v>0.26</v>
      </c>
      <c r="K118">
        <v>521</v>
      </c>
      <c r="L118">
        <v>49274</v>
      </c>
      <c r="M118">
        <v>0.13900000000000001</v>
      </c>
      <c r="N118" t="s">
        <v>499</v>
      </c>
    </row>
    <row r="119" spans="1:15" x14ac:dyDescent="0.3">
      <c r="A119" t="s">
        <v>272</v>
      </c>
      <c r="B119" t="s">
        <v>273</v>
      </c>
      <c r="C119" t="s">
        <v>273</v>
      </c>
      <c r="D119" t="s">
        <v>556</v>
      </c>
      <c r="E119" t="s">
        <v>557</v>
      </c>
      <c r="F119">
        <v>2078</v>
      </c>
      <c r="G119">
        <v>7432</v>
      </c>
      <c r="H119">
        <v>73.150000000000006</v>
      </c>
      <c r="I119">
        <v>544</v>
      </c>
      <c r="J119">
        <v>0.28000000000000003</v>
      </c>
      <c r="K119">
        <v>609</v>
      </c>
      <c r="L119">
        <v>53589</v>
      </c>
      <c r="M119">
        <v>0.13900000000000001</v>
      </c>
      <c r="N119" t="s">
        <v>499</v>
      </c>
    </row>
    <row r="120" spans="1:15" x14ac:dyDescent="0.3">
      <c r="A120" t="s">
        <v>274</v>
      </c>
      <c r="B120" t="s">
        <v>275</v>
      </c>
      <c r="C120" t="s">
        <v>275</v>
      </c>
      <c r="D120" t="s">
        <v>556</v>
      </c>
      <c r="E120" t="s">
        <v>557</v>
      </c>
      <c r="F120">
        <v>900</v>
      </c>
      <c r="G120">
        <v>3424</v>
      </c>
      <c r="H120">
        <v>73.150000000000006</v>
      </c>
      <c r="I120">
        <v>250</v>
      </c>
      <c r="J120">
        <v>0.26</v>
      </c>
      <c r="K120">
        <v>264</v>
      </c>
      <c r="L120">
        <v>24685</v>
      </c>
      <c r="M120">
        <v>0.13900000000000001</v>
      </c>
      <c r="N120" t="s">
        <v>499</v>
      </c>
    </row>
    <row r="121" spans="1:15" x14ac:dyDescent="0.3">
      <c r="A121" t="s">
        <v>279</v>
      </c>
      <c r="B121" t="s">
        <v>280</v>
      </c>
      <c r="C121" t="s">
        <v>280</v>
      </c>
      <c r="D121" t="s">
        <v>556</v>
      </c>
      <c r="E121" t="s">
        <v>557</v>
      </c>
      <c r="F121">
        <v>1968</v>
      </c>
      <c r="G121">
        <v>6794</v>
      </c>
      <c r="H121">
        <v>73.150000000000006</v>
      </c>
      <c r="I121">
        <v>497</v>
      </c>
      <c r="J121">
        <v>0.28999999999999998</v>
      </c>
      <c r="K121">
        <v>577</v>
      </c>
      <c r="L121">
        <v>48989</v>
      </c>
      <c r="M121">
        <v>0.13900000000000001</v>
      </c>
      <c r="N121" t="s">
        <v>499</v>
      </c>
    </row>
    <row r="122" spans="1:15" ht="28.8" x14ac:dyDescent="0.3">
      <c r="A122" t="s">
        <v>281</v>
      </c>
      <c r="B122" t="s">
        <v>282</v>
      </c>
      <c r="C122" t="s">
        <v>210</v>
      </c>
      <c r="D122" t="s">
        <v>561</v>
      </c>
      <c r="E122" t="s">
        <v>562</v>
      </c>
      <c r="F122">
        <v>61549</v>
      </c>
      <c r="G122">
        <v>0</v>
      </c>
      <c r="I122">
        <v>0</v>
      </c>
      <c r="K122">
        <v>18039</v>
      </c>
      <c r="L122">
        <v>0</v>
      </c>
      <c r="N122" t="s">
        <v>293</v>
      </c>
      <c r="O122" s="43" t="s">
        <v>514</v>
      </c>
    </row>
    <row r="123" spans="1:15" x14ac:dyDescent="0.3">
      <c r="A123" t="s">
        <v>283</v>
      </c>
      <c r="B123" t="s">
        <v>284</v>
      </c>
      <c r="C123" t="s">
        <v>284</v>
      </c>
      <c r="D123" t="s">
        <v>556</v>
      </c>
      <c r="E123" t="s">
        <v>557</v>
      </c>
      <c r="F123">
        <v>19576</v>
      </c>
      <c r="G123">
        <v>61801</v>
      </c>
      <c r="H123">
        <v>73.150000000000006</v>
      </c>
      <c r="I123">
        <v>4521</v>
      </c>
      <c r="J123">
        <v>0.32</v>
      </c>
      <c r="K123">
        <v>5737</v>
      </c>
      <c r="L123">
        <v>445606</v>
      </c>
      <c r="M123">
        <v>0.13900000000000001</v>
      </c>
      <c r="N123" t="s">
        <v>499</v>
      </c>
    </row>
    <row r="124" spans="1:15" x14ac:dyDescent="0.3">
      <c r="A124" t="s">
        <v>285</v>
      </c>
      <c r="B124" t="s">
        <v>286</v>
      </c>
      <c r="C124" t="s">
        <v>286</v>
      </c>
      <c r="D124" t="s">
        <v>556</v>
      </c>
      <c r="E124" t="s">
        <v>557</v>
      </c>
      <c r="F124">
        <v>9706</v>
      </c>
      <c r="G124">
        <v>30736</v>
      </c>
      <c r="H124">
        <v>73.150000000000006</v>
      </c>
      <c r="I124">
        <v>2248</v>
      </c>
      <c r="J124">
        <v>0.32</v>
      </c>
      <c r="K124">
        <v>2845</v>
      </c>
      <c r="L124">
        <v>221615</v>
      </c>
      <c r="M124">
        <v>0.13900000000000001</v>
      </c>
      <c r="N124" t="s">
        <v>499</v>
      </c>
    </row>
    <row r="125" spans="1:15" x14ac:dyDescent="0.3">
      <c r="A125" t="s">
        <v>287</v>
      </c>
      <c r="B125" t="s">
        <v>288</v>
      </c>
      <c r="C125" t="s">
        <v>288</v>
      </c>
      <c r="D125" t="s">
        <v>556</v>
      </c>
      <c r="E125" t="s">
        <v>557</v>
      </c>
      <c r="F125">
        <v>1800</v>
      </c>
      <c r="G125">
        <v>6581</v>
      </c>
      <c r="H125">
        <v>73.150000000000006</v>
      </c>
      <c r="I125">
        <v>481</v>
      </c>
      <c r="J125">
        <v>0.27</v>
      </c>
      <c r="K125">
        <v>528</v>
      </c>
      <c r="L125">
        <v>47454</v>
      </c>
      <c r="M125">
        <v>0.13900000000000001</v>
      </c>
      <c r="N125" t="s">
        <v>499</v>
      </c>
    </row>
    <row r="126" spans="1:15" ht="28.8" x14ac:dyDescent="0.3">
      <c r="A126" t="s">
        <v>289</v>
      </c>
      <c r="B126" t="s">
        <v>290</v>
      </c>
      <c r="C126" t="s">
        <v>93</v>
      </c>
      <c r="D126" t="s">
        <v>556</v>
      </c>
      <c r="E126" t="s">
        <v>560</v>
      </c>
      <c r="F126">
        <v>-109</v>
      </c>
      <c r="G126">
        <v>2571</v>
      </c>
      <c r="H126">
        <v>73.150000000000006</v>
      </c>
      <c r="I126">
        <v>188</v>
      </c>
      <c r="J126">
        <v>-0.04</v>
      </c>
      <c r="K126">
        <v>-32</v>
      </c>
      <c r="L126">
        <v>19614</v>
      </c>
      <c r="M126">
        <v>0.13900000000000001</v>
      </c>
      <c r="N126" t="s">
        <v>500</v>
      </c>
      <c r="O126" s="43" t="s">
        <v>291</v>
      </c>
    </row>
    <row r="127" spans="1:15" x14ac:dyDescent="0.3">
      <c r="A127" t="s">
        <v>289</v>
      </c>
      <c r="B127" t="s">
        <v>292</v>
      </c>
      <c r="C127" t="s">
        <v>93</v>
      </c>
      <c r="D127" t="s">
        <v>561</v>
      </c>
      <c r="E127" t="s">
        <v>562</v>
      </c>
      <c r="F127">
        <v>45580</v>
      </c>
      <c r="G127">
        <v>0</v>
      </c>
      <c r="I127">
        <v>0</v>
      </c>
      <c r="K127">
        <v>13359</v>
      </c>
      <c r="L127">
        <v>0</v>
      </c>
      <c r="N127" t="s">
        <v>293</v>
      </c>
    </row>
    <row r="128" spans="1:15" ht="28.8" x14ac:dyDescent="0.3">
      <c r="A128" t="s">
        <v>289</v>
      </c>
      <c r="B128" t="s">
        <v>93</v>
      </c>
      <c r="C128" t="s">
        <v>93</v>
      </c>
      <c r="D128" t="s">
        <v>556</v>
      </c>
      <c r="E128" t="s">
        <v>560</v>
      </c>
      <c r="F128">
        <v>511</v>
      </c>
      <c r="G128">
        <v>3480</v>
      </c>
      <c r="H128">
        <v>73.150000000000006</v>
      </c>
      <c r="I128">
        <v>255</v>
      </c>
      <c r="J128">
        <v>0.15</v>
      </c>
      <c r="K128">
        <v>150</v>
      </c>
      <c r="L128">
        <v>26544</v>
      </c>
      <c r="M128">
        <v>0.13900000000000001</v>
      </c>
      <c r="N128" t="s">
        <v>500</v>
      </c>
      <c r="O128" s="43" t="s">
        <v>291</v>
      </c>
    </row>
    <row r="129" spans="1:15" ht="28.8" x14ac:dyDescent="0.3">
      <c r="A129" t="s">
        <v>289</v>
      </c>
      <c r="B129" t="s">
        <v>93</v>
      </c>
      <c r="C129" t="s">
        <v>93</v>
      </c>
      <c r="D129" t="s">
        <v>556</v>
      </c>
      <c r="E129" t="s">
        <v>557</v>
      </c>
      <c r="F129">
        <v>-212</v>
      </c>
      <c r="G129">
        <v>695</v>
      </c>
      <c r="H129">
        <v>73.150000000000006</v>
      </c>
      <c r="I129">
        <v>51</v>
      </c>
      <c r="J129">
        <v>-0.3</v>
      </c>
      <c r="K129">
        <v>-62</v>
      </c>
      <c r="L129">
        <v>5292</v>
      </c>
      <c r="M129">
        <v>0.13900000000000001</v>
      </c>
      <c r="N129" t="s">
        <v>500</v>
      </c>
      <c r="O129" s="43" t="s">
        <v>291</v>
      </c>
    </row>
    <row r="130" spans="1:15" ht="28.8" x14ac:dyDescent="0.3">
      <c r="A130" t="s">
        <v>289</v>
      </c>
      <c r="B130" t="s">
        <v>93</v>
      </c>
      <c r="C130" t="s">
        <v>93</v>
      </c>
      <c r="D130" t="s">
        <v>570</v>
      </c>
      <c r="E130" t="s">
        <v>560</v>
      </c>
      <c r="F130">
        <v>36096</v>
      </c>
      <c r="G130">
        <v>245524</v>
      </c>
      <c r="H130">
        <v>78.8</v>
      </c>
      <c r="I130">
        <v>19347</v>
      </c>
      <c r="J130">
        <v>0.15</v>
      </c>
      <c r="K130">
        <v>10579</v>
      </c>
      <c r="L130">
        <v>1747788</v>
      </c>
      <c r="M130">
        <v>0.15</v>
      </c>
      <c r="N130" t="s">
        <v>500</v>
      </c>
      <c r="O130" s="43" t="s">
        <v>291</v>
      </c>
    </row>
    <row r="131" spans="1:15" ht="28.8" x14ac:dyDescent="0.3">
      <c r="A131" t="s">
        <v>289</v>
      </c>
      <c r="B131" t="s">
        <v>294</v>
      </c>
      <c r="C131" t="s">
        <v>93</v>
      </c>
      <c r="D131" t="s">
        <v>556</v>
      </c>
      <c r="E131" t="s">
        <v>557</v>
      </c>
      <c r="F131">
        <v>58</v>
      </c>
      <c r="G131">
        <v>168</v>
      </c>
      <c r="H131">
        <v>73.150000000000006</v>
      </c>
      <c r="I131">
        <v>12</v>
      </c>
      <c r="J131">
        <v>0.35</v>
      </c>
      <c r="K131">
        <v>17</v>
      </c>
      <c r="L131">
        <v>1218</v>
      </c>
      <c r="M131">
        <v>0.13900000000000001</v>
      </c>
      <c r="N131" t="s">
        <v>500</v>
      </c>
      <c r="O131" s="43" t="s">
        <v>291</v>
      </c>
    </row>
    <row r="132" spans="1:15" ht="28.8" x14ac:dyDescent="0.3">
      <c r="A132" t="s">
        <v>289</v>
      </c>
      <c r="B132" t="s">
        <v>294</v>
      </c>
      <c r="C132" t="s">
        <v>93</v>
      </c>
      <c r="D132" t="s">
        <v>556</v>
      </c>
      <c r="E132" t="s">
        <v>568</v>
      </c>
      <c r="F132">
        <v>330</v>
      </c>
      <c r="G132">
        <v>1312</v>
      </c>
      <c r="H132">
        <v>73.150000000000006</v>
      </c>
      <c r="I132">
        <v>96</v>
      </c>
      <c r="J132">
        <v>0.25</v>
      </c>
      <c r="K132">
        <v>97</v>
      </c>
      <c r="L132">
        <v>9660</v>
      </c>
      <c r="M132">
        <v>0.13900000000000001</v>
      </c>
      <c r="N132" t="s">
        <v>500</v>
      </c>
      <c r="O132" s="43" t="s">
        <v>291</v>
      </c>
    </row>
    <row r="133" spans="1:15" ht="28.8" x14ac:dyDescent="0.3">
      <c r="A133" t="s">
        <v>289</v>
      </c>
      <c r="B133" t="s">
        <v>294</v>
      </c>
      <c r="C133" t="s">
        <v>93</v>
      </c>
      <c r="D133" t="s">
        <v>567</v>
      </c>
      <c r="E133" t="s">
        <v>568</v>
      </c>
      <c r="F133">
        <v>0</v>
      </c>
      <c r="G133">
        <v>0</v>
      </c>
      <c r="H133">
        <v>97.17</v>
      </c>
      <c r="I133">
        <v>0</v>
      </c>
      <c r="K133">
        <v>0</v>
      </c>
      <c r="L133">
        <v>0</v>
      </c>
      <c r="M133">
        <v>19.582999999999998</v>
      </c>
      <c r="N133" t="s">
        <v>500</v>
      </c>
      <c r="O133" s="43" t="s">
        <v>291</v>
      </c>
    </row>
    <row r="134" spans="1:15" ht="28.8" x14ac:dyDescent="0.3">
      <c r="A134" t="s">
        <v>289</v>
      </c>
      <c r="B134" t="s">
        <v>294</v>
      </c>
      <c r="C134" t="s">
        <v>93</v>
      </c>
      <c r="D134" t="s">
        <v>571</v>
      </c>
      <c r="E134" t="s">
        <v>568</v>
      </c>
      <c r="F134">
        <v>734638</v>
      </c>
      <c r="G134">
        <v>2916273</v>
      </c>
      <c r="H134">
        <v>95.52</v>
      </c>
      <c r="I134">
        <v>278562</v>
      </c>
      <c r="J134">
        <v>0.25</v>
      </c>
      <c r="K134">
        <v>215310</v>
      </c>
      <c r="L134">
        <v>206380</v>
      </c>
      <c r="M134">
        <v>11.603999999999999</v>
      </c>
      <c r="N134" t="s">
        <v>500</v>
      </c>
      <c r="O134" s="43" t="s">
        <v>291</v>
      </c>
    </row>
    <row r="135" spans="1:15" ht="28.8" x14ac:dyDescent="0.3">
      <c r="A135" t="s">
        <v>289</v>
      </c>
      <c r="B135" t="s">
        <v>295</v>
      </c>
      <c r="C135" t="s">
        <v>93</v>
      </c>
      <c r="D135" t="s">
        <v>556</v>
      </c>
      <c r="E135" t="s">
        <v>560</v>
      </c>
      <c r="F135">
        <v>8267</v>
      </c>
      <c r="G135">
        <v>28789</v>
      </c>
      <c r="H135">
        <v>73.150000000000006</v>
      </c>
      <c r="I135">
        <v>2106</v>
      </c>
      <c r="J135">
        <v>0.28999999999999998</v>
      </c>
      <c r="K135">
        <v>2423</v>
      </c>
      <c r="L135">
        <v>219828</v>
      </c>
      <c r="M135">
        <v>0.13900000000000001</v>
      </c>
      <c r="N135" t="s">
        <v>500</v>
      </c>
      <c r="O135" s="43" t="s">
        <v>291</v>
      </c>
    </row>
    <row r="136" spans="1:15" ht="28.8" x14ac:dyDescent="0.3">
      <c r="A136" t="s">
        <v>289</v>
      </c>
      <c r="B136" t="s">
        <v>295</v>
      </c>
      <c r="C136" t="s">
        <v>93</v>
      </c>
      <c r="D136" t="s">
        <v>569</v>
      </c>
      <c r="E136" t="s">
        <v>564</v>
      </c>
      <c r="F136">
        <v>361498</v>
      </c>
      <c r="G136">
        <v>0</v>
      </c>
      <c r="H136">
        <v>70.88</v>
      </c>
      <c r="I136">
        <v>0</v>
      </c>
      <c r="K136">
        <v>105949</v>
      </c>
      <c r="L136">
        <v>0</v>
      </c>
      <c r="M136">
        <v>0.13500000000000001</v>
      </c>
      <c r="N136" t="s">
        <v>500</v>
      </c>
      <c r="O136" s="43" t="s">
        <v>291</v>
      </c>
    </row>
    <row r="137" spans="1:15" ht="28.8" x14ac:dyDescent="0.3">
      <c r="A137" t="s">
        <v>289</v>
      </c>
      <c r="B137" t="s">
        <v>295</v>
      </c>
      <c r="C137" t="s">
        <v>93</v>
      </c>
      <c r="D137" t="s">
        <v>569</v>
      </c>
      <c r="E137" t="s">
        <v>565</v>
      </c>
      <c r="F137">
        <v>1083798</v>
      </c>
      <c r="G137">
        <v>2795510</v>
      </c>
      <c r="H137">
        <v>70.88</v>
      </c>
      <c r="I137">
        <v>198146</v>
      </c>
      <c r="J137">
        <v>0.39</v>
      </c>
      <c r="K137">
        <v>317643</v>
      </c>
      <c r="L137">
        <v>23482284</v>
      </c>
      <c r="M137">
        <v>0.13500000000000001</v>
      </c>
      <c r="N137" t="s">
        <v>500</v>
      </c>
      <c r="O137" s="43" t="s">
        <v>291</v>
      </c>
    </row>
    <row r="138" spans="1:15" ht="28.8" x14ac:dyDescent="0.3">
      <c r="A138" t="s">
        <v>289</v>
      </c>
      <c r="B138" t="s">
        <v>295</v>
      </c>
      <c r="C138" t="s">
        <v>93</v>
      </c>
      <c r="D138" t="s">
        <v>570</v>
      </c>
      <c r="E138" t="s">
        <v>560</v>
      </c>
      <c r="F138">
        <v>562830</v>
      </c>
      <c r="G138">
        <v>1969940</v>
      </c>
      <c r="H138">
        <v>78.8</v>
      </c>
      <c r="I138">
        <v>155231</v>
      </c>
      <c r="J138">
        <v>0.28999999999999998</v>
      </c>
      <c r="K138">
        <v>164956</v>
      </c>
      <c r="L138">
        <v>14023296</v>
      </c>
      <c r="M138">
        <v>0.15</v>
      </c>
      <c r="N138" t="s">
        <v>500</v>
      </c>
      <c r="O138" s="43" t="s">
        <v>291</v>
      </c>
    </row>
    <row r="139" spans="1:15" x14ac:dyDescent="0.3">
      <c r="A139" t="s">
        <v>296</v>
      </c>
      <c r="B139" t="s">
        <v>297</v>
      </c>
      <c r="C139" t="s">
        <v>297</v>
      </c>
      <c r="D139" t="s">
        <v>556</v>
      </c>
      <c r="E139" t="s">
        <v>557</v>
      </c>
      <c r="F139">
        <v>2771</v>
      </c>
      <c r="G139">
        <v>9224</v>
      </c>
      <c r="H139">
        <v>73.150000000000006</v>
      </c>
      <c r="I139">
        <v>675</v>
      </c>
      <c r="J139">
        <v>0.3</v>
      </c>
      <c r="K139">
        <v>812</v>
      </c>
      <c r="L139">
        <v>66509</v>
      </c>
      <c r="M139">
        <v>0.13900000000000001</v>
      </c>
      <c r="N139" t="s">
        <v>499</v>
      </c>
    </row>
    <row r="140" spans="1:15" x14ac:dyDescent="0.3">
      <c r="A140" t="s">
        <v>298</v>
      </c>
      <c r="B140" t="s">
        <v>300</v>
      </c>
      <c r="C140" t="s">
        <v>300</v>
      </c>
      <c r="D140" t="s">
        <v>556</v>
      </c>
      <c r="E140" t="s">
        <v>557</v>
      </c>
      <c r="F140">
        <v>630</v>
      </c>
      <c r="G140">
        <v>2353</v>
      </c>
      <c r="H140">
        <v>73.150000000000006</v>
      </c>
      <c r="I140">
        <v>172</v>
      </c>
      <c r="J140">
        <v>0.27</v>
      </c>
      <c r="K140">
        <v>185</v>
      </c>
      <c r="L140">
        <v>16968</v>
      </c>
      <c r="M140">
        <v>0.13900000000000001</v>
      </c>
      <c r="N140" t="s">
        <v>499</v>
      </c>
    </row>
    <row r="141" spans="1:15" x14ac:dyDescent="0.3">
      <c r="A141" t="s">
        <v>301</v>
      </c>
      <c r="B141" t="s">
        <v>302</v>
      </c>
      <c r="C141" t="s">
        <v>302</v>
      </c>
      <c r="D141" t="s">
        <v>556</v>
      </c>
      <c r="E141" t="s">
        <v>557</v>
      </c>
      <c r="F141">
        <v>11758</v>
      </c>
      <c r="G141">
        <v>35940</v>
      </c>
      <c r="H141">
        <v>73.150000000000006</v>
      </c>
      <c r="I141">
        <v>2629</v>
      </c>
      <c r="J141">
        <v>0.33</v>
      </c>
      <c r="K141">
        <v>3446</v>
      </c>
      <c r="L141">
        <v>259142</v>
      </c>
      <c r="M141">
        <v>0.13900000000000001</v>
      </c>
      <c r="N141" t="s">
        <v>499</v>
      </c>
    </row>
    <row r="142" spans="1:15" x14ac:dyDescent="0.3">
      <c r="A142" t="s">
        <v>303</v>
      </c>
      <c r="B142" t="s">
        <v>304</v>
      </c>
      <c r="C142" t="s">
        <v>305</v>
      </c>
      <c r="D142" t="s">
        <v>563</v>
      </c>
      <c r="E142" t="s">
        <v>560</v>
      </c>
      <c r="F142">
        <v>268927</v>
      </c>
      <c r="G142">
        <v>1239364</v>
      </c>
      <c r="H142">
        <v>53.06</v>
      </c>
      <c r="I142">
        <v>65761</v>
      </c>
      <c r="J142">
        <v>0.22</v>
      </c>
      <c r="K142">
        <v>78818</v>
      </c>
      <c r="L142">
        <v>1180346</v>
      </c>
      <c r="M142">
        <v>1.0209999999999999</v>
      </c>
      <c r="N142" t="s">
        <v>500</v>
      </c>
      <c r="O142" s="43" t="s">
        <v>306</v>
      </c>
    </row>
    <row r="143" spans="1:15" ht="43.2" x14ac:dyDescent="0.3">
      <c r="A143" t="s">
        <v>303</v>
      </c>
      <c r="B143" t="s">
        <v>307</v>
      </c>
      <c r="C143" t="s">
        <v>210</v>
      </c>
      <c r="D143" t="s">
        <v>558</v>
      </c>
      <c r="E143" t="s">
        <v>559</v>
      </c>
      <c r="F143">
        <v>1355837</v>
      </c>
      <c r="G143">
        <v>0</v>
      </c>
      <c r="I143">
        <v>0</v>
      </c>
      <c r="J143">
        <v>0.36</v>
      </c>
      <c r="K143">
        <v>397373</v>
      </c>
      <c r="L143">
        <v>0</v>
      </c>
      <c r="N143" t="s">
        <v>500</v>
      </c>
      <c r="O143" s="43" t="s">
        <v>540</v>
      </c>
    </row>
    <row r="144" spans="1:15" x14ac:dyDescent="0.3">
      <c r="A144" t="s">
        <v>303</v>
      </c>
      <c r="B144" t="s">
        <v>309</v>
      </c>
      <c r="C144" t="s">
        <v>305</v>
      </c>
      <c r="D144" t="s">
        <v>563</v>
      </c>
      <c r="E144" t="s">
        <v>560</v>
      </c>
      <c r="F144">
        <v>815741</v>
      </c>
      <c r="G144">
        <v>3386093</v>
      </c>
      <c r="H144">
        <v>53.06</v>
      </c>
      <c r="I144">
        <v>179666</v>
      </c>
      <c r="J144">
        <v>0.24</v>
      </c>
      <c r="K144">
        <v>239080</v>
      </c>
      <c r="L144">
        <v>3078267</v>
      </c>
      <c r="M144">
        <v>1.0209999999999999</v>
      </c>
      <c r="N144" t="s">
        <v>500</v>
      </c>
      <c r="O144" s="43" t="s">
        <v>306</v>
      </c>
    </row>
    <row r="145" spans="1:15" x14ac:dyDescent="0.3">
      <c r="A145" t="s">
        <v>303</v>
      </c>
      <c r="B145" t="s">
        <v>310</v>
      </c>
      <c r="C145" t="s">
        <v>305</v>
      </c>
      <c r="D145" t="s">
        <v>556</v>
      </c>
      <c r="E145" t="s">
        <v>557</v>
      </c>
      <c r="F145">
        <v>686</v>
      </c>
      <c r="G145">
        <v>2240</v>
      </c>
      <c r="H145">
        <v>73.150000000000006</v>
      </c>
      <c r="I145">
        <v>164</v>
      </c>
      <c r="J145">
        <v>0.31</v>
      </c>
      <c r="K145">
        <v>201</v>
      </c>
      <c r="L145">
        <v>15162</v>
      </c>
      <c r="M145">
        <v>0.13900000000000001</v>
      </c>
      <c r="N145" t="s">
        <v>500</v>
      </c>
      <c r="O145" s="43" t="s">
        <v>306</v>
      </c>
    </row>
    <row r="146" spans="1:15" x14ac:dyDescent="0.3">
      <c r="A146" t="s">
        <v>311</v>
      </c>
      <c r="B146" t="s">
        <v>312</v>
      </c>
      <c r="C146" t="s">
        <v>312</v>
      </c>
      <c r="D146" t="s">
        <v>556</v>
      </c>
      <c r="E146" t="s">
        <v>557</v>
      </c>
      <c r="F146">
        <v>1358</v>
      </c>
      <c r="G146">
        <v>5104</v>
      </c>
      <c r="H146">
        <v>73.150000000000006</v>
      </c>
      <c r="I146">
        <v>373</v>
      </c>
      <c r="J146">
        <v>0.27</v>
      </c>
      <c r="K146">
        <v>398</v>
      </c>
      <c r="L146">
        <v>36805</v>
      </c>
      <c r="M146">
        <v>0.13900000000000001</v>
      </c>
      <c r="N146" t="s">
        <v>499</v>
      </c>
    </row>
    <row r="147" spans="1:15" x14ac:dyDescent="0.3">
      <c r="A147" t="s">
        <v>313</v>
      </c>
      <c r="B147" t="s">
        <v>314</v>
      </c>
      <c r="C147" t="s">
        <v>314</v>
      </c>
      <c r="D147" t="s">
        <v>556</v>
      </c>
      <c r="E147" t="s">
        <v>557</v>
      </c>
      <c r="F147">
        <v>1146</v>
      </c>
      <c r="G147">
        <v>4097</v>
      </c>
      <c r="H147">
        <v>73.150000000000006</v>
      </c>
      <c r="I147">
        <v>300</v>
      </c>
      <c r="J147">
        <v>0.28000000000000003</v>
      </c>
      <c r="K147">
        <v>336</v>
      </c>
      <c r="L147">
        <v>29540</v>
      </c>
      <c r="M147">
        <v>0.13900000000000001</v>
      </c>
      <c r="N147" t="s">
        <v>499</v>
      </c>
    </row>
    <row r="148" spans="1:15" x14ac:dyDescent="0.3">
      <c r="A148" t="s">
        <v>315</v>
      </c>
      <c r="B148" t="s">
        <v>316</v>
      </c>
      <c r="C148" t="s">
        <v>317</v>
      </c>
      <c r="D148" t="s">
        <v>556</v>
      </c>
      <c r="E148" t="s">
        <v>557</v>
      </c>
      <c r="F148">
        <v>222</v>
      </c>
      <c r="G148">
        <v>654</v>
      </c>
      <c r="H148">
        <v>73.150000000000006</v>
      </c>
      <c r="I148">
        <v>48</v>
      </c>
      <c r="J148">
        <v>0.34</v>
      </c>
      <c r="K148">
        <v>65</v>
      </c>
      <c r="L148">
        <v>4704</v>
      </c>
      <c r="M148">
        <v>0.13900000000000001</v>
      </c>
      <c r="N148" t="s">
        <v>500</v>
      </c>
    </row>
    <row r="149" spans="1:15" x14ac:dyDescent="0.3">
      <c r="A149" t="s">
        <v>319</v>
      </c>
      <c r="B149" t="s">
        <v>321</v>
      </c>
      <c r="C149" t="s">
        <v>321</v>
      </c>
      <c r="D149" t="s">
        <v>556</v>
      </c>
      <c r="E149" t="s">
        <v>557</v>
      </c>
      <c r="F149">
        <v>6190</v>
      </c>
      <c r="G149">
        <v>18089</v>
      </c>
      <c r="H149">
        <v>73.150000000000006</v>
      </c>
      <c r="I149">
        <v>1323</v>
      </c>
      <c r="J149">
        <v>0.34</v>
      </c>
      <c r="K149">
        <v>1814</v>
      </c>
      <c r="L149">
        <v>130428</v>
      </c>
      <c r="M149">
        <v>0.13900000000000001</v>
      </c>
      <c r="N149" t="s">
        <v>499</v>
      </c>
    </row>
    <row r="150" spans="1:15" x14ac:dyDescent="0.3">
      <c r="A150" t="s">
        <v>319</v>
      </c>
      <c r="B150" t="s">
        <v>322</v>
      </c>
      <c r="C150" t="s">
        <v>322</v>
      </c>
      <c r="D150" t="s">
        <v>556</v>
      </c>
      <c r="E150" t="s">
        <v>557</v>
      </c>
      <c r="F150">
        <v>0</v>
      </c>
      <c r="G150">
        <v>0</v>
      </c>
      <c r="H150">
        <v>73.150000000000006</v>
      </c>
      <c r="I150">
        <v>0</v>
      </c>
      <c r="K150">
        <v>0</v>
      </c>
      <c r="L150">
        <v>0</v>
      </c>
      <c r="M150">
        <v>0.13900000000000001</v>
      </c>
      <c r="N150" t="s">
        <v>500</v>
      </c>
    </row>
    <row r="151" spans="1:15" x14ac:dyDescent="0.3">
      <c r="A151" t="s">
        <v>319</v>
      </c>
      <c r="B151" t="s">
        <v>324</v>
      </c>
      <c r="C151" t="s">
        <v>324</v>
      </c>
      <c r="D151" t="s">
        <v>556</v>
      </c>
      <c r="E151" t="s">
        <v>557</v>
      </c>
      <c r="F151">
        <v>15930</v>
      </c>
      <c r="G151">
        <v>45113</v>
      </c>
      <c r="H151">
        <v>73.150000000000006</v>
      </c>
      <c r="I151">
        <v>3300</v>
      </c>
      <c r="J151">
        <v>0.35</v>
      </c>
      <c r="K151">
        <v>4669</v>
      </c>
      <c r="L151">
        <v>325282</v>
      </c>
      <c r="M151">
        <v>0.13900000000000001</v>
      </c>
      <c r="N151" t="s">
        <v>499</v>
      </c>
    </row>
    <row r="152" spans="1:15" x14ac:dyDescent="0.3">
      <c r="A152" t="s">
        <v>319</v>
      </c>
      <c r="B152" t="s">
        <v>325</v>
      </c>
      <c r="C152" t="s">
        <v>325</v>
      </c>
      <c r="D152" t="s">
        <v>556</v>
      </c>
      <c r="E152" t="s">
        <v>557</v>
      </c>
      <c r="F152">
        <v>10135</v>
      </c>
      <c r="G152">
        <v>30416</v>
      </c>
      <c r="H152">
        <v>73.150000000000006</v>
      </c>
      <c r="I152">
        <v>2225</v>
      </c>
      <c r="J152">
        <v>0.33</v>
      </c>
      <c r="K152">
        <v>2971</v>
      </c>
      <c r="L152">
        <v>219312</v>
      </c>
      <c r="M152">
        <v>0.13900000000000001</v>
      </c>
      <c r="N152" t="s">
        <v>499</v>
      </c>
    </row>
    <row r="153" spans="1:15" x14ac:dyDescent="0.3">
      <c r="A153" t="s">
        <v>326</v>
      </c>
      <c r="B153" t="s">
        <v>327</v>
      </c>
      <c r="C153" t="s">
        <v>327</v>
      </c>
      <c r="D153" t="s">
        <v>556</v>
      </c>
      <c r="E153" t="s">
        <v>557</v>
      </c>
      <c r="F153">
        <v>2507</v>
      </c>
      <c r="G153">
        <v>7578</v>
      </c>
      <c r="H153">
        <v>73.150000000000006</v>
      </c>
      <c r="I153">
        <v>554</v>
      </c>
      <c r="J153">
        <v>0.33</v>
      </c>
      <c r="K153">
        <v>735</v>
      </c>
      <c r="L153">
        <v>54638</v>
      </c>
      <c r="M153">
        <v>0.13900000000000001</v>
      </c>
      <c r="N153" t="s">
        <v>499</v>
      </c>
    </row>
    <row r="154" spans="1:15" x14ac:dyDescent="0.3">
      <c r="A154" t="s">
        <v>328</v>
      </c>
      <c r="B154" t="s">
        <v>329</v>
      </c>
      <c r="C154" t="s">
        <v>330</v>
      </c>
      <c r="D154" t="s">
        <v>558</v>
      </c>
      <c r="E154" t="s">
        <v>559</v>
      </c>
      <c r="F154">
        <v>162036</v>
      </c>
      <c r="G154">
        <v>0</v>
      </c>
      <c r="I154">
        <v>0</v>
      </c>
      <c r="J154">
        <v>0.36</v>
      </c>
      <c r="K154">
        <v>47490</v>
      </c>
      <c r="L154">
        <v>0</v>
      </c>
      <c r="N154" t="s">
        <v>500</v>
      </c>
    </row>
    <row r="155" spans="1:15" x14ac:dyDescent="0.3">
      <c r="A155" t="s">
        <v>328</v>
      </c>
      <c r="B155" t="s">
        <v>330</v>
      </c>
      <c r="C155" t="s">
        <v>330</v>
      </c>
      <c r="D155" t="s">
        <v>558</v>
      </c>
      <c r="E155" t="s">
        <v>559</v>
      </c>
      <c r="F155">
        <v>82314</v>
      </c>
      <c r="G155">
        <v>0</v>
      </c>
      <c r="I155">
        <v>0</v>
      </c>
      <c r="J155">
        <v>0.36</v>
      </c>
      <c r="K155">
        <v>24125</v>
      </c>
      <c r="L155">
        <v>0</v>
      </c>
      <c r="N155" t="s">
        <v>500</v>
      </c>
    </row>
    <row r="156" spans="1:15" x14ac:dyDescent="0.3">
      <c r="A156" t="s">
        <v>328</v>
      </c>
      <c r="B156" t="s">
        <v>331</v>
      </c>
      <c r="C156" t="s">
        <v>330</v>
      </c>
      <c r="D156" t="s">
        <v>558</v>
      </c>
      <c r="E156" t="s">
        <v>559</v>
      </c>
      <c r="F156">
        <v>46898</v>
      </c>
      <c r="G156">
        <v>0</v>
      </c>
      <c r="I156">
        <v>0</v>
      </c>
      <c r="J156">
        <v>0.36</v>
      </c>
      <c r="K156">
        <v>13745</v>
      </c>
      <c r="L156">
        <v>0</v>
      </c>
      <c r="N156" t="s">
        <v>500</v>
      </c>
    </row>
    <row r="157" spans="1:15" x14ac:dyDescent="0.3">
      <c r="A157" t="s">
        <v>328</v>
      </c>
      <c r="B157" t="s">
        <v>332</v>
      </c>
      <c r="C157" t="s">
        <v>333</v>
      </c>
      <c r="D157" t="s">
        <v>558</v>
      </c>
      <c r="E157" t="s">
        <v>559</v>
      </c>
      <c r="F157">
        <v>329903</v>
      </c>
      <c r="G157">
        <v>0</v>
      </c>
      <c r="I157">
        <v>0</v>
      </c>
      <c r="J157">
        <v>0.36</v>
      </c>
      <c r="K157">
        <v>96689</v>
      </c>
      <c r="L157">
        <v>0</v>
      </c>
      <c r="N157" t="s">
        <v>500</v>
      </c>
    </row>
    <row r="158" spans="1:15" x14ac:dyDescent="0.3">
      <c r="A158" t="s">
        <v>328</v>
      </c>
      <c r="B158" t="s">
        <v>334</v>
      </c>
      <c r="C158" t="s">
        <v>330</v>
      </c>
      <c r="D158" t="s">
        <v>556</v>
      </c>
      <c r="E158" t="s">
        <v>557</v>
      </c>
      <c r="F158">
        <v>1556</v>
      </c>
      <c r="G158">
        <v>20261</v>
      </c>
      <c r="H158">
        <v>73.150000000000006</v>
      </c>
      <c r="I158">
        <v>1482</v>
      </c>
      <c r="J158">
        <v>0.08</v>
      </c>
      <c r="K158">
        <v>456</v>
      </c>
      <c r="L158">
        <v>146202</v>
      </c>
      <c r="M158">
        <v>0.13900000000000001</v>
      </c>
      <c r="N158" t="s">
        <v>500</v>
      </c>
    </row>
    <row r="159" spans="1:15" x14ac:dyDescent="0.3">
      <c r="A159" t="s">
        <v>335</v>
      </c>
      <c r="B159" t="s">
        <v>336</v>
      </c>
      <c r="C159" t="s">
        <v>336</v>
      </c>
      <c r="D159" t="s">
        <v>556</v>
      </c>
      <c r="E159" t="s">
        <v>557</v>
      </c>
      <c r="F159">
        <v>8884</v>
      </c>
      <c r="G159">
        <v>25582</v>
      </c>
      <c r="H159">
        <v>73.150000000000006</v>
      </c>
      <c r="I159">
        <v>1871</v>
      </c>
      <c r="J159">
        <v>0.35</v>
      </c>
      <c r="K159">
        <v>2604</v>
      </c>
      <c r="L159">
        <v>184456</v>
      </c>
      <c r="M159">
        <v>0.13900000000000001</v>
      </c>
      <c r="N159" t="s">
        <v>499</v>
      </c>
    </row>
    <row r="160" spans="1:15" x14ac:dyDescent="0.3">
      <c r="A160" t="s">
        <v>516</v>
      </c>
      <c r="B160" t="s">
        <v>517</v>
      </c>
      <c r="C160" t="s">
        <v>517</v>
      </c>
      <c r="D160" t="s">
        <v>556</v>
      </c>
      <c r="E160" t="s">
        <v>557</v>
      </c>
      <c r="F160">
        <v>5083</v>
      </c>
      <c r="G160">
        <v>14544</v>
      </c>
      <c r="H160">
        <v>73.150000000000006</v>
      </c>
      <c r="I160">
        <v>1064</v>
      </c>
      <c r="J160">
        <v>0.35</v>
      </c>
      <c r="K160">
        <v>1490</v>
      </c>
      <c r="L160">
        <v>104867</v>
      </c>
      <c r="M160">
        <v>0.13900000000000001</v>
      </c>
      <c r="N160" t="s">
        <v>499</v>
      </c>
    </row>
    <row r="161" spans="1:15" ht="28.8" x14ac:dyDescent="0.3">
      <c r="A161" t="s">
        <v>339</v>
      </c>
      <c r="B161" t="s">
        <v>9</v>
      </c>
      <c r="C161" t="s">
        <v>9</v>
      </c>
      <c r="D161" t="s">
        <v>556</v>
      </c>
      <c r="E161" t="s">
        <v>557</v>
      </c>
      <c r="F161">
        <v>18718</v>
      </c>
      <c r="G161">
        <v>57449</v>
      </c>
      <c r="H161">
        <v>73.150000000000006</v>
      </c>
      <c r="I161">
        <v>4202</v>
      </c>
      <c r="J161">
        <v>0.33</v>
      </c>
      <c r="K161">
        <v>5486</v>
      </c>
      <c r="L161">
        <v>416010</v>
      </c>
      <c r="M161">
        <v>0.13900000000000001</v>
      </c>
      <c r="N161" t="s">
        <v>500</v>
      </c>
      <c r="O161" s="43" t="s">
        <v>340</v>
      </c>
    </row>
    <row r="162" spans="1:15" ht="28.8" x14ac:dyDescent="0.3">
      <c r="A162" t="s">
        <v>339</v>
      </c>
      <c r="B162" t="s">
        <v>341</v>
      </c>
      <c r="C162" t="s">
        <v>9</v>
      </c>
      <c r="D162" t="s">
        <v>556</v>
      </c>
      <c r="E162" t="s">
        <v>557</v>
      </c>
      <c r="F162">
        <v>481</v>
      </c>
      <c r="G162">
        <v>6880</v>
      </c>
      <c r="H162">
        <v>73.150000000000006</v>
      </c>
      <c r="I162">
        <v>503</v>
      </c>
      <c r="J162">
        <v>7.0000000000000007E-2</v>
      </c>
      <c r="K162">
        <v>141</v>
      </c>
      <c r="L162">
        <v>49812</v>
      </c>
      <c r="M162">
        <v>0.13900000000000001</v>
      </c>
      <c r="N162" t="s">
        <v>500</v>
      </c>
      <c r="O162" s="43" t="s">
        <v>340</v>
      </c>
    </row>
    <row r="163" spans="1:15" ht="28.8" x14ac:dyDescent="0.3">
      <c r="A163" t="s">
        <v>339</v>
      </c>
      <c r="B163" t="s">
        <v>342</v>
      </c>
      <c r="C163" t="s">
        <v>9</v>
      </c>
      <c r="D163" t="s">
        <v>561</v>
      </c>
      <c r="E163" t="s">
        <v>562</v>
      </c>
      <c r="F163">
        <v>55660</v>
      </c>
      <c r="G163">
        <v>0</v>
      </c>
      <c r="I163">
        <v>0</v>
      </c>
      <c r="J163">
        <v>0.36</v>
      </c>
      <c r="K163">
        <v>16313</v>
      </c>
      <c r="L163">
        <v>0</v>
      </c>
      <c r="N163" t="s">
        <v>500</v>
      </c>
      <c r="O163" s="43" t="s">
        <v>340</v>
      </c>
    </row>
    <row r="164" spans="1:15" ht="28.8" x14ac:dyDescent="0.3">
      <c r="A164" t="s">
        <v>339</v>
      </c>
      <c r="B164" t="s">
        <v>343</v>
      </c>
      <c r="C164" t="s">
        <v>9</v>
      </c>
      <c r="D164" t="s">
        <v>556</v>
      </c>
      <c r="E164" t="s">
        <v>557</v>
      </c>
      <c r="F164">
        <v>0</v>
      </c>
      <c r="G164">
        <v>228</v>
      </c>
      <c r="H164">
        <v>73.150000000000006</v>
      </c>
      <c r="I164">
        <v>17</v>
      </c>
      <c r="J164">
        <v>0</v>
      </c>
      <c r="K164">
        <v>0</v>
      </c>
      <c r="L164">
        <v>1680</v>
      </c>
      <c r="M164">
        <v>0.13900000000000001</v>
      </c>
      <c r="N164" t="s">
        <v>500</v>
      </c>
      <c r="O164" s="43" t="s">
        <v>340</v>
      </c>
    </row>
    <row r="165" spans="1:15" ht="28.8" x14ac:dyDescent="0.3">
      <c r="A165" t="s">
        <v>339</v>
      </c>
      <c r="B165" t="s">
        <v>344</v>
      </c>
      <c r="C165" t="s">
        <v>9</v>
      </c>
      <c r="D165" t="s">
        <v>558</v>
      </c>
      <c r="E165" t="s">
        <v>559</v>
      </c>
      <c r="F165">
        <v>447385</v>
      </c>
      <c r="G165">
        <v>0</v>
      </c>
      <c r="I165">
        <v>0</v>
      </c>
      <c r="J165">
        <v>0.36</v>
      </c>
      <c r="K165">
        <v>131121</v>
      </c>
      <c r="L165">
        <v>0</v>
      </c>
      <c r="N165" t="s">
        <v>500</v>
      </c>
      <c r="O165" s="43" t="s">
        <v>340</v>
      </c>
    </row>
    <row r="166" spans="1:15" x14ac:dyDescent="0.3">
      <c r="A166" t="s">
        <v>345</v>
      </c>
      <c r="B166" t="s">
        <v>346</v>
      </c>
      <c r="C166" t="s">
        <v>346</v>
      </c>
      <c r="D166" t="s">
        <v>556</v>
      </c>
      <c r="E166" t="s">
        <v>557</v>
      </c>
      <c r="F166">
        <v>1084</v>
      </c>
      <c r="G166">
        <v>4556</v>
      </c>
      <c r="H166">
        <v>73.150000000000006</v>
      </c>
      <c r="I166">
        <v>333</v>
      </c>
      <c r="J166">
        <v>0.24</v>
      </c>
      <c r="K166">
        <v>318</v>
      </c>
      <c r="L166">
        <v>32847</v>
      </c>
      <c r="M166">
        <v>0.13900000000000001</v>
      </c>
      <c r="N166" t="s">
        <v>499</v>
      </c>
    </row>
    <row r="167" spans="1:15" x14ac:dyDescent="0.3">
      <c r="A167" t="s">
        <v>348</v>
      </c>
      <c r="B167" t="s">
        <v>349</v>
      </c>
      <c r="C167" t="s">
        <v>349</v>
      </c>
      <c r="D167" t="s">
        <v>556</v>
      </c>
      <c r="E167" t="s">
        <v>557</v>
      </c>
      <c r="F167">
        <v>67049</v>
      </c>
      <c r="G167">
        <v>193200</v>
      </c>
      <c r="H167">
        <v>73.150000000000006</v>
      </c>
      <c r="I167">
        <v>14133</v>
      </c>
      <c r="J167">
        <v>0.35</v>
      </c>
      <c r="K167">
        <v>19651</v>
      </c>
      <c r="L167">
        <v>1393035</v>
      </c>
      <c r="M167">
        <v>0.13900000000000001</v>
      </c>
      <c r="N167" t="s">
        <v>499</v>
      </c>
    </row>
    <row r="168" spans="1:15" x14ac:dyDescent="0.3">
      <c r="A168" t="s">
        <v>350</v>
      </c>
      <c r="B168" t="s">
        <v>351</v>
      </c>
      <c r="C168" t="s">
        <v>351</v>
      </c>
      <c r="D168" t="s">
        <v>556</v>
      </c>
      <c r="E168" t="s">
        <v>557</v>
      </c>
      <c r="G168">
        <v>4543</v>
      </c>
      <c r="H168">
        <v>73.150000000000006</v>
      </c>
      <c r="I168">
        <v>332</v>
      </c>
      <c r="J168">
        <v>0.24</v>
      </c>
      <c r="L168">
        <v>32760</v>
      </c>
      <c r="M168">
        <v>0.13900000000000001</v>
      </c>
      <c r="N168" t="s">
        <v>499</v>
      </c>
    </row>
    <row r="169" spans="1:15" x14ac:dyDescent="0.3">
      <c r="A169" t="s">
        <v>352</v>
      </c>
      <c r="B169" t="s">
        <v>353</v>
      </c>
      <c r="C169" t="s">
        <v>353</v>
      </c>
      <c r="D169" t="s">
        <v>556</v>
      </c>
      <c r="E169" t="s">
        <v>557</v>
      </c>
      <c r="F169">
        <v>4905</v>
      </c>
      <c r="G169">
        <v>14756</v>
      </c>
      <c r="H169">
        <v>73.150000000000006</v>
      </c>
      <c r="I169">
        <v>1079</v>
      </c>
      <c r="J169">
        <v>0.33</v>
      </c>
      <c r="K169">
        <v>1438</v>
      </c>
      <c r="L169">
        <v>106399</v>
      </c>
      <c r="M169">
        <v>0.13900000000000001</v>
      </c>
      <c r="N169" t="s">
        <v>499</v>
      </c>
    </row>
    <row r="170" spans="1:15" x14ac:dyDescent="0.3">
      <c r="A170" t="s">
        <v>354</v>
      </c>
      <c r="B170" t="s">
        <v>355</v>
      </c>
      <c r="C170" t="s">
        <v>355</v>
      </c>
      <c r="D170" t="s">
        <v>556</v>
      </c>
      <c r="E170" t="s">
        <v>557</v>
      </c>
      <c r="F170">
        <v>3744</v>
      </c>
      <c r="G170">
        <v>11745</v>
      </c>
      <c r="H170">
        <v>73.150000000000006</v>
      </c>
      <c r="I170">
        <v>859</v>
      </c>
      <c r="J170">
        <v>0.32</v>
      </c>
      <c r="K170">
        <v>1097</v>
      </c>
      <c r="L170">
        <v>84688</v>
      </c>
      <c r="M170">
        <v>0.13900000000000001</v>
      </c>
      <c r="N170" t="s">
        <v>499</v>
      </c>
    </row>
    <row r="171" spans="1:15" x14ac:dyDescent="0.3">
      <c r="A171" t="s">
        <v>356</v>
      </c>
      <c r="B171" t="s">
        <v>357</v>
      </c>
      <c r="C171" t="s">
        <v>357</v>
      </c>
      <c r="D171" t="s">
        <v>556</v>
      </c>
      <c r="E171" t="s">
        <v>557</v>
      </c>
      <c r="F171">
        <v>681</v>
      </c>
      <c r="G171">
        <v>2908</v>
      </c>
      <c r="H171">
        <v>73.150000000000006</v>
      </c>
      <c r="I171">
        <v>213</v>
      </c>
      <c r="J171">
        <v>0.23</v>
      </c>
      <c r="K171">
        <v>200</v>
      </c>
      <c r="L171">
        <v>20968</v>
      </c>
      <c r="M171">
        <v>0.13900000000000001</v>
      </c>
      <c r="N171" t="s">
        <v>499</v>
      </c>
    </row>
    <row r="172" spans="1:15" x14ac:dyDescent="0.3">
      <c r="A172" t="s">
        <v>359</v>
      </c>
      <c r="B172" t="s">
        <v>360</v>
      </c>
      <c r="C172" t="s">
        <v>360</v>
      </c>
      <c r="D172" t="s">
        <v>556</v>
      </c>
      <c r="E172" t="s">
        <v>557</v>
      </c>
      <c r="F172">
        <v>1556</v>
      </c>
      <c r="G172">
        <v>6189</v>
      </c>
      <c r="H172">
        <v>73.150000000000006</v>
      </c>
      <c r="I172">
        <v>453</v>
      </c>
      <c r="J172">
        <v>0.25</v>
      </c>
      <c r="K172">
        <v>456</v>
      </c>
      <c r="L172">
        <v>44628</v>
      </c>
      <c r="M172">
        <v>0.13900000000000001</v>
      </c>
      <c r="N172" t="s">
        <v>499</v>
      </c>
    </row>
    <row r="173" spans="1:15" x14ac:dyDescent="0.3">
      <c r="A173" t="s">
        <v>518</v>
      </c>
      <c r="B173" t="s">
        <v>519</v>
      </c>
      <c r="C173" t="s">
        <v>519</v>
      </c>
      <c r="D173" t="s">
        <v>556</v>
      </c>
      <c r="E173" t="s">
        <v>557</v>
      </c>
      <c r="F173">
        <v>251</v>
      </c>
      <c r="G173">
        <v>1013</v>
      </c>
      <c r="H173">
        <v>73.150000000000006</v>
      </c>
      <c r="I173">
        <v>74</v>
      </c>
      <c r="J173">
        <v>0.25</v>
      </c>
      <c r="K173">
        <v>74</v>
      </c>
      <c r="L173">
        <v>7307</v>
      </c>
      <c r="M173">
        <v>0.13900000000000001</v>
      </c>
      <c r="N173" t="s">
        <v>499</v>
      </c>
    </row>
    <row r="174" spans="1:15" x14ac:dyDescent="0.3">
      <c r="A174" t="s">
        <v>361</v>
      </c>
      <c r="B174" t="s">
        <v>362</v>
      </c>
      <c r="C174" t="s">
        <v>362</v>
      </c>
      <c r="D174" t="s">
        <v>556</v>
      </c>
      <c r="E174" t="s">
        <v>557</v>
      </c>
      <c r="F174">
        <v>4690</v>
      </c>
      <c r="G174">
        <v>15998</v>
      </c>
      <c r="H174">
        <v>73.150000000000006</v>
      </c>
      <c r="I174">
        <v>1170</v>
      </c>
      <c r="J174">
        <v>0.28999999999999998</v>
      </c>
      <c r="K174">
        <v>1375</v>
      </c>
      <c r="L174">
        <v>115353</v>
      </c>
      <c r="M174">
        <v>0.13900000000000001</v>
      </c>
      <c r="N174" t="s">
        <v>499</v>
      </c>
    </row>
    <row r="175" spans="1:15" x14ac:dyDescent="0.3">
      <c r="A175" t="s">
        <v>363</v>
      </c>
      <c r="B175" t="s">
        <v>364</v>
      </c>
      <c r="C175" t="s">
        <v>364</v>
      </c>
      <c r="D175" t="s">
        <v>556</v>
      </c>
      <c r="E175" t="s">
        <v>557</v>
      </c>
      <c r="F175">
        <v>9400</v>
      </c>
      <c r="G175">
        <v>26268</v>
      </c>
      <c r="H175">
        <v>73.150000000000006</v>
      </c>
      <c r="I175">
        <v>1921</v>
      </c>
      <c r="J175">
        <v>0.36</v>
      </c>
      <c r="K175">
        <v>2755</v>
      </c>
      <c r="L175">
        <v>189399</v>
      </c>
      <c r="M175">
        <v>0.13900000000000001</v>
      </c>
      <c r="N175" t="s">
        <v>499</v>
      </c>
    </row>
    <row r="176" spans="1:15" x14ac:dyDescent="0.3">
      <c r="A176" t="s">
        <v>365</v>
      </c>
      <c r="B176" t="s">
        <v>366</v>
      </c>
      <c r="C176" t="s">
        <v>367</v>
      </c>
      <c r="D176" t="s">
        <v>556</v>
      </c>
      <c r="E176" t="s">
        <v>557</v>
      </c>
      <c r="F176">
        <v>-641</v>
      </c>
      <c r="G176">
        <v>992</v>
      </c>
      <c r="H176">
        <v>73.150000000000006</v>
      </c>
      <c r="I176">
        <v>73</v>
      </c>
      <c r="J176">
        <v>-0.65</v>
      </c>
      <c r="K176">
        <v>-188</v>
      </c>
      <c r="L176">
        <v>7140</v>
      </c>
      <c r="M176">
        <v>0.13900000000000001</v>
      </c>
      <c r="N176" t="s">
        <v>500</v>
      </c>
    </row>
    <row r="177" spans="1:14" x14ac:dyDescent="0.3">
      <c r="A177" t="s">
        <v>365</v>
      </c>
      <c r="B177" t="s">
        <v>368</v>
      </c>
      <c r="C177" t="s">
        <v>367</v>
      </c>
      <c r="D177" t="s">
        <v>558</v>
      </c>
      <c r="E177" t="s">
        <v>559</v>
      </c>
      <c r="F177">
        <v>18602</v>
      </c>
      <c r="G177">
        <v>0</v>
      </c>
      <c r="I177">
        <v>0</v>
      </c>
      <c r="J177">
        <v>0.36</v>
      </c>
      <c r="K177">
        <v>5452</v>
      </c>
      <c r="L177">
        <v>0</v>
      </c>
      <c r="N177" t="s">
        <v>500</v>
      </c>
    </row>
    <row r="178" spans="1:14" x14ac:dyDescent="0.3">
      <c r="A178" t="s">
        <v>365</v>
      </c>
      <c r="B178" t="s">
        <v>369</v>
      </c>
      <c r="C178" t="s">
        <v>367</v>
      </c>
      <c r="D178" t="s">
        <v>558</v>
      </c>
      <c r="E178" t="s">
        <v>559</v>
      </c>
      <c r="F178">
        <v>55128</v>
      </c>
      <c r="G178">
        <v>0</v>
      </c>
      <c r="I178">
        <v>0</v>
      </c>
      <c r="J178">
        <v>0.36</v>
      </c>
      <c r="K178">
        <v>16157</v>
      </c>
      <c r="L178">
        <v>0</v>
      </c>
      <c r="N178" t="s">
        <v>500</v>
      </c>
    </row>
    <row r="179" spans="1:14" x14ac:dyDescent="0.3">
      <c r="A179" t="s">
        <v>370</v>
      </c>
      <c r="B179" t="s">
        <v>371</v>
      </c>
      <c r="C179" t="s">
        <v>371</v>
      </c>
      <c r="D179" t="s">
        <v>556</v>
      </c>
      <c r="E179" t="s">
        <v>557</v>
      </c>
      <c r="F179">
        <v>94</v>
      </c>
      <c r="G179">
        <v>3956</v>
      </c>
      <c r="H179">
        <v>73.150000000000006</v>
      </c>
      <c r="I179">
        <v>289</v>
      </c>
      <c r="J179">
        <v>0.23</v>
      </c>
      <c r="K179">
        <v>28</v>
      </c>
      <c r="L179">
        <v>28525</v>
      </c>
      <c r="M179">
        <v>0.13900000000000001</v>
      </c>
      <c r="N179" t="s">
        <v>499</v>
      </c>
    </row>
    <row r="180" spans="1:14" x14ac:dyDescent="0.3">
      <c r="A180" t="s">
        <v>370</v>
      </c>
      <c r="B180" t="s">
        <v>372</v>
      </c>
      <c r="C180" t="s">
        <v>372</v>
      </c>
      <c r="D180" t="s">
        <v>556</v>
      </c>
      <c r="E180" t="s">
        <v>557</v>
      </c>
      <c r="G180">
        <v>3442</v>
      </c>
      <c r="H180">
        <v>73.150000000000006</v>
      </c>
      <c r="I180">
        <v>252</v>
      </c>
      <c r="J180">
        <v>0.3</v>
      </c>
      <c r="L180">
        <v>24821</v>
      </c>
      <c r="M180">
        <v>0.13900000000000001</v>
      </c>
      <c r="N180" t="s">
        <v>499</v>
      </c>
    </row>
    <row r="181" spans="1:14" x14ac:dyDescent="0.3">
      <c r="A181" t="s">
        <v>370</v>
      </c>
      <c r="B181" t="s">
        <v>373</v>
      </c>
      <c r="C181" t="s">
        <v>373</v>
      </c>
      <c r="D181" t="s">
        <v>556</v>
      </c>
      <c r="E181" t="s">
        <v>557</v>
      </c>
      <c r="F181">
        <v>399</v>
      </c>
      <c r="G181">
        <v>1914</v>
      </c>
      <c r="H181">
        <v>73.150000000000006</v>
      </c>
      <c r="I181">
        <v>140</v>
      </c>
      <c r="J181">
        <v>0.21</v>
      </c>
      <c r="K181">
        <v>117</v>
      </c>
      <c r="L181">
        <v>13799</v>
      </c>
      <c r="M181">
        <v>0.13900000000000001</v>
      </c>
      <c r="N181" t="s">
        <v>499</v>
      </c>
    </row>
    <row r="182" spans="1:14" x14ac:dyDescent="0.3">
      <c r="A182" t="s">
        <v>370</v>
      </c>
      <c r="B182" t="s">
        <v>374</v>
      </c>
      <c r="C182" t="s">
        <v>374</v>
      </c>
      <c r="D182" t="s">
        <v>556</v>
      </c>
      <c r="E182" t="s">
        <v>557</v>
      </c>
      <c r="F182">
        <v>876</v>
      </c>
      <c r="G182">
        <v>3317</v>
      </c>
      <c r="H182">
        <v>73.150000000000006</v>
      </c>
      <c r="I182">
        <v>243</v>
      </c>
      <c r="J182">
        <v>0.26</v>
      </c>
      <c r="K182">
        <v>257</v>
      </c>
      <c r="L182">
        <v>23914</v>
      </c>
      <c r="M182">
        <v>0.13900000000000001</v>
      </c>
      <c r="N182" t="s">
        <v>499</v>
      </c>
    </row>
    <row r="183" spans="1:14" x14ac:dyDescent="0.3">
      <c r="A183" t="s">
        <v>370</v>
      </c>
      <c r="B183" t="s">
        <v>375</v>
      </c>
      <c r="C183" t="s">
        <v>375</v>
      </c>
      <c r="D183" t="s">
        <v>556</v>
      </c>
      <c r="E183" t="s">
        <v>557</v>
      </c>
      <c r="F183">
        <v>95</v>
      </c>
      <c r="G183">
        <v>2216</v>
      </c>
      <c r="H183">
        <v>73.150000000000006</v>
      </c>
      <c r="I183">
        <v>162</v>
      </c>
      <c r="J183">
        <v>0.21</v>
      </c>
      <c r="K183">
        <v>28</v>
      </c>
      <c r="L183">
        <v>15979</v>
      </c>
      <c r="M183">
        <v>0.13900000000000001</v>
      </c>
      <c r="N183" t="s">
        <v>499</v>
      </c>
    </row>
    <row r="184" spans="1:14" x14ac:dyDescent="0.3">
      <c r="A184" t="s">
        <v>376</v>
      </c>
      <c r="B184" t="s">
        <v>377</v>
      </c>
      <c r="C184" t="s">
        <v>522</v>
      </c>
      <c r="D184" t="s">
        <v>556</v>
      </c>
      <c r="E184" t="s">
        <v>557</v>
      </c>
      <c r="F184">
        <v>66005</v>
      </c>
      <c r="G184">
        <v>180310</v>
      </c>
      <c r="H184">
        <v>73.150000000000006</v>
      </c>
      <c r="I184">
        <v>13190</v>
      </c>
      <c r="J184">
        <v>0.37</v>
      </c>
      <c r="K184">
        <v>19345</v>
      </c>
      <c r="L184">
        <v>1300091</v>
      </c>
      <c r="M184">
        <v>0.13900000000000001</v>
      </c>
      <c r="N184" t="s">
        <v>499</v>
      </c>
    </row>
    <row r="185" spans="1:14" x14ac:dyDescent="0.3">
      <c r="A185" t="s">
        <v>523</v>
      </c>
      <c r="B185" t="s">
        <v>524</v>
      </c>
      <c r="C185" t="s">
        <v>524</v>
      </c>
      <c r="D185" t="s">
        <v>556</v>
      </c>
      <c r="E185" t="s">
        <v>557</v>
      </c>
      <c r="F185">
        <v>2651</v>
      </c>
      <c r="G185">
        <v>10518</v>
      </c>
      <c r="H185">
        <v>73.150000000000006</v>
      </c>
      <c r="I185">
        <v>769</v>
      </c>
      <c r="J185">
        <v>0.25</v>
      </c>
      <c r="K185">
        <v>777</v>
      </c>
      <c r="L185">
        <v>75841</v>
      </c>
      <c r="M185">
        <v>0.13900000000000001</v>
      </c>
      <c r="N185" t="s">
        <v>499</v>
      </c>
    </row>
    <row r="186" spans="1:14" x14ac:dyDescent="0.3">
      <c r="A186" t="s">
        <v>382</v>
      </c>
      <c r="B186" t="s">
        <v>383</v>
      </c>
      <c r="C186" t="s">
        <v>383</v>
      </c>
      <c r="D186" t="s">
        <v>556</v>
      </c>
      <c r="E186" t="s">
        <v>557</v>
      </c>
      <c r="F186">
        <v>6301</v>
      </c>
      <c r="G186">
        <v>19069</v>
      </c>
      <c r="H186">
        <v>73.150000000000006</v>
      </c>
      <c r="I186">
        <v>1395</v>
      </c>
      <c r="J186">
        <v>0.33</v>
      </c>
      <c r="K186">
        <v>1847</v>
      </c>
      <c r="L186">
        <v>137491</v>
      </c>
      <c r="M186">
        <v>0.13900000000000001</v>
      </c>
      <c r="N186" t="s">
        <v>499</v>
      </c>
    </row>
    <row r="187" spans="1:14" x14ac:dyDescent="0.3">
      <c r="A187" t="s">
        <v>384</v>
      </c>
      <c r="B187" t="s">
        <v>385</v>
      </c>
      <c r="C187" t="s">
        <v>385</v>
      </c>
      <c r="D187" t="s">
        <v>556</v>
      </c>
      <c r="E187" t="s">
        <v>557</v>
      </c>
      <c r="F187">
        <v>1425</v>
      </c>
      <c r="G187">
        <v>4227</v>
      </c>
      <c r="H187">
        <v>73.150000000000006</v>
      </c>
      <c r="I187">
        <v>309</v>
      </c>
      <c r="J187">
        <v>0.34</v>
      </c>
      <c r="K187">
        <v>418</v>
      </c>
      <c r="L187">
        <v>30479</v>
      </c>
      <c r="M187">
        <v>0.13900000000000001</v>
      </c>
      <c r="N187" t="s">
        <v>499</v>
      </c>
    </row>
    <row r="188" spans="1:14" x14ac:dyDescent="0.3">
      <c r="A188" t="s">
        <v>386</v>
      </c>
      <c r="B188" t="s">
        <v>387</v>
      </c>
      <c r="C188" t="s">
        <v>387</v>
      </c>
      <c r="D188" t="s">
        <v>556</v>
      </c>
      <c r="E188" t="s">
        <v>557</v>
      </c>
      <c r="F188">
        <v>1330</v>
      </c>
      <c r="G188">
        <v>5075</v>
      </c>
      <c r="H188">
        <v>73.150000000000006</v>
      </c>
      <c r="I188">
        <v>371</v>
      </c>
      <c r="J188">
        <v>0.26</v>
      </c>
      <c r="K188">
        <v>390</v>
      </c>
      <c r="L188">
        <v>36590</v>
      </c>
      <c r="M188">
        <v>0.13900000000000001</v>
      </c>
      <c r="N188" t="s">
        <v>499</v>
      </c>
    </row>
    <row r="189" spans="1:14" x14ac:dyDescent="0.3">
      <c r="A189" t="s">
        <v>388</v>
      </c>
      <c r="B189" t="s">
        <v>389</v>
      </c>
      <c r="C189" t="s">
        <v>389</v>
      </c>
      <c r="D189" t="s">
        <v>556</v>
      </c>
      <c r="E189" t="s">
        <v>557</v>
      </c>
      <c r="F189">
        <v>2240</v>
      </c>
      <c r="G189">
        <v>8512</v>
      </c>
      <c r="H189">
        <v>73.150000000000006</v>
      </c>
      <c r="I189">
        <v>623</v>
      </c>
      <c r="J189">
        <v>0.26</v>
      </c>
      <c r="K189">
        <v>657</v>
      </c>
      <c r="L189">
        <v>61375</v>
      </c>
      <c r="M189">
        <v>0.13900000000000001</v>
      </c>
      <c r="N189" t="s">
        <v>499</v>
      </c>
    </row>
    <row r="190" spans="1:14" x14ac:dyDescent="0.3">
      <c r="A190" t="s">
        <v>390</v>
      </c>
      <c r="B190" t="s">
        <v>391</v>
      </c>
      <c r="C190" t="s">
        <v>391</v>
      </c>
      <c r="D190" t="s">
        <v>556</v>
      </c>
      <c r="E190" t="s">
        <v>557</v>
      </c>
      <c r="F190">
        <v>1398</v>
      </c>
      <c r="G190">
        <v>5449</v>
      </c>
      <c r="H190">
        <v>73.150000000000006</v>
      </c>
      <c r="I190">
        <v>399</v>
      </c>
      <c r="J190">
        <v>0.26</v>
      </c>
      <c r="K190">
        <v>410</v>
      </c>
      <c r="L190">
        <v>39288</v>
      </c>
      <c r="M190">
        <v>0.13900000000000001</v>
      </c>
      <c r="N190" t="s">
        <v>499</v>
      </c>
    </row>
    <row r="191" spans="1:14" x14ac:dyDescent="0.3">
      <c r="A191" t="s">
        <v>392</v>
      </c>
      <c r="B191" t="s">
        <v>393</v>
      </c>
      <c r="C191" t="s">
        <v>226</v>
      </c>
      <c r="D191" t="s">
        <v>556</v>
      </c>
      <c r="E191" t="s">
        <v>557</v>
      </c>
      <c r="F191">
        <v>117820</v>
      </c>
      <c r="G191">
        <v>304014</v>
      </c>
      <c r="H191">
        <v>73.150000000000006</v>
      </c>
      <c r="I191">
        <v>22239</v>
      </c>
      <c r="J191">
        <v>0.39</v>
      </c>
      <c r="K191">
        <v>34531</v>
      </c>
      <c r="L191">
        <v>2192041</v>
      </c>
      <c r="M191">
        <v>0.13900000000000001</v>
      </c>
      <c r="N191" t="s">
        <v>499</v>
      </c>
    </row>
    <row r="192" spans="1:14" x14ac:dyDescent="0.3">
      <c r="A192" t="s">
        <v>394</v>
      </c>
      <c r="B192" t="s">
        <v>395</v>
      </c>
      <c r="C192" t="s">
        <v>395</v>
      </c>
      <c r="D192" t="s">
        <v>556</v>
      </c>
      <c r="E192" t="s">
        <v>557</v>
      </c>
      <c r="F192">
        <v>13804</v>
      </c>
      <c r="G192">
        <v>42954</v>
      </c>
      <c r="H192">
        <v>73.150000000000006</v>
      </c>
      <c r="I192">
        <v>3142</v>
      </c>
      <c r="J192">
        <v>0.32</v>
      </c>
      <c r="K192">
        <v>4046</v>
      </c>
      <c r="L192">
        <v>309713</v>
      </c>
      <c r="M192">
        <v>0.13900000000000001</v>
      </c>
      <c r="N192" t="s">
        <v>499</v>
      </c>
    </row>
    <row r="193" spans="1:14" x14ac:dyDescent="0.3">
      <c r="A193" t="s">
        <v>394</v>
      </c>
      <c r="B193" t="s">
        <v>396</v>
      </c>
      <c r="C193" t="s">
        <v>396</v>
      </c>
      <c r="D193" t="s">
        <v>556</v>
      </c>
      <c r="E193" t="s">
        <v>557</v>
      </c>
      <c r="F193">
        <v>12022</v>
      </c>
      <c r="G193">
        <v>36553</v>
      </c>
      <c r="H193">
        <v>73.150000000000006</v>
      </c>
      <c r="I193">
        <v>2674</v>
      </c>
      <c r="J193">
        <v>0.33</v>
      </c>
      <c r="K193">
        <v>3523</v>
      </c>
      <c r="L193">
        <v>263562</v>
      </c>
      <c r="M193">
        <v>0.13900000000000001</v>
      </c>
      <c r="N193" t="s">
        <v>499</v>
      </c>
    </row>
    <row r="194" spans="1:14" x14ac:dyDescent="0.3">
      <c r="A194" t="s">
        <v>394</v>
      </c>
      <c r="B194" t="s">
        <v>397</v>
      </c>
      <c r="C194" t="s">
        <v>397</v>
      </c>
      <c r="D194" t="s">
        <v>556</v>
      </c>
      <c r="E194" t="s">
        <v>557</v>
      </c>
      <c r="F194">
        <v>19546</v>
      </c>
      <c r="G194">
        <v>49867</v>
      </c>
      <c r="H194">
        <v>73.150000000000006</v>
      </c>
      <c r="I194">
        <v>3648</v>
      </c>
      <c r="J194">
        <v>0.39</v>
      </c>
      <c r="K194">
        <v>5729</v>
      </c>
      <c r="L194">
        <v>359559</v>
      </c>
      <c r="M194">
        <v>0.13900000000000001</v>
      </c>
      <c r="N194" t="s">
        <v>499</v>
      </c>
    </row>
    <row r="195" spans="1:14" x14ac:dyDescent="0.3">
      <c r="A195" t="s">
        <v>394</v>
      </c>
      <c r="B195" t="s">
        <v>398</v>
      </c>
      <c r="C195" t="s">
        <v>398</v>
      </c>
      <c r="D195" t="s">
        <v>556</v>
      </c>
      <c r="E195" t="s">
        <v>557</v>
      </c>
      <c r="F195">
        <v>3487</v>
      </c>
      <c r="G195">
        <v>15457</v>
      </c>
      <c r="H195">
        <v>73.150000000000006</v>
      </c>
      <c r="I195">
        <v>1131</v>
      </c>
      <c r="J195">
        <v>0.23</v>
      </c>
      <c r="K195">
        <v>1022</v>
      </c>
      <c r="L195">
        <v>111448</v>
      </c>
      <c r="M195">
        <v>0.13900000000000001</v>
      </c>
      <c r="N195" t="s">
        <v>499</v>
      </c>
    </row>
    <row r="196" spans="1:14" x14ac:dyDescent="0.3">
      <c r="A196" t="s">
        <v>394</v>
      </c>
      <c r="B196" t="s">
        <v>399</v>
      </c>
      <c r="C196" t="s">
        <v>399</v>
      </c>
      <c r="D196" t="s">
        <v>556</v>
      </c>
      <c r="E196" t="s">
        <v>557</v>
      </c>
      <c r="F196">
        <v>21621</v>
      </c>
      <c r="G196">
        <v>58142</v>
      </c>
      <c r="H196">
        <v>73.150000000000006</v>
      </c>
      <c r="I196">
        <v>4253</v>
      </c>
      <c r="J196">
        <v>0.37</v>
      </c>
      <c r="K196">
        <v>6337</v>
      </c>
      <c r="L196">
        <v>419223</v>
      </c>
      <c r="M196">
        <v>0.13900000000000001</v>
      </c>
      <c r="N196" t="s">
        <v>499</v>
      </c>
    </row>
    <row r="197" spans="1:14" x14ac:dyDescent="0.3">
      <c r="A197" t="s">
        <v>394</v>
      </c>
      <c r="B197" t="s">
        <v>400</v>
      </c>
      <c r="C197" t="s">
        <v>400</v>
      </c>
      <c r="D197" t="s">
        <v>556</v>
      </c>
      <c r="E197" t="s">
        <v>557</v>
      </c>
      <c r="F197">
        <v>11014</v>
      </c>
      <c r="G197">
        <v>39210</v>
      </c>
      <c r="H197">
        <v>73.150000000000006</v>
      </c>
      <c r="I197">
        <v>2868</v>
      </c>
      <c r="J197">
        <v>0.28000000000000003</v>
      </c>
      <c r="K197">
        <v>3228</v>
      </c>
      <c r="L197">
        <v>282718</v>
      </c>
      <c r="M197">
        <v>0.13900000000000001</v>
      </c>
      <c r="N197" t="s">
        <v>499</v>
      </c>
    </row>
    <row r="198" spans="1:14" x14ac:dyDescent="0.3">
      <c r="A198" t="s">
        <v>394</v>
      </c>
      <c r="B198" t="s">
        <v>401</v>
      </c>
      <c r="C198" t="s">
        <v>401</v>
      </c>
      <c r="D198" t="s">
        <v>556</v>
      </c>
      <c r="E198" t="s">
        <v>557</v>
      </c>
      <c r="F198">
        <v>21755</v>
      </c>
      <c r="G198">
        <v>66427</v>
      </c>
      <c r="H198">
        <v>73.150000000000006</v>
      </c>
      <c r="I198">
        <v>4859</v>
      </c>
      <c r="J198">
        <v>0.33</v>
      </c>
      <c r="K198">
        <v>6376</v>
      </c>
      <c r="L198">
        <v>478961</v>
      </c>
      <c r="M198">
        <v>0.13900000000000001</v>
      </c>
      <c r="N198" t="s">
        <v>499</v>
      </c>
    </row>
    <row r="199" spans="1:14" x14ac:dyDescent="0.3">
      <c r="A199" t="s">
        <v>402</v>
      </c>
      <c r="B199" t="s">
        <v>403</v>
      </c>
      <c r="C199" t="s">
        <v>404</v>
      </c>
      <c r="D199" t="s">
        <v>556</v>
      </c>
      <c r="E199" t="s">
        <v>557</v>
      </c>
      <c r="F199">
        <v>2999</v>
      </c>
      <c r="G199">
        <v>9763</v>
      </c>
      <c r="H199">
        <v>73.150000000000006</v>
      </c>
      <c r="I199">
        <v>714</v>
      </c>
      <c r="J199">
        <v>0.31</v>
      </c>
      <c r="K199">
        <v>879</v>
      </c>
      <c r="L199">
        <v>70398</v>
      </c>
      <c r="M199">
        <v>0.13900000000000001</v>
      </c>
      <c r="N199" t="s">
        <v>499</v>
      </c>
    </row>
    <row r="200" spans="1:14" x14ac:dyDescent="0.3">
      <c r="A200" t="s">
        <v>405</v>
      </c>
      <c r="B200" t="s">
        <v>406</v>
      </c>
      <c r="C200" t="s">
        <v>525</v>
      </c>
      <c r="D200" t="s">
        <v>556</v>
      </c>
      <c r="E200" t="s">
        <v>557</v>
      </c>
      <c r="F200">
        <v>65391</v>
      </c>
      <c r="G200">
        <v>177598</v>
      </c>
      <c r="H200">
        <v>73.150000000000006</v>
      </c>
      <c r="I200">
        <v>12991</v>
      </c>
      <c r="J200">
        <v>0.37</v>
      </c>
      <c r="K200">
        <v>19165</v>
      </c>
      <c r="L200">
        <v>1280536</v>
      </c>
      <c r="M200">
        <v>0.13900000000000001</v>
      </c>
      <c r="N200" t="s">
        <v>499</v>
      </c>
    </row>
    <row r="201" spans="1:14" x14ac:dyDescent="0.3">
      <c r="A201" t="s">
        <v>408</v>
      </c>
      <c r="B201" t="s">
        <v>409</v>
      </c>
      <c r="C201" t="s">
        <v>409</v>
      </c>
      <c r="D201" t="s">
        <v>556</v>
      </c>
      <c r="E201" t="s">
        <v>557</v>
      </c>
      <c r="F201">
        <v>1838</v>
      </c>
      <c r="G201">
        <v>6090</v>
      </c>
      <c r="H201">
        <v>73.150000000000006</v>
      </c>
      <c r="I201">
        <v>446</v>
      </c>
      <c r="J201">
        <v>0.3</v>
      </c>
      <c r="K201">
        <v>539</v>
      </c>
      <c r="L201">
        <v>43914</v>
      </c>
      <c r="M201">
        <v>0.13900000000000001</v>
      </c>
      <c r="N201" t="s">
        <v>499</v>
      </c>
    </row>
    <row r="202" spans="1:14" x14ac:dyDescent="0.3">
      <c r="A202" t="s">
        <v>410</v>
      </c>
      <c r="B202" t="s">
        <v>411</v>
      </c>
      <c r="C202" t="s">
        <v>411</v>
      </c>
      <c r="D202" t="s">
        <v>556</v>
      </c>
      <c r="E202" t="s">
        <v>557</v>
      </c>
      <c r="F202">
        <v>658</v>
      </c>
      <c r="G202">
        <v>2855</v>
      </c>
      <c r="H202">
        <v>73.150000000000006</v>
      </c>
      <c r="I202">
        <v>209</v>
      </c>
      <c r="J202">
        <v>0.23</v>
      </c>
      <c r="K202">
        <v>193</v>
      </c>
      <c r="L202">
        <v>20583</v>
      </c>
      <c r="M202">
        <v>0.13900000000000001</v>
      </c>
      <c r="N202" t="s">
        <v>499</v>
      </c>
    </row>
    <row r="203" spans="1:14" x14ac:dyDescent="0.3">
      <c r="A203" t="s">
        <v>412</v>
      </c>
      <c r="B203" t="s">
        <v>413</v>
      </c>
      <c r="C203" t="s">
        <v>413</v>
      </c>
      <c r="D203" t="s">
        <v>556</v>
      </c>
      <c r="E203" t="s">
        <v>557</v>
      </c>
      <c r="F203">
        <v>2798</v>
      </c>
      <c r="G203">
        <v>8441</v>
      </c>
      <c r="H203">
        <v>73.150000000000006</v>
      </c>
      <c r="I203">
        <v>617</v>
      </c>
      <c r="J203">
        <v>0.33</v>
      </c>
      <c r="K203">
        <v>820</v>
      </c>
      <c r="L203">
        <v>60861</v>
      </c>
      <c r="M203">
        <v>0.13900000000000001</v>
      </c>
      <c r="N203" t="s">
        <v>499</v>
      </c>
    </row>
    <row r="204" spans="1:14" x14ac:dyDescent="0.3">
      <c r="A204" t="s">
        <v>415</v>
      </c>
      <c r="B204" t="s">
        <v>416</v>
      </c>
      <c r="C204" t="s">
        <v>417</v>
      </c>
      <c r="D204" t="s">
        <v>556</v>
      </c>
      <c r="E204" t="s">
        <v>557</v>
      </c>
      <c r="F204">
        <v>2752</v>
      </c>
      <c r="G204">
        <v>8534</v>
      </c>
      <c r="H204">
        <v>73.150000000000006</v>
      </c>
      <c r="I204">
        <v>624</v>
      </c>
      <c r="J204">
        <v>0.32</v>
      </c>
      <c r="K204">
        <v>807</v>
      </c>
      <c r="L204">
        <v>61782</v>
      </c>
      <c r="M204">
        <v>0.13900000000000001</v>
      </c>
      <c r="N204" t="s">
        <v>500</v>
      </c>
    </row>
    <row r="205" spans="1:14" x14ac:dyDescent="0.3">
      <c r="A205" t="s">
        <v>415</v>
      </c>
      <c r="B205" t="s">
        <v>416</v>
      </c>
      <c r="C205" t="s">
        <v>417</v>
      </c>
      <c r="D205" t="s">
        <v>558</v>
      </c>
      <c r="E205" t="s">
        <v>559</v>
      </c>
      <c r="F205">
        <v>45240</v>
      </c>
      <c r="G205">
        <v>0</v>
      </c>
      <c r="I205">
        <v>0</v>
      </c>
      <c r="J205">
        <v>0.36</v>
      </c>
      <c r="K205">
        <v>13259</v>
      </c>
      <c r="L205">
        <v>0</v>
      </c>
      <c r="N205" t="s">
        <v>500</v>
      </c>
    </row>
    <row r="206" spans="1:14" x14ac:dyDescent="0.3">
      <c r="A206" t="s">
        <v>418</v>
      </c>
      <c r="B206" t="s">
        <v>419</v>
      </c>
      <c r="C206" t="s">
        <v>419</v>
      </c>
      <c r="D206" t="s">
        <v>556</v>
      </c>
      <c r="E206" t="s">
        <v>557</v>
      </c>
      <c r="F206">
        <v>1567</v>
      </c>
      <c r="G206">
        <v>5727</v>
      </c>
      <c r="H206">
        <v>73.150000000000006</v>
      </c>
      <c r="I206">
        <v>419</v>
      </c>
      <c r="J206">
        <v>0.27</v>
      </c>
      <c r="K206">
        <v>459</v>
      </c>
      <c r="L206">
        <v>41294</v>
      </c>
      <c r="M206">
        <v>0.13900000000000001</v>
      </c>
      <c r="N206" t="s">
        <v>499</v>
      </c>
    </row>
    <row r="207" spans="1:14" x14ac:dyDescent="0.3">
      <c r="A207" t="s">
        <v>422</v>
      </c>
      <c r="B207" t="s">
        <v>423</v>
      </c>
      <c r="C207" t="s">
        <v>423</v>
      </c>
      <c r="D207" t="s">
        <v>556</v>
      </c>
      <c r="E207" t="s">
        <v>557</v>
      </c>
      <c r="F207">
        <v>2244</v>
      </c>
      <c r="G207">
        <v>8807</v>
      </c>
      <c r="H207">
        <v>73.150000000000006</v>
      </c>
      <c r="I207">
        <v>644</v>
      </c>
      <c r="J207">
        <v>0.25</v>
      </c>
      <c r="K207">
        <v>658</v>
      </c>
      <c r="L207">
        <v>63504</v>
      </c>
      <c r="M207">
        <v>0.13900000000000001</v>
      </c>
      <c r="N207" t="s">
        <v>499</v>
      </c>
    </row>
    <row r="208" spans="1:14" x14ac:dyDescent="0.3">
      <c r="A208" t="s">
        <v>424</v>
      </c>
      <c r="B208" t="s">
        <v>425</v>
      </c>
      <c r="C208" t="s">
        <v>425</v>
      </c>
      <c r="D208" t="s">
        <v>556</v>
      </c>
      <c r="E208" t="s">
        <v>557</v>
      </c>
      <c r="F208">
        <v>3444</v>
      </c>
      <c r="G208">
        <v>11761</v>
      </c>
      <c r="H208">
        <v>73.150000000000006</v>
      </c>
      <c r="I208">
        <v>860</v>
      </c>
      <c r="J208">
        <v>0.28999999999999998</v>
      </c>
      <c r="K208">
        <v>1009</v>
      </c>
      <c r="L208">
        <v>84800</v>
      </c>
      <c r="M208">
        <v>0.13900000000000001</v>
      </c>
      <c r="N208" t="s">
        <v>499</v>
      </c>
    </row>
    <row r="209" spans="1:15" x14ac:dyDescent="0.3">
      <c r="A209" t="s">
        <v>428</v>
      </c>
      <c r="B209" t="s">
        <v>429</v>
      </c>
      <c r="C209" t="s">
        <v>429</v>
      </c>
      <c r="D209" t="s">
        <v>556</v>
      </c>
      <c r="E209" t="s">
        <v>557</v>
      </c>
      <c r="F209">
        <v>2308</v>
      </c>
      <c r="G209">
        <v>6448</v>
      </c>
      <c r="H209">
        <v>73.150000000000006</v>
      </c>
      <c r="I209">
        <v>472</v>
      </c>
      <c r="J209">
        <v>0.36</v>
      </c>
      <c r="K209">
        <v>676</v>
      </c>
      <c r="L209">
        <v>46495</v>
      </c>
      <c r="M209">
        <v>0.13900000000000001</v>
      </c>
      <c r="N209" t="s">
        <v>499</v>
      </c>
    </row>
    <row r="210" spans="1:15" x14ac:dyDescent="0.3">
      <c r="A210" t="s">
        <v>430</v>
      </c>
      <c r="B210" t="s">
        <v>431</v>
      </c>
      <c r="C210" t="s">
        <v>431</v>
      </c>
      <c r="D210" t="s">
        <v>556</v>
      </c>
      <c r="E210" t="s">
        <v>557</v>
      </c>
      <c r="F210">
        <v>2508</v>
      </c>
      <c r="G210">
        <v>8243</v>
      </c>
      <c r="H210">
        <v>73.150000000000006</v>
      </c>
      <c r="I210">
        <v>603</v>
      </c>
      <c r="J210">
        <v>0.3</v>
      </c>
      <c r="K210">
        <v>735</v>
      </c>
      <c r="L210">
        <v>59438</v>
      </c>
      <c r="M210">
        <v>0.13900000000000001</v>
      </c>
      <c r="N210" t="s">
        <v>499</v>
      </c>
    </row>
    <row r="211" spans="1:15" x14ac:dyDescent="0.3">
      <c r="A211" t="s">
        <v>432</v>
      </c>
      <c r="B211" t="s">
        <v>433</v>
      </c>
      <c r="C211" t="s">
        <v>433</v>
      </c>
      <c r="D211" t="s">
        <v>556</v>
      </c>
      <c r="E211" t="s">
        <v>557</v>
      </c>
      <c r="F211">
        <v>15468</v>
      </c>
      <c r="G211">
        <v>43143</v>
      </c>
      <c r="H211">
        <v>73.150000000000006</v>
      </c>
      <c r="I211">
        <v>3156</v>
      </c>
      <c r="J211">
        <v>0.36</v>
      </c>
      <c r="K211">
        <v>4533</v>
      </c>
      <c r="L211">
        <v>311072</v>
      </c>
      <c r="M211">
        <v>0.13900000000000001</v>
      </c>
      <c r="N211" t="s">
        <v>499</v>
      </c>
    </row>
    <row r="212" spans="1:15" ht="43.2" x14ac:dyDescent="0.3">
      <c r="A212" t="s">
        <v>434</v>
      </c>
      <c r="B212" t="s">
        <v>435</v>
      </c>
      <c r="C212" t="s">
        <v>435</v>
      </c>
      <c r="D212" t="s">
        <v>556</v>
      </c>
      <c r="E212" t="s">
        <v>557</v>
      </c>
      <c r="F212">
        <v>341</v>
      </c>
      <c r="G212">
        <v>1310</v>
      </c>
      <c r="H212">
        <v>73.150000000000006</v>
      </c>
      <c r="I212">
        <v>96</v>
      </c>
      <c r="J212">
        <v>0.26</v>
      </c>
      <c r="K212">
        <v>100</v>
      </c>
      <c r="L212">
        <v>9492</v>
      </c>
      <c r="M212">
        <v>0.13900000000000001</v>
      </c>
      <c r="N212" t="s">
        <v>500</v>
      </c>
      <c r="O212" s="43" t="s">
        <v>436</v>
      </c>
    </row>
    <row r="213" spans="1:15" x14ac:dyDescent="0.3">
      <c r="A213" t="s">
        <v>437</v>
      </c>
      <c r="B213" t="s">
        <v>438</v>
      </c>
      <c r="C213" t="s">
        <v>439</v>
      </c>
      <c r="D213" t="s">
        <v>558</v>
      </c>
      <c r="E213" t="s">
        <v>559</v>
      </c>
      <c r="F213">
        <v>189953</v>
      </c>
      <c r="G213">
        <v>0</v>
      </c>
      <c r="I213">
        <v>0</v>
      </c>
      <c r="J213">
        <v>0.36</v>
      </c>
      <c r="K213">
        <v>55672</v>
      </c>
      <c r="L213">
        <v>0</v>
      </c>
      <c r="N213" t="s">
        <v>500</v>
      </c>
    </row>
    <row r="214" spans="1:15" x14ac:dyDescent="0.3">
      <c r="A214" t="s">
        <v>437</v>
      </c>
      <c r="B214" t="s">
        <v>440</v>
      </c>
      <c r="C214" t="s">
        <v>439</v>
      </c>
      <c r="D214" t="s">
        <v>558</v>
      </c>
      <c r="E214" t="s">
        <v>559</v>
      </c>
      <c r="F214">
        <v>197780</v>
      </c>
      <c r="G214">
        <v>0</v>
      </c>
      <c r="I214">
        <v>0</v>
      </c>
      <c r="J214">
        <v>0.36</v>
      </c>
      <c r="K214">
        <v>57966</v>
      </c>
      <c r="L214">
        <v>0</v>
      </c>
      <c r="N214" t="s">
        <v>500</v>
      </c>
    </row>
    <row r="215" spans="1:15" x14ac:dyDescent="0.3">
      <c r="A215" t="s">
        <v>437</v>
      </c>
      <c r="B215" t="s">
        <v>441</v>
      </c>
      <c r="C215" t="s">
        <v>439</v>
      </c>
      <c r="D215" t="s">
        <v>556</v>
      </c>
      <c r="E215" t="s">
        <v>557</v>
      </c>
      <c r="F215">
        <v>6210</v>
      </c>
      <c r="G215">
        <v>25048</v>
      </c>
      <c r="H215">
        <v>73.150000000000006</v>
      </c>
      <c r="I215">
        <v>1832</v>
      </c>
      <c r="J215">
        <v>0.25</v>
      </c>
      <c r="K215">
        <v>1820</v>
      </c>
      <c r="L215">
        <v>180936</v>
      </c>
      <c r="M215">
        <v>0.13900000000000001</v>
      </c>
      <c r="N215" t="s">
        <v>500</v>
      </c>
    </row>
    <row r="216" spans="1:15" x14ac:dyDescent="0.3">
      <c r="A216" t="s">
        <v>450</v>
      </c>
      <c r="B216" t="s">
        <v>451</v>
      </c>
      <c r="C216" t="s">
        <v>451</v>
      </c>
      <c r="D216" t="s">
        <v>556</v>
      </c>
      <c r="E216" t="s">
        <v>557</v>
      </c>
      <c r="F216">
        <v>684</v>
      </c>
      <c r="G216">
        <v>2936</v>
      </c>
      <c r="H216">
        <v>73.150000000000006</v>
      </c>
      <c r="I216">
        <v>215</v>
      </c>
      <c r="J216">
        <v>0.23</v>
      </c>
      <c r="K216">
        <v>200</v>
      </c>
      <c r="L216">
        <v>21173</v>
      </c>
      <c r="M216">
        <v>0.13900000000000001</v>
      </c>
      <c r="N216" t="s">
        <v>499</v>
      </c>
    </row>
    <row r="217" spans="1:15" x14ac:dyDescent="0.3">
      <c r="A217" t="s">
        <v>452</v>
      </c>
      <c r="B217" t="s">
        <v>453</v>
      </c>
      <c r="C217" t="s">
        <v>453</v>
      </c>
      <c r="D217" t="s">
        <v>556</v>
      </c>
      <c r="E217" t="s">
        <v>557</v>
      </c>
      <c r="F217">
        <v>2587</v>
      </c>
      <c r="G217">
        <v>8989</v>
      </c>
      <c r="H217">
        <v>73.150000000000006</v>
      </c>
      <c r="I217">
        <v>658</v>
      </c>
      <c r="J217">
        <v>0.28999999999999998</v>
      </c>
      <c r="K217">
        <v>758</v>
      </c>
      <c r="L217">
        <v>64811</v>
      </c>
      <c r="M217">
        <v>0.13900000000000001</v>
      </c>
      <c r="N217" t="s">
        <v>499</v>
      </c>
    </row>
    <row r="218" spans="1:15" x14ac:dyDescent="0.3">
      <c r="A218" t="s">
        <v>454</v>
      </c>
      <c r="B218" t="s">
        <v>455</v>
      </c>
      <c r="C218" t="s">
        <v>455</v>
      </c>
      <c r="D218" t="s">
        <v>556</v>
      </c>
      <c r="E218" t="s">
        <v>557</v>
      </c>
      <c r="F218">
        <v>3943</v>
      </c>
      <c r="G218">
        <v>12616</v>
      </c>
      <c r="H218">
        <v>73.150000000000006</v>
      </c>
      <c r="I218">
        <v>923</v>
      </c>
      <c r="J218">
        <v>0.31</v>
      </c>
      <c r="K218">
        <v>1156</v>
      </c>
      <c r="L218">
        <v>90966</v>
      </c>
      <c r="M218">
        <v>0.13900000000000001</v>
      </c>
      <c r="N218" t="s">
        <v>499</v>
      </c>
    </row>
    <row r="219" spans="1:15" x14ac:dyDescent="0.3">
      <c r="A219" t="s">
        <v>456</v>
      </c>
      <c r="B219" t="s">
        <v>457</v>
      </c>
      <c r="C219" t="s">
        <v>457</v>
      </c>
      <c r="D219" t="s">
        <v>556</v>
      </c>
      <c r="E219" t="s">
        <v>557</v>
      </c>
      <c r="F219">
        <v>1639</v>
      </c>
      <c r="G219">
        <v>6107</v>
      </c>
      <c r="H219">
        <v>73.150000000000006</v>
      </c>
      <c r="I219">
        <v>447</v>
      </c>
      <c r="J219">
        <v>0.27</v>
      </c>
      <c r="K219">
        <v>480</v>
      </c>
      <c r="L219">
        <v>44035</v>
      </c>
      <c r="M219">
        <v>0.13900000000000001</v>
      </c>
      <c r="N219" t="s">
        <v>499</v>
      </c>
    </row>
    <row r="220" spans="1:15" x14ac:dyDescent="0.3">
      <c r="A220" t="s">
        <v>458</v>
      </c>
      <c r="B220" t="s">
        <v>459</v>
      </c>
      <c r="C220" t="s">
        <v>459</v>
      </c>
      <c r="D220" t="s">
        <v>556</v>
      </c>
      <c r="E220" t="s">
        <v>557</v>
      </c>
      <c r="G220">
        <v>38940</v>
      </c>
      <c r="H220">
        <v>73.150000000000006</v>
      </c>
      <c r="I220">
        <v>2848</v>
      </c>
      <c r="J220">
        <v>0.32</v>
      </c>
      <c r="L220">
        <v>280769</v>
      </c>
      <c r="M220">
        <v>0.13900000000000001</v>
      </c>
      <c r="N220" t="s">
        <v>499</v>
      </c>
    </row>
    <row r="221" spans="1:15" x14ac:dyDescent="0.3">
      <c r="A221" t="s">
        <v>460</v>
      </c>
      <c r="B221" t="s">
        <v>461</v>
      </c>
      <c r="C221" t="s">
        <v>461</v>
      </c>
      <c r="D221" t="s">
        <v>556</v>
      </c>
      <c r="E221" t="s">
        <v>557</v>
      </c>
      <c r="F221">
        <v>13302</v>
      </c>
      <c r="G221">
        <v>37547</v>
      </c>
      <c r="H221">
        <v>73.150000000000006</v>
      </c>
      <c r="I221">
        <v>2747</v>
      </c>
      <c r="J221">
        <v>0.35</v>
      </c>
      <c r="K221">
        <v>3899</v>
      </c>
      <c r="L221">
        <v>270725</v>
      </c>
      <c r="M221">
        <v>0.13900000000000001</v>
      </c>
      <c r="N221" t="s">
        <v>499</v>
      </c>
    </row>
    <row r="222" spans="1:15" x14ac:dyDescent="0.3">
      <c r="A222" t="s">
        <v>462</v>
      </c>
      <c r="B222" t="s">
        <v>463</v>
      </c>
      <c r="C222" t="s">
        <v>463</v>
      </c>
      <c r="D222" t="s">
        <v>556</v>
      </c>
      <c r="E222" t="s">
        <v>557</v>
      </c>
      <c r="F222">
        <v>1620</v>
      </c>
      <c r="G222">
        <v>5458</v>
      </c>
      <c r="H222">
        <v>73.150000000000006</v>
      </c>
      <c r="I222">
        <v>399</v>
      </c>
      <c r="J222">
        <v>0.3</v>
      </c>
      <c r="K222">
        <v>475</v>
      </c>
      <c r="L222">
        <v>39356</v>
      </c>
      <c r="M222">
        <v>0.13900000000000001</v>
      </c>
      <c r="N222" t="s">
        <v>499</v>
      </c>
    </row>
    <row r="223" spans="1:15" x14ac:dyDescent="0.3">
      <c r="A223" t="s">
        <v>464</v>
      </c>
      <c r="B223" t="s">
        <v>465</v>
      </c>
      <c r="C223" t="s">
        <v>465</v>
      </c>
      <c r="D223" t="s">
        <v>556</v>
      </c>
      <c r="E223" t="s">
        <v>557</v>
      </c>
      <c r="F223">
        <v>1423</v>
      </c>
      <c r="G223">
        <v>4488</v>
      </c>
      <c r="H223">
        <v>73.150000000000006</v>
      </c>
      <c r="I223">
        <v>328</v>
      </c>
      <c r="J223">
        <v>0.32</v>
      </c>
      <c r="K223">
        <v>417</v>
      </c>
      <c r="L223">
        <v>32363</v>
      </c>
      <c r="M223">
        <v>0.13900000000000001</v>
      </c>
      <c r="N223" t="s">
        <v>499</v>
      </c>
    </row>
    <row r="224" spans="1:15" x14ac:dyDescent="0.3">
      <c r="A224" t="s">
        <v>466</v>
      </c>
      <c r="B224" t="s">
        <v>467</v>
      </c>
      <c r="C224" t="s">
        <v>467</v>
      </c>
      <c r="D224" t="s">
        <v>556</v>
      </c>
      <c r="E224" t="s">
        <v>557</v>
      </c>
      <c r="F224">
        <v>2168</v>
      </c>
      <c r="G224">
        <v>7209</v>
      </c>
      <c r="H224">
        <v>73.150000000000006</v>
      </c>
      <c r="I224">
        <v>527</v>
      </c>
      <c r="J224">
        <v>0.3</v>
      </c>
      <c r="K224">
        <v>635</v>
      </c>
      <c r="L224">
        <v>51982</v>
      </c>
      <c r="M224">
        <v>0.13900000000000001</v>
      </c>
      <c r="N224" t="s">
        <v>499</v>
      </c>
    </row>
    <row r="225" spans="1:14" x14ac:dyDescent="0.3">
      <c r="A225" t="s">
        <v>468</v>
      </c>
      <c r="B225" t="s">
        <v>469</v>
      </c>
      <c r="C225" t="s">
        <v>469</v>
      </c>
      <c r="D225" t="s">
        <v>556</v>
      </c>
      <c r="E225" t="s">
        <v>557</v>
      </c>
      <c r="F225">
        <v>3259</v>
      </c>
      <c r="G225">
        <v>13230</v>
      </c>
      <c r="H225">
        <v>73.150000000000006</v>
      </c>
      <c r="I225">
        <v>968</v>
      </c>
      <c r="J225">
        <v>0.25</v>
      </c>
      <c r="K225">
        <v>955</v>
      </c>
      <c r="L225">
        <v>95394</v>
      </c>
      <c r="M225">
        <v>0.13900000000000001</v>
      </c>
      <c r="N225" t="s">
        <v>499</v>
      </c>
    </row>
    <row r="226" spans="1:14" x14ac:dyDescent="0.3">
      <c r="A226" t="s">
        <v>470</v>
      </c>
      <c r="B226" t="s">
        <v>471</v>
      </c>
      <c r="C226" t="s">
        <v>471</v>
      </c>
      <c r="D226" t="s">
        <v>556</v>
      </c>
      <c r="E226" t="s">
        <v>557</v>
      </c>
      <c r="F226">
        <v>1011</v>
      </c>
      <c r="G226">
        <v>4174</v>
      </c>
      <c r="H226">
        <v>73.150000000000006</v>
      </c>
      <c r="I226">
        <v>305</v>
      </c>
      <c r="J226">
        <v>0.24</v>
      </c>
      <c r="K226">
        <v>296</v>
      </c>
      <c r="L226">
        <v>30093</v>
      </c>
      <c r="M226">
        <v>0.13900000000000001</v>
      </c>
      <c r="N226" t="s">
        <v>499</v>
      </c>
    </row>
    <row r="227" spans="1:14" x14ac:dyDescent="0.3">
      <c r="A227" t="s">
        <v>472</v>
      </c>
      <c r="B227" t="s">
        <v>473</v>
      </c>
      <c r="C227" t="s">
        <v>473</v>
      </c>
      <c r="D227" t="s">
        <v>556</v>
      </c>
      <c r="E227" t="s">
        <v>557</v>
      </c>
      <c r="F227">
        <v>758</v>
      </c>
      <c r="G227">
        <v>3280</v>
      </c>
      <c r="H227">
        <v>73.150000000000006</v>
      </c>
      <c r="I227">
        <v>240</v>
      </c>
      <c r="J227">
        <v>0.23</v>
      </c>
      <c r="K227">
        <v>222</v>
      </c>
      <c r="L227">
        <v>23651</v>
      </c>
      <c r="M227">
        <v>0.13900000000000001</v>
      </c>
      <c r="N227" t="s">
        <v>499</v>
      </c>
    </row>
    <row r="228" spans="1:14" x14ac:dyDescent="0.3">
      <c r="A228" t="s">
        <v>474</v>
      </c>
      <c r="B228" t="s">
        <v>475</v>
      </c>
      <c r="C228" t="s">
        <v>475</v>
      </c>
      <c r="D228" t="s">
        <v>556</v>
      </c>
      <c r="E228" t="s">
        <v>557</v>
      </c>
      <c r="F228">
        <v>11869</v>
      </c>
      <c r="G228">
        <v>32981</v>
      </c>
      <c r="H228">
        <v>73.150000000000006</v>
      </c>
      <c r="I228">
        <v>2413</v>
      </c>
      <c r="J228">
        <v>0.36</v>
      </c>
      <c r="K228">
        <v>3479</v>
      </c>
      <c r="L228">
        <v>237801</v>
      </c>
      <c r="M228">
        <v>0.13900000000000001</v>
      </c>
      <c r="N228" t="s">
        <v>499</v>
      </c>
    </row>
    <row r="229" spans="1:14" x14ac:dyDescent="0.3">
      <c r="A229" t="s">
        <v>476</v>
      </c>
      <c r="B229" t="s">
        <v>477</v>
      </c>
      <c r="C229" t="s">
        <v>478</v>
      </c>
      <c r="D229" t="s">
        <v>556</v>
      </c>
      <c r="E229" t="s">
        <v>557</v>
      </c>
      <c r="F229">
        <v>149534</v>
      </c>
      <c r="G229">
        <v>395525</v>
      </c>
      <c r="H229">
        <v>73.150000000000006</v>
      </c>
      <c r="I229">
        <v>28933</v>
      </c>
      <c r="J229">
        <v>0.38</v>
      </c>
      <c r="K229">
        <v>43826</v>
      </c>
      <c r="L229">
        <v>2869104</v>
      </c>
      <c r="M229">
        <v>0.13900000000000001</v>
      </c>
      <c r="N229" t="s">
        <v>500</v>
      </c>
    </row>
    <row r="230" spans="1:14" x14ac:dyDescent="0.3">
      <c r="A230" t="s">
        <v>476</v>
      </c>
      <c r="B230" t="s">
        <v>479</v>
      </c>
      <c r="C230" t="s">
        <v>478</v>
      </c>
      <c r="D230" t="s">
        <v>556</v>
      </c>
      <c r="E230" t="s">
        <v>557</v>
      </c>
      <c r="F230">
        <v>471</v>
      </c>
      <c r="G230">
        <v>1373</v>
      </c>
      <c r="H230">
        <v>73.150000000000006</v>
      </c>
      <c r="I230">
        <v>100</v>
      </c>
      <c r="J230">
        <v>0.34</v>
      </c>
      <c r="K230">
        <v>138</v>
      </c>
      <c r="L230">
        <v>9954</v>
      </c>
      <c r="M230">
        <v>0.13900000000000001</v>
      </c>
      <c r="N230" t="s">
        <v>500</v>
      </c>
    </row>
    <row r="231" spans="1:14" x14ac:dyDescent="0.3">
      <c r="A231" t="s">
        <v>527</v>
      </c>
      <c r="B231" t="s">
        <v>528</v>
      </c>
      <c r="C231" t="s">
        <v>528</v>
      </c>
      <c r="D231" t="s">
        <v>556</v>
      </c>
      <c r="E231" t="s">
        <v>557</v>
      </c>
      <c r="F231">
        <v>1717</v>
      </c>
      <c r="G231">
        <v>6232</v>
      </c>
      <c r="H231">
        <v>73.150000000000006</v>
      </c>
      <c r="I231">
        <v>456</v>
      </c>
      <c r="J231">
        <v>0.28000000000000003</v>
      </c>
      <c r="K231">
        <v>503</v>
      </c>
      <c r="L231">
        <v>44937</v>
      </c>
      <c r="M231">
        <v>0.13900000000000001</v>
      </c>
      <c r="N231" t="s">
        <v>499</v>
      </c>
    </row>
    <row r="232" spans="1:14" x14ac:dyDescent="0.3">
      <c r="A232" t="s">
        <v>482</v>
      </c>
      <c r="B232" t="s">
        <v>483</v>
      </c>
      <c r="C232" t="s">
        <v>483</v>
      </c>
      <c r="D232" t="s">
        <v>556</v>
      </c>
      <c r="E232" t="s">
        <v>557</v>
      </c>
      <c r="F232">
        <v>2595</v>
      </c>
      <c r="G232">
        <v>8768</v>
      </c>
      <c r="H232">
        <v>73.150000000000006</v>
      </c>
      <c r="I232">
        <v>641</v>
      </c>
      <c r="J232">
        <v>0.3</v>
      </c>
      <c r="K232">
        <v>761</v>
      </c>
      <c r="L232">
        <v>63221</v>
      </c>
      <c r="M232">
        <v>0.13900000000000001</v>
      </c>
      <c r="N232" t="s">
        <v>499</v>
      </c>
    </row>
    <row r="233" spans="1:14" x14ac:dyDescent="0.3">
      <c r="A233" t="s">
        <v>484</v>
      </c>
      <c r="B233" t="s">
        <v>485</v>
      </c>
      <c r="C233" t="s">
        <v>485</v>
      </c>
      <c r="D233" t="s">
        <v>556</v>
      </c>
      <c r="E233" t="s">
        <v>557</v>
      </c>
      <c r="F233">
        <v>1481</v>
      </c>
      <c r="G233">
        <v>6184</v>
      </c>
      <c r="H233">
        <v>73.150000000000006</v>
      </c>
      <c r="I233">
        <v>452</v>
      </c>
      <c r="J233">
        <v>0.24</v>
      </c>
      <c r="K233">
        <v>434</v>
      </c>
      <c r="L233">
        <v>47208</v>
      </c>
      <c r="M233">
        <v>0.13900000000000001</v>
      </c>
      <c r="N233" t="s">
        <v>500</v>
      </c>
    </row>
    <row r="234" spans="1:14" x14ac:dyDescent="0.3">
      <c r="A234" t="s">
        <v>486</v>
      </c>
      <c r="B234" t="s">
        <v>487</v>
      </c>
      <c r="C234" t="s">
        <v>487</v>
      </c>
      <c r="D234" t="s">
        <v>556</v>
      </c>
      <c r="E234" t="s">
        <v>557</v>
      </c>
      <c r="F234">
        <v>20927</v>
      </c>
      <c r="G234">
        <v>58526</v>
      </c>
      <c r="H234">
        <v>73.150000000000006</v>
      </c>
      <c r="I234">
        <v>4281</v>
      </c>
      <c r="J234">
        <v>0.36</v>
      </c>
      <c r="K234">
        <v>6133</v>
      </c>
      <c r="L234">
        <v>421992</v>
      </c>
      <c r="M234">
        <v>0.13900000000000001</v>
      </c>
      <c r="N234" t="s">
        <v>499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sheetPr>
  <dimension ref="A1:T189"/>
  <sheetViews>
    <sheetView workbookViewId="0"/>
  </sheetViews>
  <sheetFormatPr defaultRowHeight="14.4" x14ac:dyDescent="0.3"/>
  <cols>
    <col min="1" max="1" width="41.109375" customWidth="1"/>
    <col min="2" max="2" width="44.6640625" bestFit="1" customWidth="1"/>
    <col min="3" max="3" width="19.5546875" style="20" bestFit="1" customWidth="1"/>
    <col min="4" max="4" width="16.109375" style="20" bestFit="1" customWidth="1"/>
    <col min="5" max="5" width="21.109375" style="20" bestFit="1" customWidth="1"/>
    <col min="6" max="6" width="17.6640625" style="248" bestFit="1" customWidth="1"/>
    <col min="7" max="7" width="20.109375" style="20" bestFit="1" customWidth="1"/>
    <col min="8" max="8" width="16.6640625" style="20" bestFit="1" customWidth="1"/>
    <col min="9" max="9" width="21.88671875" style="20" bestFit="1" customWidth="1"/>
    <col min="10" max="10" width="18.33203125" style="248" bestFit="1" customWidth="1"/>
    <col min="11" max="11" width="14.5546875" style="20" bestFit="1" customWidth="1"/>
    <col min="12" max="12" width="11.109375" style="20" bestFit="1" customWidth="1"/>
    <col min="13" max="13" width="16.109375" style="20" bestFit="1" customWidth="1"/>
    <col min="14" max="14" width="12.5546875" style="248" bestFit="1" customWidth="1"/>
    <col min="15" max="15" width="13.88671875" style="20" bestFit="1" customWidth="1"/>
    <col min="16" max="16" width="10.44140625" style="20" bestFit="1" customWidth="1"/>
    <col min="17" max="17" width="15.44140625" style="20" bestFit="1" customWidth="1"/>
    <col min="18" max="18" width="11.88671875" style="248" bestFit="1" customWidth="1"/>
    <col min="19" max="19" width="6.88671875" bestFit="1" customWidth="1"/>
    <col min="20" max="20" width="6.33203125" bestFit="1" customWidth="1"/>
  </cols>
  <sheetData>
    <row r="1" spans="1:20" x14ac:dyDescent="0.3">
      <c r="A1" s="3" t="s">
        <v>823</v>
      </c>
      <c r="F1" s="20"/>
      <c r="J1" s="20"/>
      <c r="N1" s="20"/>
      <c r="R1" s="20"/>
    </row>
    <row r="2" spans="1:20" x14ac:dyDescent="0.3">
      <c r="A2" s="2" t="s">
        <v>63</v>
      </c>
      <c r="B2" s="2" t="s">
        <v>65</v>
      </c>
      <c r="C2" s="22" t="s">
        <v>578</v>
      </c>
      <c r="D2" s="22" t="s">
        <v>579</v>
      </c>
      <c r="E2" s="22" t="s">
        <v>580</v>
      </c>
      <c r="F2" s="247" t="s">
        <v>581</v>
      </c>
      <c r="G2" s="22" t="s">
        <v>582</v>
      </c>
      <c r="H2" s="22" t="s">
        <v>583</v>
      </c>
      <c r="I2" s="22" t="s">
        <v>584</v>
      </c>
      <c r="J2" s="247" t="s">
        <v>585</v>
      </c>
      <c r="K2" s="22" t="s">
        <v>586</v>
      </c>
      <c r="L2" s="22" t="s">
        <v>587</v>
      </c>
      <c r="M2" s="22" t="s">
        <v>588</v>
      </c>
      <c r="N2" s="247" t="s">
        <v>589</v>
      </c>
      <c r="O2" s="22" t="s">
        <v>590</v>
      </c>
      <c r="P2" s="22" t="s">
        <v>591</v>
      </c>
      <c r="Q2" s="22" t="s">
        <v>592</v>
      </c>
      <c r="R2" s="247" t="s">
        <v>593</v>
      </c>
      <c r="S2" s="2" t="s">
        <v>71</v>
      </c>
      <c r="T2" s="2" t="s">
        <v>70</v>
      </c>
    </row>
    <row r="3" spans="1:20" x14ac:dyDescent="0.3">
      <c r="A3" t="s">
        <v>75</v>
      </c>
      <c r="B3" t="s">
        <v>76</v>
      </c>
      <c r="C3" s="20">
        <v>416</v>
      </c>
      <c r="D3" s="20">
        <v>693</v>
      </c>
      <c r="E3" s="20">
        <v>177</v>
      </c>
      <c r="F3" s="248">
        <v>0.6</v>
      </c>
      <c r="G3" s="20">
        <v>105</v>
      </c>
      <c r="H3" s="20">
        <v>176</v>
      </c>
      <c r="I3" s="20">
        <v>18</v>
      </c>
      <c r="J3" s="248">
        <v>0.6</v>
      </c>
      <c r="K3" s="20">
        <v>515</v>
      </c>
      <c r="L3" s="20">
        <v>858</v>
      </c>
      <c r="M3" s="20">
        <v>21</v>
      </c>
      <c r="N3" s="248">
        <v>0.6</v>
      </c>
      <c r="O3" s="20">
        <v>1036</v>
      </c>
      <c r="P3" s="20">
        <v>1727</v>
      </c>
      <c r="Q3" s="20">
        <v>216</v>
      </c>
      <c r="R3" s="248">
        <v>0.6</v>
      </c>
      <c r="S3" t="s">
        <v>499</v>
      </c>
    </row>
    <row r="4" spans="1:20" x14ac:dyDescent="0.3">
      <c r="A4" t="s">
        <v>77</v>
      </c>
      <c r="B4" t="s">
        <v>78</v>
      </c>
      <c r="C4" s="20">
        <v>194</v>
      </c>
      <c r="D4" s="20">
        <v>308</v>
      </c>
      <c r="E4" s="20">
        <v>96</v>
      </c>
      <c r="F4" s="248">
        <v>0.63</v>
      </c>
      <c r="G4" s="20">
        <v>299</v>
      </c>
      <c r="H4" s="20">
        <v>475</v>
      </c>
      <c r="I4" s="20">
        <v>15</v>
      </c>
      <c r="J4" s="248">
        <v>0.63</v>
      </c>
      <c r="K4" s="20">
        <v>133</v>
      </c>
      <c r="L4" s="20">
        <v>211</v>
      </c>
      <c r="M4" s="20">
        <v>13</v>
      </c>
      <c r="N4" s="248">
        <v>0.63</v>
      </c>
      <c r="O4" s="20">
        <v>626</v>
      </c>
      <c r="P4" s="20">
        <v>994</v>
      </c>
      <c r="Q4" s="20">
        <v>123</v>
      </c>
      <c r="R4" s="248">
        <v>0.63</v>
      </c>
      <c r="S4" t="s">
        <v>499</v>
      </c>
    </row>
    <row r="5" spans="1:20" x14ac:dyDescent="0.3">
      <c r="A5" t="s">
        <v>79</v>
      </c>
      <c r="B5" t="s">
        <v>80</v>
      </c>
      <c r="C5" s="20">
        <v>64</v>
      </c>
      <c r="D5" s="20">
        <v>198</v>
      </c>
      <c r="E5" s="20">
        <v>41</v>
      </c>
      <c r="F5" s="248">
        <v>0.32</v>
      </c>
      <c r="G5" s="20">
        <v>65</v>
      </c>
      <c r="H5" s="20">
        <v>201</v>
      </c>
      <c r="I5" s="20">
        <v>16</v>
      </c>
      <c r="J5" s="248">
        <v>0.32</v>
      </c>
      <c r="K5" s="20">
        <v>25</v>
      </c>
      <c r="L5" s="20">
        <v>79</v>
      </c>
      <c r="M5" s="20">
        <v>12</v>
      </c>
      <c r="N5" s="248">
        <v>0.32</v>
      </c>
      <c r="O5" s="20">
        <v>154</v>
      </c>
      <c r="P5" s="20">
        <v>478</v>
      </c>
      <c r="Q5" s="20">
        <v>69</v>
      </c>
      <c r="R5" s="248">
        <v>0.32</v>
      </c>
      <c r="S5" t="s">
        <v>499</v>
      </c>
    </row>
    <row r="6" spans="1:20" x14ac:dyDescent="0.3">
      <c r="A6" t="s">
        <v>81</v>
      </c>
      <c r="B6" t="s">
        <v>83</v>
      </c>
      <c r="C6" s="20">
        <v>16970</v>
      </c>
      <c r="D6" s="20">
        <v>142255</v>
      </c>
      <c r="E6" s="20">
        <v>13912</v>
      </c>
      <c r="F6" s="248">
        <v>0.12</v>
      </c>
      <c r="G6" s="20">
        <v>12857</v>
      </c>
      <c r="H6" s="20">
        <v>129783</v>
      </c>
      <c r="I6" s="20">
        <v>2174</v>
      </c>
      <c r="J6" s="248">
        <v>0.1</v>
      </c>
      <c r="K6" s="20">
        <v>11993</v>
      </c>
      <c r="L6" s="20">
        <v>127106</v>
      </c>
      <c r="M6" s="20">
        <v>94</v>
      </c>
      <c r="N6" s="248">
        <v>0.09</v>
      </c>
      <c r="O6" s="20">
        <v>41820</v>
      </c>
      <c r="P6" s="20">
        <v>399144</v>
      </c>
      <c r="Q6" s="20">
        <v>16180</v>
      </c>
      <c r="R6" s="248">
        <v>0.1</v>
      </c>
      <c r="S6" t="s">
        <v>500</v>
      </c>
    </row>
    <row r="7" spans="1:20" x14ac:dyDescent="0.3">
      <c r="A7" t="s">
        <v>94</v>
      </c>
      <c r="B7" t="s">
        <v>96</v>
      </c>
      <c r="C7" s="20">
        <v>211</v>
      </c>
      <c r="D7" s="20">
        <v>218</v>
      </c>
      <c r="E7" s="20">
        <v>72</v>
      </c>
      <c r="F7" s="248">
        <v>0.96</v>
      </c>
      <c r="G7" s="20">
        <v>177</v>
      </c>
      <c r="H7" s="20">
        <v>183</v>
      </c>
      <c r="I7" s="20">
        <v>16</v>
      </c>
      <c r="J7" s="248">
        <v>0.96</v>
      </c>
      <c r="K7" s="20">
        <v>224</v>
      </c>
      <c r="L7" s="20">
        <v>232</v>
      </c>
      <c r="M7" s="20">
        <v>16</v>
      </c>
      <c r="N7" s="248">
        <v>0.96</v>
      </c>
      <c r="O7" s="20">
        <v>611</v>
      </c>
      <c r="P7" s="20">
        <v>634</v>
      </c>
      <c r="Q7" s="20">
        <v>104</v>
      </c>
      <c r="R7" s="248">
        <v>0.96</v>
      </c>
      <c r="S7" t="s">
        <v>499</v>
      </c>
    </row>
    <row r="8" spans="1:20" x14ac:dyDescent="0.3">
      <c r="A8" t="s">
        <v>94</v>
      </c>
      <c r="B8" t="s">
        <v>98</v>
      </c>
      <c r="C8" s="20">
        <v>93</v>
      </c>
      <c r="D8" s="20">
        <v>124</v>
      </c>
      <c r="E8" s="20">
        <v>30</v>
      </c>
      <c r="F8" s="248">
        <v>0.75</v>
      </c>
      <c r="G8" s="20">
        <v>53</v>
      </c>
      <c r="H8" s="20">
        <v>72</v>
      </c>
      <c r="I8" s="20">
        <v>11</v>
      </c>
      <c r="J8" s="248">
        <v>0.75</v>
      </c>
      <c r="K8" s="20">
        <v>251</v>
      </c>
      <c r="L8" s="20">
        <v>336</v>
      </c>
      <c r="M8" s="20">
        <v>21</v>
      </c>
      <c r="N8" s="248">
        <v>0.75</v>
      </c>
      <c r="O8" s="20">
        <v>397</v>
      </c>
      <c r="P8" s="20">
        <v>532</v>
      </c>
      <c r="Q8" s="20">
        <v>62</v>
      </c>
      <c r="R8" s="248">
        <v>0.75</v>
      </c>
      <c r="S8" t="s">
        <v>499</v>
      </c>
    </row>
    <row r="9" spans="1:20" x14ac:dyDescent="0.3">
      <c r="A9" t="s">
        <v>94</v>
      </c>
      <c r="B9" t="s">
        <v>101</v>
      </c>
      <c r="C9" s="20">
        <v>128</v>
      </c>
      <c r="D9" s="20">
        <v>183</v>
      </c>
      <c r="E9" s="20">
        <v>49</v>
      </c>
      <c r="F9" s="248">
        <v>0.7</v>
      </c>
      <c r="G9" s="20">
        <v>85</v>
      </c>
      <c r="H9" s="20">
        <v>122</v>
      </c>
      <c r="I9" s="20">
        <v>15</v>
      </c>
      <c r="J9" s="248">
        <v>0.7</v>
      </c>
      <c r="K9" s="20">
        <v>27</v>
      </c>
      <c r="L9" s="20">
        <v>39</v>
      </c>
      <c r="M9" s="20">
        <v>3</v>
      </c>
      <c r="N9" s="248">
        <v>0.7</v>
      </c>
      <c r="O9" s="20">
        <v>241</v>
      </c>
      <c r="P9" s="20">
        <v>344</v>
      </c>
      <c r="Q9" s="20">
        <v>66</v>
      </c>
      <c r="R9" s="248">
        <v>0.7</v>
      </c>
      <c r="S9" t="s">
        <v>499</v>
      </c>
    </row>
    <row r="10" spans="1:20" x14ac:dyDescent="0.3">
      <c r="A10" t="s">
        <v>94</v>
      </c>
      <c r="B10" t="s">
        <v>103</v>
      </c>
      <c r="C10" s="20">
        <v>159</v>
      </c>
      <c r="D10" s="20">
        <v>541</v>
      </c>
      <c r="E10" s="20">
        <v>146</v>
      </c>
      <c r="F10" s="248">
        <v>0.28999999999999998</v>
      </c>
      <c r="G10" s="20">
        <v>39</v>
      </c>
      <c r="H10" s="20">
        <v>133</v>
      </c>
      <c r="I10" s="20">
        <v>33</v>
      </c>
      <c r="J10" s="248">
        <v>0.28999999999999998</v>
      </c>
      <c r="K10" s="20">
        <v>37</v>
      </c>
      <c r="L10" s="20">
        <v>125</v>
      </c>
      <c r="M10" s="20">
        <v>13</v>
      </c>
      <c r="N10" s="248">
        <v>0.28999999999999998</v>
      </c>
      <c r="O10" s="20">
        <v>235</v>
      </c>
      <c r="P10" s="20">
        <v>800</v>
      </c>
      <c r="Q10" s="20">
        <v>193</v>
      </c>
      <c r="R10" s="248">
        <v>0.28999999999999998</v>
      </c>
      <c r="S10" t="s">
        <v>499</v>
      </c>
    </row>
    <row r="11" spans="1:20" x14ac:dyDescent="0.3">
      <c r="A11" t="s">
        <v>94</v>
      </c>
      <c r="B11" t="s">
        <v>100</v>
      </c>
      <c r="C11" s="20">
        <v>934</v>
      </c>
      <c r="D11" s="20">
        <v>3753</v>
      </c>
      <c r="E11" s="20">
        <v>651</v>
      </c>
      <c r="F11" s="248">
        <v>0.25</v>
      </c>
      <c r="G11" s="20">
        <v>1370</v>
      </c>
      <c r="H11" s="20">
        <v>5505</v>
      </c>
      <c r="I11" s="20">
        <v>294</v>
      </c>
      <c r="J11" s="248">
        <v>0.25</v>
      </c>
      <c r="K11" s="20">
        <v>534</v>
      </c>
      <c r="L11" s="20">
        <v>2144</v>
      </c>
      <c r="M11" s="20">
        <v>71</v>
      </c>
      <c r="N11" s="248">
        <v>0.25</v>
      </c>
      <c r="O11" s="20">
        <v>2838</v>
      </c>
      <c r="P11" s="20">
        <v>11401</v>
      </c>
      <c r="Q11" s="20">
        <v>1015</v>
      </c>
      <c r="R11" s="248">
        <v>0.25</v>
      </c>
      <c r="S11" t="s">
        <v>499</v>
      </c>
    </row>
    <row r="12" spans="1:20" x14ac:dyDescent="0.3">
      <c r="A12" t="s">
        <v>94</v>
      </c>
      <c r="B12" t="s">
        <v>502</v>
      </c>
      <c r="C12" s="20">
        <v>56</v>
      </c>
      <c r="D12" s="20">
        <v>116</v>
      </c>
      <c r="E12" s="20">
        <v>26</v>
      </c>
      <c r="F12" s="248">
        <v>0.48</v>
      </c>
      <c r="G12" s="20">
        <v>50</v>
      </c>
      <c r="H12" s="20">
        <v>103</v>
      </c>
      <c r="I12" s="20">
        <v>13</v>
      </c>
      <c r="J12" s="248">
        <v>0.48</v>
      </c>
      <c r="K12" s="20">
        <v>62</v>
      </c>
      <c r="L12" s="20">
        <v>129</v>
      </c>
      <c r="M12" s="20">
        <v>6</v>
      </c>
      <c r="N12" s="248">
        <v>0.48</v>
      </c>
      <c r="O12" s="20">
        <v>167</v>
      </c>
      <c r="P12" s="20">
        <v>348</v>
      </c>
      <c r="Q12" s="20">
        <v>45</v>
      </c>
      <c r="R12" s="248">
        <v>0.48</v>
      </c>
      <c r="S12" t="s">
        <v>499</v>
      </c>
    </row>
    <row r="13" spans="1:20" x14ac:dyDescent="0.3">
      <c r="A13" t="s">
        <v>94</v>
      </c>
      <c r="B13" t="s">
        <v>108</v>
      </c>
      <c r="C13" s="20">
        <v>249</v>
      </c>
      <c r="D13" s="20">
        <v>375</v>
      </c>
      <c r="E13" s="20">
        <v>135</v>
      </c>
      <c r="F13" s="248">
        <v>0.66</v>
      </c>
      <c r="G13" s="20">
        <v>81</v>
      </c>
      <c r="H13" s="20">
        <v>122</v>
      </c>
      <c r="I13" s="20">
        <v>18</v>
      </c>
      <c r="J13" s="248">
        <v>0.66</v>
      </c>
      <c r="K13" s="20">
        <v>123</v>
      </c>
      <c r="L13" s="20">
        <v>186</v>
      </c>
      <c r="M13" s="20">
        <v>23</v>
      </c>
      <c r="N13" s="248">
        <v>0.66</v>
      </c>
      <c r="O13" s="20">
        <v>453</v>
      </c>
      <c r="P13" s="20">
        <v>683</v>
      </c>
      <c r="Q13" s="20">
        <v>177</v>
      </c>
      <c r="R13" s="248">
        <v>0.66</v>
      </c>
      <c r="S13" t="s">
        <v>499</v>
      </c>
    </row>
    <row r="14" spans="1:20" x14ac:dyDescent="0.3">
      <c r="A14" t="s">
        <v>94</v>
      </c>
      <c r="B14" t="s">
        <v>503</v>
      </c>
      <c r="C14" s="20">
        <v>1305</v>
      </c>
      <c r="D14" s="20">
        <v>5521</v>
      </c>
      <c r="E14" s="20">
        <v>1053</v>
      </c>
      <c r="F14" s="248">
        <v>0.24</v>
      </c>
      <c r="G14" s="20">
        <v>1112</v>
      </c>
      <c r="H14" s="20">
        <v>4704</v>
      </c>
      <c r="I14" s="20">
        <v>326</v>
      </c>
      <c r="J14" s="248">
        <v>0.24</v>
      </c>
      <c r="K14" s="20">
        <v>512</v>
      </c>
      <c r="L14" s="20">
        <v>2164</v>
      </c>
      <c r="M14" s="20">
        <v>52</v>
      </c>
      <c r="N14" s="248">
        <v>0.24</v>
      </c>
      <c r="O14" s="20">
        <v>2930</v>
      </c>
      <c r="P14" s="20">
        <v>12389</v>
      </c>
      <c r="Q14" s="20">
        <v>1431</v>
      </c>
      <c r="R14" s="248">
        <v>0.24</v>
      </c>
      <c r="S14" t="s">
        <v>499</v>
      </c>
    </row>
    <row r="15" spans="1:20" x14ac:dyDescent="0.3">
      <c r="A15" t="s">
        <v>94</v>
      </c>
      <c r="B15" t="s">
        <v>118</v>
      </c>
      <c r="C15" s="20">
        <v>22</v>
      </c>
      <c r="D15" s="20">
        <v>23</v>
      </c>
      <c r="E15" s="20">
        <v>6</v>
      </c>
      <c r="F15" s="248">
        <v>0.93</v>
      </c>
      <c r="G15" s="20">
        <v>30</v>
      </c>
      <c r="H15" s="20">
        <v>32</v>
      </c>
      <c r="I15" s="20">
        <v>4</v>
      </c>
      <c r="J15" s="248">
        <v>0.93</v>
      </c>
      <c r="K15" s="20">
        <v>8</v>
      </c>
      <c r="L15" s="20">
        <v>8</v>
      </c>
      <c r="M15" s="20">
        <v>2</v>
      </c>
      <c r="N15" s="248">
        <v>0.93</v>
      </c>
      <c r="O15" s="20">
        <v>59</v>
      </c>
      <c r="P15" s="20">
        <v>63</v>
      </c>
      <c r="Q15" s="20">
        <v>12</v>
      </c>
      <c r="R15" s="248">
        <v>0.93</v>
      </c>
      <c r="S15" t="s">
        <v>499</v>
      </c>
    </row>
    <row r="16" spans="1:20" x14ac:dyDescent="0.3">
      <c r="A16" t="s">
        <v>94</v>
      </c>
      <c r="B16" t="s">
        <v>119</v>
      </c>
      <c r="C16" s="20">
        <v>141</v>
      </c>
      <c r="D16" s="20">
        <v>569</v>
      </c>
      <c r="E16" s="20">
        <v>117</v>
      </c>
      <c r="F16" s="248">
        <v>0.25</v>
      </c>
      <c r="G16" s="20">
        <v>70</v>
      </c>
      <c r="H16" s="20">
        <v>282</v>
      </c>
      <c r="I16" s="20">
        <v>15</v>
      </c>
      <c r="J16" s="248">
        <v>0.25</v>
      </c>
      <c r="K16" s="20">
        <v>13</v>
      </c>
      <c r="L16" s="20">
        <v>50</v>
      </c>
      <c r="M16" s="20">
        <v>8</v>
      </c>
      <c r="N16" s="248">
        <v>0.25</v>
      </c>
      <c r="O16" s="20">
        <v>224</v>
      </c>
      <c r="P16" s="20">
        <v>902</v>
      </c>
      <c r="Q16" s="20">
        <v>140</v>
      </c>
      <c r="R16" s="248">
        <v>0.25</v>
      </c>
      <c r="S16" t="s">
        <v>499</v>
      </c>
    </row>
    <row r="17" spans="1:19" x14ac:dyDescent="0.3">
      <c r="A17" t="s">
        <v>94</v>
      </c>
      <c r="B17" t="s">
        <v>121</v>
      </c>
      <c r="C17" s="20">
        <v>171</v>
      </c>
      <c r="D17" s="20">
        <v>686</v>
      </c>
      <c r="E17" s="20">
        <v>122</v>
      </c>
      <c r="F17" s="248">
        <v>0.25</v>
      </c>
      <c r="G17" s="20">
        <v>66</v>
      </c>
      <c r="H17" s="20">
        <v>265</v>
      </c>
      <c r="I17" s="20">
        <v>38</v>
      </c>
      <c r="J17" s="248">
        <v>0.25</v>
      </c>
      <c r="K17" s="20">
        <v>86</v>
      </c>
      <c r="L17" s="20">
        <v>346</v>
      </c>
      <c r="M17" s="20">
        <v>16</v>
      </c>
      <c r="N17" s="248">
        <v>0.25</v>
      </c>
      <c r="O17" s="20">
        <v>324</v>
      </c>
      <c r="P17" s="20">
        <v>1297</v>
      </c>
      <c r="Q17" s="20">
        <v>177</v>
      </c>
      <c r="R17" s="248">
        <v>0.25</v>
      </c>
      <c r="S17" t="s">
        <v>499</v>
      </c>
    </row>
    <row r="18" spans="1:19" x14ac:dyDescent="0.3">
      <c r="A18" t="s">
        <v>94</v>
      </c>
      <c r="B18" t="s">
        <v>131</v>
      </c>
      <c r="C18" s="20">
        <v>581</v>
      </c>
      <c r="D18" s="20">
        <v>2336</v>
      </c>
      <c r="E18" s="20">
        <v>377</v>
      </c>
      <c r="F18" s="248">
        <v>0.25</v>
      </c>
      <c r="G18" s="20">
        <v>1277</v>
      </c>
      <c r="H18" s="20">
        <v>5132</v>
      </c>
      <c r="I18" s="20">
        <v>116</v>
      </c>
      <c r="J18" s="248">
        <v>0.25</v>
      </c>
      <c r="K18" s="20">
        <v>255</v>
      </c>
      <c r="L18" s="20">
        <v>1026</v>
      </c>
      <c r="M18" s="20">
        <v>35</v>
      </c>
      <c r="N18" s="248">
        <v>0.25</v>
      </c>
      <c r="O18" s="20">
        <v>2113</v>
      </c>
      <c r="P18" s="20">
        <v>8494</v>
      </c>
      <c r="Q18" s="20">
        <v>528</v>
      </c>
      <c r="R18" s="248">
        <v>0.25</v>
      </c>
      <c r="S18" t="s">
        <v>499</v>
      </c>
    </row>
    <row r="19" spans="1:19" x14ac:dyDescent="0.3">
      <c r="A19" t="s">
        <v>94</v>
      </c>
      <c r="B19" t="s">
        <v>504</v>
      </c>
      <c r="C19" s="20">
        <v>114</v>
      </c>
      <c r="D19" s="20">
        <v>162</v>
      </c>
      <c r="E19" s="20">
        <v>53</v>
      </c>
      <c r="F19" s="248">
        <v>0.7</v>
      </c>
      <c r="G19" s="20">
        <v>74</v>
      </c>
      <c r="H19" s="20">
        <v>107</v>
      </c>
      <c r="I19" s="20">
        <v>9</v>
      </c>
      <c r="J19" s="248">
        <v>0.7</v>
      </c>
      <c r="K19" s="20">
        <v>70</v>
      </c>
      <c r="L19" s="20">
        <v>100</v>
      </c>
      <c r="M19" s="20">
        <v>8</v>
      </c>
      <c r="N19" s="248">
        <v>0.7</v>
      </c>
      <c r="O19" s="20">
        <v>258</v>
      </c>
      <c r="P19" s="20">
        <v>369</v>
      </c>
      <c r="Q19" s="20">
        <v>70</v>
      </c>
      <c r="R19" s="248">
        <v>0.7</v>
      </c>
      <c r="S19" t="s">
        <v>499</v>
      </c>
    </row>
    <row r="20" spans="1:19" x14ac:dyDescent="0.3">
      <c r="A20" t="s">
        <v>94</v>
      </c>
      <c r="B20" t="s">
        <v>123</v>
      </c>
      <c r="C20" s="20">
        <v>155</v>
      </c>
      <c r="D20" s="20">
        <v>268</v>
      </c>
      <c r="E20" s="20">
        <v>59</v>
      </c>
      <c r="F20" s="248">
        <v>0.57999999999999996</v>
      </c>
      <c r="G20" s="20">
        <v>34</v>
      </c>
      <c r="H20" s="20">
        <v>59</v>
      </c>
      <c r="I20" s="20">
        <v>7</v>
      </c>
      <c r="J20" s="248">
        <v>0.57999999999999996</v>
      </c>
      <c r="K20" s="20">
        <v>35</v>
      </c>
      <c r="L20" s="20">
        <v>61</v>
      </c>
      <c r="M20" s="20">
        <v>1</v>
      </c>
      <c r="N20" s="248">
        <v>0.57999999999999996</v>
      </c>
      <c r="O20" s="20">
        <v>225</v>
      </c>
      <c r="P20" s="20">
        <v>389</v>
      </c>
      <c r="Q20" s="20">
        <v>67</v>
      </c>
      <c r="R20" s="248">
        <v>0.57999999999999996</v>
      </c>
      <c r="S20" t="s">
        <v>499</v>
      </c>
    </row>
    <row r="21" spans="1:19" x14ac:dyDescent="0.3">
      <c r="A21" t="s">
        <v>94</v>
      </c>
      <c r="B21" t="s">
        <v>505</v>
      </c>
      <c r="C21" s="20">
        <v>252</v>
      </c>
      <c r="D21" s="20">
        <v>374</v>
      </c>
      <c r="E21" s="20">
        <v>88</v>
      </c>
      <c r="F21" s="248">
        <v>0.68</v>
      </c>
      <c r="G21" s="20">
        <v>323</v>
      </c>
      <c r="H21" s="20">
        <v>479</v>
      </c>
      <c r="I21" s="20">
        <v>21</v>
      </c>
      <c r="J21" s="248">
        <v>0.68</v>
      </c>
      <c r="K21" s="20">
        <v>227</v>
      </c>
      <c r="L21" s="20">
        <v>336</v>
      </c>
      <c r="M21" s="20">
        <v>19</v>
      </c>
      <c r="N21" s="248">
        <v>0.68</v>
      </c>
      <c r="O21" s="20">
        <v>803</v>
      </c>
      <c r="P21" s="20">
        <v>1189</v>
      </c>
      <c r="Q21" s="20">
        <v>128</v>
      </c>
      <c r="R21" s="248">
        <v>0.68</v>
      </c>
      <c r="S21" t="s">
        <v>499</v>
      </c>
    </row>
    <row r="22" spans="1:19" x14ac:dyDescent="0.3">
      <c r="A22" t="s">
        <v>94</v>
      </c>
      <c r="B22" t="s">
        <v>126</v>
      </c>
      <c r="C22" s="20">
        <v>714</v>
      </c>
      <c r="D22" s="20">
        <v>3015</v>
      </c>
      <c r="E22" s="20">
        <v>582</v>
      </c>
      <c r="F22" s="248">
        <v>0.24</v>
      </c>
      <c r="G22" s="20">
        <v>1632</v>
      </c>
      <c r="H22" s="20">
        <v>6892</v>
      </c>
      <c r="I22" s="20">
        <v>438</v>
      </c>
      <c r="J22" s="248">
        <v>0.24</v>
      </c>
      <c r="K22" s="20">
        <v>496</v>
      </c>
      <c r="L22" s="20">
        <v>2095</v>
      </c>
      <c r="M22" s="20">
        <v>90</v>
      </c>
      <c r="N22" s="248">
        <v>0.24</v>
      </c>
      <c r="O22" s="20">
        <v>2842</v>
      </c>
      <c r="P22" s="20">
        <v>12002</v>
      </c>
      <c r="Q22" s="20">
        <v>1110</v>
      </c>
      <c r="R22" s="248">
        <v>0.24</v>
      </c>
      <c r="S22" t="s">
        <v>499</v>
      </c>
    </row>
    <row r="23" spans="1:19" x14ac:dyDescent="0.3">
      <c r="A23" t="s">
        <v>94</v>
      </c>
      <c r="B23" t="s">
        <v>128</v>
      </c>
      <c r="C23" s="20">
        <v>207</v>
      </c>
      <c r="D23" s="20">
        <v>296</v>
      </c>
      <c r="E23" s="20">
        <v>78</v>
      </c>
      <c r="F23" s="248">
        <v>0.7</v>
      </c>
      <c r="G23" s="20">
        <v>52</v>
      </c>
      <c r="H23" s="20">
        <v>75</v>
      </c>
      <c r="I23" s="20">
        <v>11</v>
      </c>
      <c r="J23" s="248">
        <v>0.7</v>
      </c>
      <c r="K23" s="20">
        <v>99</v>
      </c>
      <c r="L23" s="20">
        <v>142</v>
      </c>
      <c r="M23" s="20">
        <v>7</v>
      </c>
      <c r="N23" s="248">
        <v>0.7</v>
      </c>
      <c r="O23" s="20">
        <v>358</v>
      </c>
      <c r="P23" s="20">
        <v>513</v>
      </c>
      <c r="Q23" s="20">
        <v>96</v>
      </c>
      <c r="R23" s="248">
        <v>0.7</v>
      </c>
      <c r="S23" t="s">
        <v>499</v>
      </c>
    </row>
    <row r="24" spans="1:19" x14ac:dyDescent="0.3">
      <c r="A24" t="s">
        <v>94</v>
      </c>
      <c r="B24" t="s">
        <v>506</v>
      </c>
      <c r="C24" s="20">
        <v>81</v>
      </c>
      <c r="D24" s="20">
        <v>169</v>
      </c>
      <c r="E24" s="20">
        <v>43</v>
      </c>
      <c r="F24" s="248">
        <v>0.48</v>
      </c>
      <c r="G24" s="20">
        <v>9</v>
      </c>
      <c r="H24" s="20">
        <v>18</v>
      </c>
      <c r="I24" s="20">
        <v>5</v>
      </c>
      <c r="J24" s="248">
        <v>0.48</v>
      </c>
      <c r="K24" s="20">
        <v>73</v>
      </c>
      <c r="L24" s="20">
        <v>153</v>
      </c>
      <c r="M24" s="20">
        <v>6</v>
      </c>
      <c r="N24" s="248">
        <v>0.48</v>
      </c>
      <c r="O24" s="20">
        <v>162</v>
      </c>
      <c r="P24" s="20">
        <v>340</v>
      </c>
      <c r="Q24" s="20">
        <v>54</v>
      </c>
      <c r="R24" s="248">
        <v>0.48</v>
      </c>
      <c r="S24" t="s">
        <v>499</v>
      </c>
    </row>
    <row r="25" spans="1:19" x14ac:dyDescent="0.3">
      <c r="A25" t="s">
        <v>94</v>
      </c>
      <c r="B25" t="s">
        <v>507</v>
      </c>
      <c r="C25" s="20">
        <v>347</v>
      </c>
      <c r="D25" s="20">
        <v>1397</v>
      </c>
      <c r="E25" s="20">
        <v>291</v>
      </c>
      <c r="F25" s="248">
        <v>0.25</v>
      </c>
      <c r="G25" s="20">
        <v>266</v>
      </c>
      <c r="H25" s="20">
        <v>1072</v>
      </c>
      <c r="I25" s="20">
        <v>107</v>
      </c>
      <c r="J25" s="248">
        <v>0.25</v>
      </c>
      <c r="K25" s="20">
        <v>221</v>
      </c>
      <c r="L25" s="20">
        <v>889</v>
      </c>
      <c r="M25" s="20">
        <v>53</v>
      </c>
      <c r="N25" s="248">
        <v>0.25</v>
      </c>
      <c r="O25" s="20">
        <v>835</v>
      </c>
      <c r="P25" s="20">
        <v>3359</v>
      </c>
      <c r="Q25" s="20">
        <v>452</v>
      </c>
      <c r="R25" s="248">
        <v>0.25</v>
      </c>
      <c r="S25" t="s">
        <v>499</v>
      </c>
    </row>
    <row r="26" spans="1:19" x14ac:dyDescent="0.3">
      <c r="A26" t="s">
        <v>94</v>
      </c>
      <c r="B26" t="s">
        <v>134</v>
      </c>
      <c r="C26" s="20">
        <v>1953</v>
      </c>
      <c r="D26" s="20">
        <v>4100</v>
      </c>
      <c r="E26" s="20">
        <v>763</v>
      </c>
      <c r="F26" s="248">
        <v>0.48</v>
      </c>
      <c r="G26" s="20">
        <v>1318</v>
      </c>
      <c r="H26" s="20">
        <v>2766</v>
      </c>
      <c r="I26" s="20">
        <v>162</v>
      </c>
      <c r="J26" s="248">
        <v>0.48</v>
      </c>
      <c r="K26" s="20">
        <v>720</v>
      </c>
      <c r="L26" s="20">
        <v>1512</v>
      </c>
      <c r="M26" s="20">
        <v>48</v>
      </c>
      <c r="N26" s="248">
        <v>0.48</v>
      </c>
      <c r="O26" s="20">
        <v>3991</v>
      </c>
      <c r="P26" s="20">
        <v>8378</v>
      </c>
      <c r="Q26" s="20">
        <v>973</v>
      </c>
      <c r="R26" s="248">
        <v>0.48</v>
      </c>
      <c r="S26" t="s">
        <v>499</v>
      </c>
    </row>
    <row r="27" spans="1:19" x14ac:dyDescent="0.3">
      <c r="A27" t="s">
        <v>94</v>
      </c>
      <c r="B27" t="s">
        <v>137</v>
      </c>
      <c r="C27" s="20">
        <v>109</v>
      </c>
      <c r="D27" s="20">
        <v>173</v>
      </c>
      <c r="E27" s="20">
        <v>62</v>
      </c>
      <c r="F27" s="248">
        <v>0.63</v>
      </c>
      <c r="G27" s="20">
        <v>42</v>
      </c>
      <c r="H27" s="20">
        <v>67</v>
      </c>
      <c r="I27" s="20">
        <v>8</v>
      </c>
      <c r="J27" s="248">
        <v>0.63</v>
      </c>
      <c r="K27" s="20">
        <v>15</v>
      </c>
      <c r="L27" s="20">
        <v>24</v>
      </c>
      <c r="M27" s="20">
        <v>4</v>
      </c>
      <c r="N27" s="248">
        <v>0.63</v>
      </c>
      <c r="O27" s="20">
        <v>167</v>
      </c>
      <c r="P27" s="20">
        <v>264</v>
      </c>
      <c r="Q27" s="20">
        <v>75</v>
      </c>
      <c r="R27" s="248">
        <v>0.63</v>
      </c>
      <c r="S27" t="s">
        <v>499</v>
      </c>
    </row>
    <row r="28" spans="1:19" x14ac:dyDescent="0.3">
      <c r="A28" t="s">
        <v>138</v>
      </c>
      <c r="B28" t="s">
        <v>139</v>
      </c>
      <c r="C28" s="20">
        <v>496</v>
      </c>
      <c r="D28" s="20">
        <v>786</v>
      </c>
      <c r="E28" s="20">
        <v>160</v>
      </c>
      <c r="F28" s="248">
        <v>0.63</v>
      </c>
      <c r="G28" s="20">
        <v>200</v>
      </c>
      <c r="H28" s="20">
        <v>317</v>
      </c>
      <c r="I28" s="20">
        <v>19</v>
      </c>
      <c r="J28" s="248">
        <v>0.63</v>
      </c>
      <c r="K28" s="20">
        <v>533</v>
      </c>
      <c r="L28" s="20">
        <v>845</v>
      </c>
      <c r="M28" s="20">
        <v>19</v>
      </c>
      <c r="N28" s="248">
        <v>0.63</v>
      </c>
      <c r="O28" s="20">
        <v>1228</v>
      </c>
      <c r="P28" s="20">
        <v>1948</v>
      </c>
      <c r="Q28" s="20">
        <v>198</v>
      </c>
      <c r="R28" s="248">
        <v>0.63</v>
      </c>
      <c r="S28" t="s">
        <v>499</v>
      </c>
    </row>
    <row r="29" spans="1:19" x14ac:dyDescent="0.3">
      <c r="A29" t="s">
        <v>138</v>
      </c>
      <c r="B29" t="s">
        <v>140</v>
      </c>
      <c r="C29" s="20">
        <v>292</v>
      </c>
      <c r="D29" s="20">
        <v>434</v>
      </c>
      <c r="E29" s="20">
        <v>85</v>
      </c>
      <c r="F29" s="248">
        <v>0.67</v>
      </c>
      <c r="G29" s="20">
        <v>97</v>
      </c>
      <c r="H29" s="20">
        <v>145</v>
      </c>
      <c r="I29" s="20">
        <v>11</v>
      </c>
      <c r="J29" s="248">
        <v>0.67</v>
      </c>
      <c r="K29" s="20">
        <v>466</v>
      </c>
      <c r="L29" s="20">
        <v>692</v>
      </c>
      <c r="M29" s="20">
        <v>19</v>
      </c>
      <c r="N29" s="248">
        <v>0.67</v>
      </c>
      <c r="O29" s="20">
        <v>855</v>
      </c>
      <c r="P29" s="20">
        <v>1271</v>
      </c>
      <c r="Q29" s="20">
        <v>115</v>
      </c>
      <c r="R29" s="248">
        <v>0.67</v>
      </c>
      <c r="S29" t="s">
        <v>499</v>
      </c>
    </row>
    <row r="30" spans="1:19" x14ac:dyDescent="0.3">
      <c r="A30" t="s">
        <v>138</v>
      </c>
      <c r="B30" t="s">
        <v>141</v>
      </c>
      <c r="C30" s="20">
        <v>103</v>
      </c>
      <c r="D30" s="20">
        <v>158</v>
      </c>
      <c r="E30" s="20">
        <v>41</v>
      </c>
      <c r="F30" s="248">
        <v>0.65</v>
      </c>
      <c r="G30" s="20">
        <v>47</v>
      </c>
      <c r="H30" s="20">
        <v>73</v>
      </c>
      <c r="I30" s="20">
        <v>8</v>
      </c>
      <c r="J30" s="248">
        <v>0.65</v>
      </c>
      <c r="K30" s="20">
        <v>113</v>
      </c>
      <c r="L30" s="20">
        <v>174</v>
      </c>
      <c r="M30" s="20">
        <v>20</v>
      </c>
      <c r="N30" s="248">
        <v>0.65</v>
      </c>
      <c r="O30" s="20">
        <v>263</v>
      </c>
      <c r="P30" s="20">
        <v>405</v>
      </c>
      <c r="Q30" s="20">
        <v>69</v>
      </c>
      <c r="R30" s="248">
        <v>0.65</v>
      </c>
      <c r="S30" t="s">
        <v>499</v>
      </c>
    </row>
    <row r="31" spans="1:19" x14ac:dyDescent="0.3">
      <c r="A31" t="s">
        <v>138</v>
      </c>
      <c r="B31" t="s">
        <v>142</v>
      </c>
      <c r="C31" s="20">
        <v>288</v>
      </c>
      <c r="D31" s="20">
        <v>526</v>
      </c>
      <c r="E31" s="20">
        <v>97</v>
      </c>
      <c r="F31" s="248">
        <v>0.55000000000000004</v>
      </c>
      <c r="G31" s="20">
        <v>88</v>
      </c>
      <c r="H31" s="20">
        <v>161</v>
      </c>
      <c r="I31" s="20">
        <v>9</v>
      </c>
      <c r="J31" s="248">
        <v>0.55000000000000004</v>
      </c>
      <c r="K31" s="20">
        <v>258</v>
      </c>
      <c r="L31" s="20">
        <v>471</v>
      </c>
      <c r="M31" s="20">
        <v>17</v>
      </c>
      <c r="N31" s="248">
        <v>0.55000000000000004</v>
      </c>
      <c r="O31" s="20">
        <v>634</v>
      </c>
      <c r="P31" s="20">
        <v>1158</v>
      </c>
      <c r="Q31" s="20">
        <v>123</v>
      </c>
      <c r="R31" s="248">
        <v>0.55000000000000004</v>
      </c>
      <c r="S31" t="s">
        <v>499</v>
      </c>
    </row>
    <row r="32" spans="1:19" x14ac:dyDescent="0.3">
      <c r="A32" t="s">
        <v>138</v>
      </c>
      <c r="B32" t="s">
        <v>143</v>
      </c>
      <c r="C32" s="20">
        <v>559</v>
      </c>
      <c r="D32" s="20">
        <v>1082</v>
      </c>
      <c r="E32" s="20">
        <v>209</v>
      </c>
      <c r="F32" s="248">
        <v>0.52</v>
      </c>
      <c r="G32" s="20">
        <v>206</v>
      </c>
      <c r="H32" s="20">
        <v>399</v>
      </c>
      <c r="I32" s="20">
        <v>17</v>
      </c>
      <c r="J32" s="248">
        <v>0.52</v>
      </c>
      <c r="K32" s="20">
        <v>525</v>
      </c>
      <c r="L32" s="20">
        <v>1017</v>
      </c>
      <c r="M32" s="20">
        <v>24</v>
      </c>
      <c r="N32" s="248">
        <v>0.52</v>
      </c>
      <c r="O32" s="20">
        <v>1290</v>
      </c>
      <c r="P32" s="20">
        <v>2497</v>
      </c>
      <c r="Q32" s="20">
        <v>249</v>
      </c>
      <c r="R32" s="248">
        <v>0.52</v>
      </c>
      <c r="S32" t="s">
        <v>499</v>
      </c>
    </row>
    <row r="33" spans="1:19" x14ac:dyDescent="0.3">
      <c r="A33" t="s">
        <v>138</v>
      </c>
      <c r="B33" t="s">
        <v>145</v>
      </c>
      <c r="C33" s="20">
        <v>240</v>
      </c>
      <c r="D33" s="20">
        <v>350</v>
      </c>
      <c r="E33" s="20">
        <v>103</v>
      </c>
      <c r="F33" s="248">
        <v>0.69</v>
      </c>
      <c r="G33" s="20">
        <v>104</v>
      </c>
      <c r="H33" s="20">
        <v>151</v>
      </c>
      <c r="I33" s="20">
        <v>12</v>
      </c>
      <c r="J33" s="248">
        <v>0.69</v>
      </c>
      <c r="K33" s="20">
        <v>201</v>
      </c>
      <c r="L33" s="20">
        <v>294</v>
      </c>
      <c r="M33" s="20">
        <v>17</v>
      </c>
      <c r="N33" s="248">
        <v>0.69</v>
      </c>
      <c r="O33" s="20">
        <v>544</v>
      </c>
      <c r="P33" s="20">
        <v>794</v>
      </c>
      <c r="Q33" s="20">
        <v>132</v>
      </c>
      <c r="R33" s="248">
        <v>0.69</v>
      </c>
      <c r="S33" t="s">
        <v>499</v>
      </c>
    </row>
    <row r="34" spans="1:19" x14ac:dyDescent="0.3">
      <c r="A34" t="s">
        <v>138</v>
      </c>
      <c r="B34" t="s">
        <v>146</v>
      </c>
      <c r="C34" s="20">
        <v>149</v>
      </c>
      <c r="D34" s="20">
        <v>203</v>
      </c>
      <c r="E34" s="20">
        <v>43</v>
      </c>
      <c r="F34" s="248">
        <v>0.74</v>
      </c>
      <c r="G34" s="20">
        <v>172</v>
      </c>
      <c r="H34" s="20">
        <v>233</v>
      </c>
      <c r="I34" s="20">
        <v>24</v>
      </c>
      <c r="J34" s="248">
        <v>0.74</v>
      </c>
      <c r="K34" s="20">
        <v>21</v>
      </c>
      <c r="L34" s="20">
        <v>29</v>
      </c>
      <c r="M34" s="20">
        <v>8</v>
      </c>
      <c r="N34" s="248">
        <v>0.74</v>
      </c>
      <c r="O34" s="20">
        <v>342</v>
      </c>
      <c r="P34" s="20">
        <v>464</v>
      </c>
      <c r="Q34" s="20">
        <v>75</v>
      </c>
      <c r="R34" s="248">
        <v>0.74</v>
      </c>
      <c r="S34" t="s">
        <v>499</v>
      </c>
    </row>
    <row r="35" spans="1:19" x14ac:dyDescent="0.3">
      <c r="A35" t="s">
        <v>138</v>
      </c>
      <c r="B35" t="s">
        <v>147</v>
      </c>
      <c r="C35" s="20">
        <v>284</v>
      </c>
      <c r="D35" s="20">
        <v>482</v>
      </c>
      <c r="E35" s="20">
        <v>98</v>
      </c>
      <c r="F35" s="248">
        <v>0.59</v>
      </c>
      <c r="G35" s="20">
        <v>123</v>
      </c>
      <c r="H35" s="20">
        <v>209</v>
      </c>
      <c r="I35" s="20">
        <v>10</v>
      </c>
      <c r="J35" s="248">
        <v>0.59</v>
      </c>
      <c r="K35" s="20">
        <v>265</v>
      </c>
      <c r="L35" s="20">
        <v>450</v>
      </c>
      <c r="M35" s="20">
        <v>22</v>
      </c>
      <c r="N35" s="248">
        <v>0.59</v>
      </c>
      <c r="O35" s="20">
        <v>671</v>
      </c>
      <c r="P35" s="20">
        <v>1140</v>
      </c>
      <c r="Q35" s="20">
        <v>130</v>
      </c>
      <c r="R35" s="248">
        <v>0.59</v>
      </c>
      <c r="S35" t="s">
        <v>499</v>
      </c>
    </row>
    <row r="36" spans="1:19" x14ac:dyDescent="0.3">
      <c r="A36" t="s">
        <v>138</v>
      </c>
      <c r="B36" t="s">
        <v>148</v>
      </c>
      <c r="C36" s="20">
        <v>665</v>
      </c>
      <c r="D36" s="20">
        <v>1129</v>
      </c>
      <c r="E36" s="20">
        <v>220</v>
      </c>
      <c r="F36" s="248">
        <v>0.59</v>
      </c>
      <c r="G36" s="20">
        <v>588</v>
      </c>
      <c r="H36" s="20">
        <v>997</v>
      </c>
      <c r="I36" s="20">
        <v>39</v>
      </c>
      <c r="J36" s="248">
        <v>0.59</v>
      </c>
      <c r="K36" s="20">
        <v>672</v>
      </c>
      <c r="L36" s="20">
        <v>1141</v>
      </c>
      <c r="M36" s="20">
        <v>29</v>
      </c>
      <c r="N36" s="248">
        <v>0.59</v>
      </c>
      <c r="O36" s="20">
        <v>1925</v>
      </c>
      <c r="P36" s="20">
        <v>3267</v>
      </c>
      <c r="Q36" s="20">
        <v>289</v>
      </c>
      <c r="R36" s="248">
        <v>0.59</v>
      </c>
      <c r="S36" t="s">
        <v>499</v>
      </c>
    </row>
    <row r="37" spans="1:19" x14ac:dyDescent="0.3">
      <c r="A37" t="s">
        <v>138</v>
      </c>
      <c r="B37" t="s">
        <v>150</v>
      </c>
      <c r="C37" s="20">
        <v>432</v>
      </c>
      <c r="D37" s="20">
        <v>770</v>
      </c>
      <c r="E37" s="20">
        <v>171</v>
      </c>
      <c r="F37" s="248">
        <v>0.56000000000000005</v>
      </c>
      <c r="G37" s="20">
        <v>190</v>
      </c>
      <c r="H37" s="20">
        <v>339</v>
      </c>
      <c r="I37" s="20">
        <v>15</v>
      </c>
      <c r="J37" s="248">
        <v>0.56000000000000005</v>
      </c>
      <c r="K37" s="20">
        <v>408</v>
      </c>
      <c r="L37" s="20">
        <v>727</v>
      </c>
      <c r="M37" s="20">
        <v>21</v>
      </c>
      <c r="N37" s="248">
        <v>0.56000000000000005</v>
      </c>
      <c r="O37" s="20">
        <v>1030</v>
      </c>
      <c r="P37" s="20">
        <v>1837</v>
      </c>
      <c r="Q37" s="20">
        <v>206</v>
      </c>
      <c r="R37" s="248">
        <v>0.56000000000000005</v>
      </c>
      <c r="S37" t="s">
        <v>499</v>
      </c>
    </row>
    <row r="38" spans="1:19" x14ac:dyDescent="0.3">
      <c r="A38" t="s">
        <v>138</v>
      </c>
      <c r="B38" t="s">
        <v>152</v>
      </c>
      <c r="C38" s="20">
        <v>259</v>
      </c>
      <c r="D38" s="20">
        <v>409</v>
      </c>
      <c r="E38" s="20">
        <v>84</v>
      </c>
      <c r="F38" s="248">
        <v>0.63</v>
      </c>
      <c r="G38" s="20">
        <v>108</v>
      </c>
      <c r="H38" s="20">
        <v>170</v>
      </c>
      <c r="I38" s="20">
        <v>8</v>
      </c>
      <c r="J38" s="248">
        <v>0.63</v>
      </c>
      <c r="K38" s="20">
        <v>141</v>
      </c>
      <c r="L38" s="20">
        <v>222</v>
      </c>
      <c r="M38" s="20">
        <v>15</v>
      </c>
      <c r="N38" s="248">
        <v>0.63</v>
      </c>
      <c r="O38" s="20">
        <v>507</v>
      </c>
      <c r="P38" s="20">
        <v>802</v>
      </c>
      <c r="Q38" s="20">
        <v>107</v>
      </c>
      <c r="R38" s="248">
        <v>0.63</v>
      </c>
      <c r="S38" t="s">
        <v>499</v>
      </c>
    </row>
    <row r="39" spans="1:19" x14ac:dyDescent="0.3">
      <c r="A39" t="s">
        <v>138</v>
      </c>
      <c r="B39" t="s">
        <v>153</v>
      </c>
      <c r="C39" s="20">
        <v>141</v>
      </c>
      <c r="D39" s="20">
        <v>220</v>
      </c>
      <c r="E39" s="20">
        <v>62</v>
      </c>
      <c r="F39" s="248">
        <v>0.64</v>
      </c>
      <c r="G39" s="20">
        <v>78</v>
      </c>
      <c r="H39" s="20">
        <v>122</v>
      </c>
      <c r="I39" s="20">
        <v>8</v>
      </c>
      <c r="J39" s="248">
        <v>0.64</v>
      </c>
      <c r="K39" s="20">
        <v>131</v>
      </c>
      <c r="L39" s="20">
        <v>205</v>
      </c>
      <c r="M39" s="20">
        <v>14</v>
      </c>
      <c r="N39" s="248">
        <v>0.64</v>
      </c>
      <c r="O39" s="20">
        <v>350</v>
      </c>
      <c r="P39" s="20">
        <v>547</v>
      </c>
      <c r="Q39" s="20">
        <v>84</v>
      </c>
      <c r="R39" s="248">
        <v>0.64</v>
      </c>
      <c r="S39" t="s">
        <v>499</v>
      </c>
    </row>
    <row r="40" spans="1:19" x14ac:dyDescent="0.3">
      <c r="A40" t="s">
        <v>138</v>
      </c>
      <c r="B40" t="s">
        <v>154</v>
      </c>
      <c r="C40" s="20">
        <v>189</v>
      </c>
      <c r="D40" s="20">
        <v>319</v>
      </c>
      <c r="E40" s="20">
        <v>80</v>
      </c>
      <c r="F40" s="248">
        <v>0.59</v>
      </c>
      <c r="G40" s="20">
        <v>33</v>
      </c>
      <c r="H40" s="20">
        <v>56</v>
      </c>
      <c r="I40" s="20">
        <v>7</v>
      </c>
      <c r="J40" s="248">
        <v>0.59</v>
      </c>
      <c r="K40" s="20">
        <v>143</v>
      </c>
      <c r="L40" s="20">
        <v>241</v>
      </c>
      <c r="M40" s="20">
        <v>16</v>
      </c>
      <c r="N40" s="248">
        <v>0.59</v>
      </c>
      <c r="O40" s="20">
        <v>365</v>
      </c>
      <c r="P40" s="20">
        <v>616</v>
      </c>
      <c r="Q40" s="20">
        <v>103</v>
      </c>
      <c r="R40" s="248">
        <v>0.59</v>
      </c>
      <c r="S40" t="s">
        <v>499</v>
      </c>
    </row>
    <row r="41" spans="1:19" x14ac:dyDescent="0.3">
      <c r="A41" t="s">
        <v>138</v>
      </c>
      <c r="B41" t="s">
        <v>155</v>
      </c>
      <c r="C41" s="20">
        <v>769</v>
      </c>
      <c r="D41" s="20">
        <v>1278</v>
      </c>
      <c r="E41" s="20">
        <v>276</v>
      </c>
      <c r="F41" s="248">
        <v>0.6</v>
      </c>
      <c r="G41" s="20">
        <v>324</v>
      </c>
      <c r="H41" s="20">
        <v>538</v>
      </c>
      <c r="I41" s="20">
        <v>18</v>
      </c>
      <c r="J41" s="248">
        <v>0.6</v>
      </c>
      <c r="K41" s="20">
        <v>867</v>
      </c>
      <c r="L41" s="20">
        <v>1442</v>
      </c>
      <c r="M41" s="20">
        <v>28</v>
      </c>
      <c r="N41" s="248">
        <v>0.6</v>
      </c>
      <c r="O41" s="20">
        <v>1959</v>
      </c>
      <c r="P41" s="20">
        <v>3259</v>
      </c>
      <c r="Q41" s="20">
        <v>322</v>
      </c>
      <c r="R41" s="248">
        <v>0.6</v>
      </c>
      <c r="S41" t="s">
        <v>499</v>
      </c>
    </row>
    <row r="42" spans="1:19" x14ac:dyDescent="0.3">
      <c r="A42" t="s">
        <v>138</v>
      </c>
      <c r="B42" t="s">
        <v>157</v>
      </c>
      <c r="C42" s="20">
        <v>339</v>
      </c>
      <c r="D42" s="20">
        <v>572</v>
      </c>
      <c r="E42" s="20">
        <v>104</v>
      </c>
      <c r="F42" s="248">
        <v>0.59</v>
      </c>
      <c r="G42" s="20">
        <v>27</v>
      </c>
      <c r="H42" s="20">
        <v>46</v>
      </c>
      <c r="I42" s="20">
        <v>11</v>
      </c>
      <c r="J42" s="248">
        <v>0.59</v>
      </c>
      <c r="K42" s="20">
        <v>233</v>
      </c>
      <c r="L42" s="20">
        <v>394</v>
      </c>
      <c r="M42" s="20">
        <v>21</v>
      </c>
      <c r="N42" s="248">
        <v>0.59</v>
      </c>
      <c r="O42" s="20">
        <v>600</v>
      </c>
      <c r="P42" s="20">
        <v>1011</v>
      </c>
      <c r="Q42" s="20">
        <v>136</v>
      </c>
      <c r="R42" s="248">
        <v>0.59</v>
      </c>
      <c r="S42" t="s">
        <v>499</v>
      </c>
    </row>
    <row r="43" spans="1:19" x14ac:dyDescent="0.3">
      <c r="A43" t="s">
        <v>138</v>
      </c>
      <c r="B43" t="s">
        <v>508</v>
      </c>
      <c r="C43" s="20">
        <v>216</v>
      </c>
      <c r="D43" s="20">
        <v>337</v>
      </c>
      <c r="E43" s="20">
        <v>69</v>
      </c>
      <c r="F43" s="248">
        <v>0.64</v>
      </c>
      <c r="G43" s="20">
        <v>133</v>
      </c>
      <c r="H43" s="20">
        <v>207</v>
      </c>
      <c r="I43" s="20">
        <v>22</v>
      </c>
      <c r="J43" s="248">
        <v>0.64</v>
      </c>
      <c r="K43" s="20">
        <v>202</v>
      </c>
      <c r="L43" s="20">
        <v>316</v>
      </c>
      <c r="M43" s="20">
        <v>9</v>
      </c>
      <c r="N43" s="248">
        <v>0.64</v>
      </c>
      <c r="O43" s="20">
        <v>550</v>
      </c>
      <c r="P43" s="20">
        <v>860</v>
      </c>
      <c r="Q43" s="20">
        <v>99</v>
      </c>
      <c r="R43" s="248">
        <v>0.64</v>
      </c>
      <c r="S43" t="s">
        <v>499</v>
      </c>
    </row>
    <row r="44" spans="1:19" x14ac:dyDescent="0.3">
      <c r="A44" t="s">
        <v>138</v>
      </c>
      <c r="B44" t="s">
        <v>158</v>
      </c>
      <c r="C44" s="20">
        <v>167</v>
      </c>
      <c r="D44" s="20">
        <v>294</v>
      </c>
      <c r="E44" s="20">
        <v>75</v>
      </c>
      <c r="F44" s="248">
        <v>0.56999999999999995</v>
      </c>
      <c r="G44" s="20">
        <v>57</v>
      </c>
      <c r="H44" s="20">
        <v>101</v>
      </c>
      <c r="I44" s="20">
        <v>14</v>
      </c>
      <c r="J44" s="248">
        <v>0.56999999999999995</v>
      </c>
      <c r="K44" s="20">
        <v>184</v>
      </c>
      <c r="L44" s="20">
        <v>323</v>
      </c>
      <c r="M44" s="20">
        <v>19</v>
      </c>
      <c r="N44" s="248">
        <v>0.56999999999999995</v>
      </c>
      <c r="O44" s="20">
        <v>409</v>
      </c>
      <c r="P44" s="20">
        <v>718</v>
      </c>
      <c r="Q44" s="20">
        <v>108</v>
      </c>
      <c r="R44" s="248">
        <v>0.56999999999999995</v>
      </c>
      <c r="S44" t="s">
        <v>499</v>
      </c>
    </row>
    <row r="45" spans="1:19" x14ac:dyDescent="0.3">
      <c r="A45" t="s">
        <v>138</v>
      </c>
      <c r="B45" t="s">
        <v>159</v>
      </c>
      <c r="C45" s="20">
        <v>389</v>
      </c>
      <c r="D45" s="20">
        <v>674</v>
      </c>
      <c r="E45" s="20">
        <v>117</v>
      </c>
      <c r="F45" s="248">
        <v>0.57999999999999996</v>
      </c>
      <c r="G45" s="20">
        <v>235</v>
      </c>
      <c r="H45" s="20">
        <v>406</v>
      </c>
      <c r="I45" s="20">
        <v>20</v>
      </c>
      <c r="J45" s="248">
        <v>0.57999999999999996</v>
      </c>
      <c r="K45" s="20">
        <v>360</v>
      </c>
      <c r="L45" s="20">
        <v>623</v>
      </c>
      <c r="M45" s="20">
        <v>17</v>
      </c>
      <c r="N45" s="248">
        <v>0.57999999999999996</v>
      </c>
      <c r="O45" s="20">
        <v>984</v>
      </c>
      <c r="P45" s="20">
        <v>1704</v>
      </c>
      <c r="Q45" s="20">
        <v>154</v>
      </c>
      <c r="R45" s="248">
        <v>0.57999999999999996</v>
      </c>
      <c r="S45" t="s">
        <v>499</v>
      </c>
    </row>
    <row r="46" spans="1:19" x14ac:dyDescent="0.3">
      <c r="A46" t="s">
        <v>138</v>
      </c>
      <c r="B46" t="s">
        <v>161</v>
      </c>
      <c r="C46" s="20">
        <v>418</v>
      </c>
      <c r="D46" s="20">
        <v>621</v>
      </c>
      <c r="E46" s="20">
        <v>120</v>
      </c>
      <c r="F46" s="248">
        <v>0.67</v>
      </c>
      <c r="G46" s="20">
        <v>130</v>
      </c>
      <c r="H46" s="20">
        <v>193</v>
      </c>
      <c r="I46" s="20">
        <v>11</v>
      </c>
      <c r="J46" s="248">
        <v>0.67</v>
      </c>
      <c r="K46" s="20">
        <v>423</v>
      </c>
      <c r="L46" s="20">
        <v>629</v>
      </c>
      <c r="M46" s="20">
        <v>19</v>
      </c>
      <c r="N46" s="248">
        <v>0.67</v>
      </c>
      <c r="O46" s="20">
        <v>971</v>
      </c>
      <c r="P46" s="20">
        <v>1443</v>
      </c>
      <c r="Q46" s="20">
        <v>150</v>
      </c>
      <c r="R46" s="248">
        <v>0.67</v>
      </c>
      <c r="S46" t="s">
        <v>499</v>
      </c>
    </row>
    <row r="47" spans="1:19" x14ac:dyDescent="0.3">
      <c r="A47" t="s">
        <v>138</v>
      </c>
      <c r="B47" t="s">
        <v>162</v>
      </c>
      <c r="C47" s="20">
        <v>330</v>
      </c>
      <c r="D47" s="20">
        <v>493</v>
      </c>
      <c r="E47" s="20">
        <v>86</v>
      </c>
      <c r="F47" s="248">
        <v>0.67</v>
      </c>
      <c r="G47" s="20">
        <v>129</v>
      </c>
      <c r="H47" s="20">
        <v>193</v>
      </c>
      <c r="I47" s="20">
        <v>9</v>
      </c>
      <c r="J47" s="248">
        <v>0.67</v>
      </c>
      <c r="K47" s="20">
        <v>329</v>
      </c>
      <c r="L47" s="20">
        <v>492</v>
      </c>
      <c r="M47" s="20">
        <v>17</v>
      </c>
      <c r="N47" s="248">
        <v>0.67</v>
      </c>
      <c r="O47" s="20">
        <v>788</v>
      </c>
      <c r="P47" s="20">
        <v>1177</v>
      </c>
      <c r="Q47" s="20">
        <v>112</v>
      </c>
      <c r="R47" s="248">
        <v>0.67</v>
      </c>
      <c r="S47" t="s">
        <v>499</v>
      </c>
    </row>
    <row r="48" spans="1:19" x14ac:dyDescent="0.3">
      <c r="A48" t="s">
        <v>138</v>
      </c>
      <c r="B48" t="s">
        <v>163</v>
      </c>
      <c r="C48" s="20">
        <v>514</v>
      </c>
      <c r="D48" s="20">
        <v>795</v>
      </c>
      <c r="E48" s="20">
        <v>137</v>
      </c>
      <c r="F48" s="248">
        <v>0.65</v>
      </c>
      <c r="G48" s="20">
        <v>254</v>
      </c>
      <c r="H48" s="20">
        <v>393</v>
      </c>
      <c r="I48" s="20">
        <v>14</v>
      </c>
      <c r="J48" s="248">
        <v>0.65</v>
      </c>
      <c r="K48" s="20">
        <v>488</v>
      </c>
      <c r="L48" s="20">
        <v>754</v>
      </c>
      <c r="M48" s="20">
        <v>19</v>
      </c>
      <c r="N48" s="248">
        <v>0.65</v>
      </c>
      <c r="O48" s="20">
        <v>1256</v>
      </c>
      <c r="P48" s="20">
        <v>1942</v>
      </c>
      <c r="Q48" s="20">
        <v>170</v>
      </c>
      <c r="R48" s="248">
        <v>0.65</v>
      </c>
      <c r="S48" t="s">
        <v>499</v>
      </c>
    </row>
    <row r="49" spans="1:19" x14ac:dyDescent="0.3">
      <c r="A49" t="s">
        <v>138</v>
      </c>
      <c r="B49" t="s">
        <v>164</v>
      </c>
      <c r="C49" s="20">
        <v>311</v>
      </c>
      <c r="D49" s="20">
        <v>518</v>
      </c>
      <c r="E49" s="20">
        <v>89</v>
      </c>
      <c r="F49" s="248">
        <v>0.6</v>
      </c>
      <c r="G49" s="20">
        <v>137</v>
      </c>
      <c r="H49" s="20">
        <v>228</v>
      </c>
      <c r="I49" s="20">
        <v>15</v>
      </c>
      <c r="J49" s="248">
        <v>0.6</v>
      </c>
      <c r="K49" s="20">
        <v>325</v>
      </c>
      <c r="L49" s="20">
        <v>542</v>
      </c>
      <c r="M49" s="20">
        <v>23</v>
      </c>
      <c r="N49" s="248">
        <v>0.6</v>
      </c>
      <c r="O49" s="20">
        <v>773</v>
      </c>
      <c r="P49" s="20">
        <v>1288</v>
      </c>
      <c r="Q49" s="20">
        <v>126</v>
      </c>
      <c r="R49" s="248">
        <v>0.6</v>
      </c>
      <c r="S49" t="s">
        <v>499</v>
      </c>
    </row>
    <row r="50" spans="1:19" x14ac:dyDescent="0.3">
      <c r="A50" t="s">
        <v>138</v>
      </c>
      <c r="B50" t="s">
        <v>509</v>
      </c>
      <c r="C50" s="20">
        <v>184</v>
      </c>
      <c r="D50" s="20">
        <v>287</v>
      </c>
      <c r="E50" s="20">
        <v>84</v>
      </c>
      <c r="F50" s="248">
        <v>0.64</v>
      </c>
      <c r="G50" s="20">
        <v>40</v>
      </c>
      <c r="H50" s="20">
        <v>63</v>
      </c>
      <c r="I50" s="20">
        <v>4</v>
      </c>
      <c r="J50" s="248">
        <v>0.64</v>
      </c>
      <c r="K50" s="20">
        <v>96</v>
      </c>
      <c r="L50" s="20">
        <v>151</v>
      </c>
      <c r="M50" s="20">
        <v>9</v>
      </c>
      <c r="N50" s="248">
        <v>0.64</v>
      </c>
      <c r="O50" s="20">
        <v>320</v>
      </c>
      <c r="P50" s="20">
        <v>501</v>
      </c>
      <c r="Q50" s="20">
        <v>96</v>
      </c>
      <c r="R50" s="248">
        <v>0.64</v>
      </c>
      <c r="S50" t="s">
        <v>499</v>
      </c>
    </row>
    <row r="51" spans="1:19" x14ac:dyDescent="0.3">
      <c r="A51" t="s">
        <v>138</v>
      </c>
      <c r="B51" t="s">
        <v>165</v>
      </c>
      <c r="C51" s="20">
        <v>349</v>
      </c>
      <c r="D51" s="20">
        <v>601</v>
      </c>
      <c r="E51" s="20">
        <v>111</v>
      </c>
      <c r="F51" s="248">
        <v>0.57999999999999996</v>
      </c>
      <c r="G51" s="20">
        <v>136</v>
      </c>
      <c r="H51" s="20">
        <v>234</v>
      </c>
      <c r="I51" s="20">
        <v>14</v>
      </c>
      <c r="J51" s="248">
        <v>0.57999999999999996</v>
      </c>
      <c r="K51" s="20">
        <v>430</v>
      </c>
      <c r="L51" s="20">
        <v>741</v>
      </c>
      <c r="M51" s="20">
        <v>26</v>
      </c>
      <c r="N51" s="248">
        <v>0.57999999999999996</v>
      </c>
      <c r="O51" s="20">
        <v>914</v>
      </c>
      <c r="P51" s="20">
        <v>1576</v>
      </c>
      <c r="Q51" s="20">
        <v>151</v>
      </c>
      <c r="R51" s="248">
        <v>0.57999999999999996</v>
      </c>
      <c r="S51" t="s">
        <v>499</v>
      </c>
    </row>
    <row r="52" spans="1:19" x14ac:dyDescent="0.3">
      <c r="A52" t="s">
        <v>138</v>
      </c>
      <c r="B52" t="s">
        <v>166</v>
      </c>
      <c r="C52" s="20">
        <v>168</v>
      </c>
      <c r="D52" s="20">
        <v>309</v>
      </c>
      <c r="E52" s="20">
        <v>92</v>
      </c>
      <c r="F52" s="248">
        <v>0.54</v>
      </c>
      <c r="G52" s="20">
        <v>86</v>
      </c>
      <c r="H52" s="20">
        <v>159</v>
      </c>
      <c r="I52" s="20">
        <v>13</v>
      </c>
      <c r="J52" s="248">
        <v>0.54</v>
      </c>
      <c r="K52" s="20">
        <v>238</v>
      </c>
      <c r="L52" s="20">
        <v>439</v>
      </c>
      <c r="M52" s="20">
        <v>21</v>
      </c>
      <c r="N52" s="248">
        <v>0.54</v>
      </c>
      <c r="O52" s="20">
        <v>492</v>
      </c>
      <c r="P52" s="20">
        <v>906</v>
      </c>
      <c r="Q52" s="20">
        <v>126</v>
      </c>
      <c r="R52" s="248">
        <v>0.54</v>
      </c>
      <c r="S52" t="s">
        <v>499</v>
      </c>
    </row>
    <row r="53" spans="1:19" x14ac:dyDescent="0.3">
      <c r="A53" t="s">
        <v>138</v>
      </c>
      <c r="B53" t="s">
        <v>167</v>
      </c>
      <c r="C53" s="20">
        <v>190</v>
      </c>
      <c r="D53" s="20">
        <v>300</v>
      </c>
      <c r="E53" s="20">
        <v>74</v>
      </c>
      <c r="F53" s="248">
        <v>0.63</v>
      </c>
      <c r="G53" s="20">
        <v>48</v>
      </c>
      <c r="H53" s="20">
        <v>75</v>
      </c>
      <c r="I53" s="20">
        <v>9</v>
      </c>
      <c r="J53" s="248">
        <v>0.63</v>
      </c>
      <c r="K53" s="20">
        <v>163</v>
      </c>
      <c r="L53" s="20">
        <v>257</v>
      </c>
      <c r="M53" s="20">
        <v>13</v>
      </c>
      <c r="N53" s="248">
        <v>0.63</v>
      </c>
      <c r="O53" s="20">
        <v>401</v>
      </c>
      <c r="P53" s="20">
        <v>632</v>
      </c>
      <c r="Q53" s="20">
        <v>96</v>
      </c>
      <c r="R53" s="248">
        <v>0.63</v>
      </c>
      <c r="S53" t="s">
        <v>499</v>
      </c>
    </row>
    <row r="54" spans="1:19" x14ac:dyDescent="0.3">
      <c r="A54" t="s">
        <v>138</v>
      </c>
      <c r="B54" t="s">
        <v>168</v>
      </c>
      <c r="C54" s="20">
        <v>675</v>
      </c>
      <c r="D54" s="20">
        <v>1104</v>
      </c>
      <c r="E54" s="20">
        <v>196</v>
      </c>
      <c r="F54" s="248">
        <v>0.61</v>
      </c>
      <c r="G54" s="20">
        <v>301</v>
      </c>
      <c r="H54" s="20">
        <v>493</v>
      </c>
      <c r="I54" s="20">
        <v>17</v>
      </c>
      <c r="J54" s="248">
        <v>0.61</v>
      </c>
      <c r="K54" s="20">
        <v>695</v>
      </c>
      <c r="L54" s="20">
        <v>1136</v>
      </c>
      <c r="M54" s="20">
        <v>28</v>
      </c>
      <c r="N54" s="248">
        <v>0.61</v>
      </c>
      <c r="O54" s="20">
        <v>1671</v>
      </c>
      <c r="P54" s="20">
        <v>2733</v>
      </c>
      <c r="Q54" s="20">
        <v>241</v>
      </c>
      <c r="R54" s="248">
        <v>0.61</v>
      </c>
      <c r="S54" t="s">
        <v>499</v>
      </c>
    </row>
    <row r="55" spans="1:19" x14ac:dyDescent="0.3">
      <c r="A55" t="s">
        <v>138</v>
      </c>
      <c r="B55" t="s">
        <v>169</v>
      </c>
      <c r="C55" s="20">
        <v>392</v>
      </c>
      <c r="D55" s="20">
        <v>621</v>
      </c>
      <c r="E55" s="20">
        <v>110</v>
      </c>
      <c r="F55" s="248">
        <v>0.63</v>
      </c>
      <c r="G55" s="20">
        <v>171</v>
      </c>
      <c r="H55" s="20">
        <v>271</v>
      </c>
      <c r="I55" s="20">
        <v>27</v>
      </c>
      <c r="J55" s="248">
        <v>0.63</v>
      </c>
      <c r="K55" s="20">
        <v>317</v>
      </c>
      <c r="L55" s="20">
        <v>502</v>
      </c>
      <c r="M55" s="20">
        <v>18</v>
      </c>
      <c r="N55" s="248">
        <v>0.63</v>
      </c>
      <c r="O55" s="20">
        <v>880</v>
      </c>
      <c r="P55" s="20">
        <v>1394</v>
      </c>
      <c r="Q55" s="20">
        <v>155</v>
      </c>
      <c r="R55" s="248">
        <v>0.63</v>
      </c>
      <c r="S55" t="s">
        <v>499</v>
      </c>
    </row>
    <row r="56" spans="1:19" x14ac:dyDescent="0.3">
      <c r="A56" t="s">
        <v>138</v>
      </c>
      <c r="B56" t="s">
        <v>170</v>
      </c>
      <c r="C56" s="20">
        <v>167</v>
      </c>
      <c r="D56" s="20">
        <v>291</v>
      </c>
      <c r="E56" s="20">
        <v>55</v>
      </c>
      <c r="F56" s="248">
        <v>0.56999999999999995</v>
      </c>
      <c r="G56" s="20">
        <v>71</v>
      </c>
      <c r="H56" s="20">
        <v>123</v>
      </c>
      <c r="I56" s="20">
        <v>12</v>
      </c>
      <c r="J56" s="248">
        <v>0.56999999999999995</v>
      </c>
      <c r="K56" s="20">
        <v>116</v>
      </c>
      <c r="L56" s="20">
        <v>201</v>
      </c>
      <c r="M56" s="20">
        <v>15</v>
      </c>
      <c r="N56" s="248">
        <v>0.56999999999999995</v>
      </c>
      <c r="O56" s="20">
        <v>353</v>
      </c>
      <c r="P56" s="20">
        <v>615</v>
      </c>
      <c r="Q56" s="20">
        <v>83</v>
      </c>
      <c r="R56" s="248">
        <v>0.56999999999999995</v>
      </c>
      <c r="S56" t="s">
        <v>499</v>
      </c>
    </row>
    <row r="57" spans="1:19" x14ac:dyDescent="0.3">
      <c r="A57" t="s">
        <v>138</v>
      </c>
      <c r="B57" t="s">
        <v>172</v>
      </c>
      <c r="C57" s="20">
        <v>682</v>
      </c>
      <c r="D57" s="20">
        <v>840</v>
      </c>
      <c r="E57" s="20">
        <v>123</v>
      </c>
      <c r="F57" s="248">
        <v>0.81</v>
      </c>
      <c r="G57" s="20">
        <v>187</v>
      </c>
      <c r="H57" s="20">
        <v>230</v>
      </c>
      <c r="I57" s="20">
        <v>10</v>
      </c>
      <c r="J57" s="248">
        <v>0.81</v>
      </c>
      <c r="K57" s="20">
        <v>577</v>
      </c>
      <c r="L57" s="20">
        <v>711</v>
      </c>
      <c r="M57" s="20">
        <v>14</v>
      </c>
      <c r="N57" s="248">
        <v>0.81</v>
      </c>
      <c r="O57" s="20">
        <v>1446</v>
      </c>
      <c r="P57" s="20">
        <v>1781</v>
      </c>
      <c r="Q57" s="20">
        <v>148</v>
      </c>
      <c r="R57" s="248">
        <v>0.81</v>
      </c>
      <c r="S57" t="s">
        <v>499</v>
      </c>
    </row>
    <row r="58" spans="1:19" x14ac:dyDescent="0.3">
      <c r="A58" t="s">
        <v>138</v>
      </c>
      <c r="B58" t="s">
        <v>173</v>
      </c>
      <c r="C58" s="20">
        <v>601</v>
      </c>
      <c r="D58" s="20">
        <v>927</v>
      </c>
      <c r="E58" s="20">
        <v>154</v>
      </c>
      <c r="F58" s="248">
        <v>0.65</v>
      </c>
      <c r="G58" s="20">
        <v>111</v>
      </c>
      <c r="H58" s="20">
        <v>172</v>
      </c>
      <c r="I58" s="20">
        <v>11</v>
      </c>
      <c r="J58" s="248">
        <v>0.65</v>
      </c>
      <c r="K58" s="20">
        <v>553</v>
      </c>
      <c r="L58" s="20">
        <v>854</v>
      </c>
      <c r="M58" s="20">
        <v>20</v>
      </c>
      <c r="N58" s="248">
        <v>0.65</v>
      </c>
      <c r="O58" s="20">
        <v>1265</v>
      </c>
      <c r="P58" s="20">
        <v>1954</v>
      </c>
      <c r="Q58" s="20">
        <v>185</v>
      </c>
      <c r="R58" s="248">
        <v>0.65</v>
      </c>
      <c r="S58" t="s">
        <v>499</v>
      </c>
    </row>
    <row r="59" spans="1:19" x14ac:dyDescent="0.3">
      <c r="A59" t="s">
        <v>138</v>
      </c>
      <c r="B59" t="s">
        <v>174</v>
      </c>
      <c r="C59" s="20">
        <v>293</v>
      </c>
      <c r="D59" s="20">
        <v>475</v>
      </c>
      <c r="E59" s="20">
        <v>112</v>
      </c>
      <c r="F59" s="248">
        <v>0.62</v>
      </c>
      <c r="G59" s="20">
        <v>32</v>
      </c>
      <c r="H59" s="20">
        <v>51</v>
      </c>
      <c r="I59" s="20">
        <v>9</v>
      </c>
      <c r="J59" s="248">
        <v>0.62</v>
      </c>
      <c r="K59" s="20">
        <v>299</v>
      </c>
      <c r="L59" s="20">
        <v>485</v>
      </c>
      <c r="M59" s="20">
        <v>27</v>
      </c>
      <c r="N59" s="248">
        <v>0.62</v>
      </c>
      <c r="O59" s="20">
        <v>624</v>
      </c>
      <c r="P59" s="20">
        <v>1012</v>
      </c>
      <c r="Q59" s="20">
        <v>147</v>
      </c>
      <c r="R59" s="248">
        <v>0.62</v>
      </c>
      <c r="S59" t="s">
        <v>499</v>
      </c>
    </row>
    <row r="60" spans="1:19" x14ac:dyDescent="0.3">
      <c r="A60" t="s">
        <v>138</v>
      </c>
      <c r="B60" t="s">
        <v>175</v>
      </c>
      <c r="C60" s="20">
        <v>378</v>
      </c>
      <c r="D60" s="20">
        <v>655</v>
      </c>
      <c r="E60" s="20">
        <v>134</v>
      </c>
      <c r="F60" s="248">
        <v>0.57999999999999996</v>
      </c>
      <c r="G60" s="20">
        <v>123</v>
      </c>
      <c r="H60" s="20">
        <v>213</v>
      </c>
      <c r="I60" s="20">
        <v>20</v>
      </c>
      <c r="J60" s="248">
        <v>0.57999999999999996</v>
      </c>
      <c r="K60" s="20">
        <v>202</v>
      </c>
      <c r="L60" s="20">
        <v>350</v>
      </c>
      <c r="M60" s="20">
        <v>16</v>
      </c>
      <c r="N60" s="248">
        <v>0.57999999999999996</v>
      </c>
      <c r="O60" s="20">
        <v>703</v>
      </c>
      <c r="P60" s="20">
        <v>1217</v>
      </c>
      <c r="Q60" s="20">
        <v>170</v>
      </c>
      <c r="R60" s="248">
        <v>0.57999999999999996</v>
      </c>
      <c r="S60" t="s">
        <v>499</v>
      </c>
    </row>
    <row r="61" spans="1:19" x14ac:dyDescent="0.3">
      <c r="A61" t="s">
        <v>138</v>
      </c>
      <c r="B61" t="s">
        <v>177</v>
      </c>
      <c r="C61" s="20">
        <v>246</v>
      </c>
      <c r="D61" s="20">
        <v>395</v>
      </c>
      <c r="E61" s="20">
        <v>97</v>
      </c>
      <c r="F61" s="248">
        <v>0.62</v>
      </c>
      <c r="G61" s="20">
        <v>92</v>
      </c>
      <c r="H61" s="20">
        <v>148</v>
      </c>
      <c r="I61" s="20">
        <v>14</v>
      </c>
      <c r="J61" s="248">
        <v>0.62</v>
      </c>
      <c r="K61" s="20">
        <v>186</v>
      </c>
      <c r="L61" s="20">
        <v>298</v>
      </c>
      <c r="M61" s="20">
        <v>17</v>
      </c>
      <c r="N61" s="248">
        <v>0.62</v>
      </c>
      <c r="O61" s="20">
        <v>523</v>
      </c>
      <c r="P61" s="20">
        <v>840</v>
      </c>
      <c r="Q61" s="20">
        <v>128</v>
      </c>
      <c r="R61" s="248">
        <v>0.62</v>
      </c>
      <c r="S61" t="s">
        <v>499</v>
      </c>
    </row>
    <row r="62" spans="1:19" x14ac:dyDescent="0.3">
      <c r="A62" t="s">
        <v>138</v>
      </c>
      <c r="B62" t="s">
        <v>178</v>
      </c>
      <c r="C62" s="20">
        <v>466</v>
      </c>
      <c r="D62" s="20">
        <v>770</v>
      </c>
      <c r="E62" s="20">
        <v>139</v>
      </c>
      <c r="F62" s="248">
        <v>0.6</v>
      </c>
      <c r="G62" s="20">
        <v>152</v>
      </c>
      <c r="H62" s="20">
        <v>251</v>
      </c>
      <c r="I62" s="20">
        <v>10</v>
      </c>
      <c r="J62" s="248">
        <v>0.6</v>
      </c>
      <c r="K62" s="20">
        <v>432</v>
      </c>
      <c r="L62" s="20">
        <v>713</v>
      </c>
      <c r="M62" s="20">
        <v>20</v>
      </c>
      <c r="N62" s="248">
        <v>0.6</v>
      </c>
      <c r="O62" s="20">
        <v>1049</v>
      </c>
      <c r="P62" s="20">
        <v>1735</v>
      </c>
      <c r="Q62" s="20">
        <v>169</v>
      </c>
      <c r="R62" s="248">
        <v>0.6</v>
      </c>
      <c r="S62" t="s">
        <v>499</v>
      </c>
    </row>
    <row r="63" spans="1:19" x14ac:dyDescent="0.3">
      <c r="A63" t="s">
        <v>138</v>
      </c>
      <c r="B63" t="s">
        <v>510</v>
      </c>
      <c r="C63" s="20">
        <v>78</v>
      </c>
      <c r="D63" s="20">
        <v>134</v>
      </c>
      <c r="E63" s="20">
        <v>30</v>
      </c>
      <c r="F63" s="248">
        <v>0.57999999999999996</v>
      </c>
      <c r="G63" s="20">
        <v>14</v>
      </c>
      <c r="H63" s="20">
        <v>24</v>
      </c>
      <c r="I63" s="20">
        <v>5</v>
      </c>
      <c r="J63" s="248">
        <v>0.57999999999999996</v>
      </c>
      <c r="K63" s="20">
        <v>102</v>
      </c>
      <c r="L63" s="20">
        <v>174</v>
      </c>
      <c r="M63" s="20">
        <v>7</v>
      </c>
      <c r="N63" s="248">
        <v>0.57999999999999996</v>
      </c>
      <c r="O63" s="20">
        <v>194</v>
      </c>
      <c r="P63" s="20">
        <v>332</v>
      </c>
      <c r="Q63" s="20">
        <v>43</v>
      </c>
      <c r="R63" s="248">
        <v>0.57999999999999996</v>
      </c>
      <c r="S63" t="s">
        <v>499</v>
      </c>
    </row>
    <row r="64" spans="1:19" x14ac:dyDescent="0.3">
      <c r="A64" t="s">
        <v>138</v>
      </c>
      <c r="B64" t="s">
        <v>179</v>
      </c>
      <c r="C64" s="20">
        <v>476</v>
      </c>
      <c r="D64" s="20">
        <v>871</v>
      </c>
      <c r="E64" s="20">
        <v>176</v>
      </c>
      <c r="F64" s="248">
        <v>0.55000000000000004</v>
      </c>
      <c r="G64" s="20">
        <v>244</v>
      </c>
      <c r="H64" s="20">
        <v>446</v>
      </c>
      <c r="I64" s="20">
        <v>20</v>
      </c>
      <c r="J64" s="248">
        <v>0.55000000000000004</v>
      </c>
      <c r="K64" s="20">
        <v>275</v>
      </c>
      <c r="L64" s="20">
        <v>504</v>
      </c>
      <c r="M64" s="20">
        <v>17</v>
      </c>
      <c r="N64" s="248">
        <v>0.55000000000000004</v>
      </c>
      <c r="O64" s="20">
        <v>995</v>
      </c>
      <c r="P64" s="20">
        <v>1821</v>
      </c>
      <c r="Q64" s="20">
        <v>213</v>
      </c>
      <c r="R64" s="248">
        <v>0.55000000000000004</v>
      </c>
      <c r="S64" t="s">
        <v>499</v>
      </c>
    </row>
    <row r="65" spans="1:19" x14ac:dyDescent="0.3">
      <c r="A65" t="s">
        <v>138</v>
      </c>
      <c r="B65" t="s">
        <v>181</v>
      </c>
      <c r="C65" s="20">
        <v>229</v>
      </c>
      <c r="D65" s="20">
        <v>377</v>
      </c>
      <c r="E65" s="20">
        <v>70</v>
      </c>
      <c r="F65" s="248">
        <v>0.61</v>
      </c>
      <c r="G65" s="20">
        <v>55</v>
      </c>
      <c r="H65" s="20">
        <v>91</v>
      </c>
      <c r="I65" s="20">
        <v>11</v>
      </c>
      <c r="J65" s="248">
        <v>0.61</v>
      </c>
      <c r="K65" s="20">
        <v>314</v>
      </c>
      <c r="L65" s="20">
        <v>519</v>
      </c>
      <c r="M65" s="20">
        <v>14</v>
      </c>
      <c r="N65" s="248">
        <v>0.61</v>
      </c>
      <c r="O65" s="20">
        <v>598</v>
      </c>
      <c r="P65" s="20">
        <v>987</v>
      </c>
      <c r="Q65" s="20">
        <v>96</v>
      </c>
      <c r="R65" s="248">
        <v>0.61</v>
      </c>
      <c r="S65" t="s">
        <v>499</v>
      </c>
    </row>
    <row r="66" spans="1:19" x14ac:dyDescent="0.3">
      <c r="A66" t="s">
        <v>138</v>
      </c>
      <c r="B66" t="s">
        <v>511</v>
      </c>
      <c r="C66" s="20">
        <v>533</v>
      </c>
      <c r="D66" s="20">
        <v>912</v>
      </c>
      <c r="E66" s="20">
        <v>187</v>
      </c>
      <c r="F66" s="248">
        <v>0.57999999999999996</v>
      </c>
      <c r="G66" s="20">
        <v>465</v>
      </c>
      <c r="H66" s="20">
        <v>796</v>
      </c>
      <c r="I66" s="20">
        <v>35</v>
      </c>
      <c r="J66" s="248">
        <v>0.57999999999999996</v>
      </c>
      <c r="K66" s="20">
        <v>665</v>
      </c>
      <c r="L66" s="20">
        <v>1138</v>
      </c>
      <c r="M66" s="20">
        <v>27</v>
      </c>
      <c r="N66" s="248">
        <v>0.57999999999999996</v>
      </c>
      <c r="O66" s="20">
        <v>1663</v>
      </c>
      <c r="P66" s="20">
        <v>2846</v>
      </c>
      <c r="Q66" s="20">
        <v>249</v>
      </c>
      <c r="R66" s="248">
        <v>0.57999999999999996</v>
      </c>
      <c r="S66" t="s">
        <v>499</v>
      </c>
    </row>
    <row r="67" spans="1:19" x14ac:dyDescent="0.3">
      <c r="A67" t="s">
        <v>138</v>
      </c>
      <c r="B67" t="s">
        <v>184</v>
      </c>
      <c r="C67" s="20">
        <v>437</v>
      </c>
      <c r="D67" s="20">
        <v>688</v>
      </c>
      <c r="E67" s="20">
        <v>102</v>
      </c>
      <c r="F67" s="248">
        <v>0.64</v>
      </c>
      <c r="G67" s="20">
        <v>265</v>
      </c>
      <c r="H67" s="20">
        <v>416</v>
      </c>
      <c r="I67" s="20">
        <v>13</v>
      </c>
      <c r="J67" s="248">
        <v>0.64</v>
      </c>
      <c r="K67" s="20">
        <v>408</v>
      </c>
      <c r="L67" s="20">
        <v>642</v>
      </c>
      <c r="M67" s="20">
        <v>18</v>
      </c>
      <c r="N67" s="248">
        <v>0.64</v>
      </c>
      <c r="O67" s="20">
        <v>1110</v>
      </c>
      <c r="P67" s="20">
        <v>1746</v>
      </c>
      <c r="Q67" s="20">
        <v>133</v>
      </c>
      <c r="R67" s="248">
        <v>0.64</v>
      </c>
      <c r="S67" t="s">
        <v>499</v>
      </c>
    </row>
    <row r="68" spans="1:19" x14ac:dyDescent="0.3">
      <c r="A68" t="s">
        <v>138</v>
      </c>
      <c r="B68" t="s">
        <v>185</v>
      </c>
      <c r="C68" s="20">
        <v>468</v>
      </c>
      <c r="D68" s="20">
        <v>871</v>
      </c>
      <c r="E68" s="20">
        <v>166</v>
      </c>
      <c r="F68" s="248">
        <v>0.54</v>
      </c>
      <c r="G68" s="20">
        <v>191</v>
      </c>
      <c r="H68" s="20">
        <v>354</v>
      </c>
      <c r="I68" s="20">
        <v>17</v>
      </c>
      <c r="J68" s="248">
        <v>0.54</v>
      </c>
      <c r="K68" s="20">
        <v>465</v>
      </c>
      <c r="L68" s="20">
        <v>864</v>
      </c>
      <c r="M68" s="20">
        <v>22</v>
      </c>
      <c r="N68" s="248">
        <v>0.54</v>
      </c>
      <c r="O68" s="20">
        <v>1124</v>
      </c>
      <c r="P68" s="20">
        <v>2089</v>
      </c>
      <c r="Q68" s="20">
        <v>206</v>
      </c>
      <c r="R68" s="248">
        <v>0.54</v>
      </c>
      <c r="S68" t="s">
        <v>499</v>
      </c>
    </row>
    <row r="69" spans="1:19" x14ac:dyDescent="0.3">
      <c r="A69" t="s">
        <v>138</v>
      </c>
      <c r="B69" t="s">
        <v>186</v>
      </c>
      <c r="C69" s="20">
        <v>390</v>
      </c>
      <c r="D69" s="20">
        <v>588</v>
      </c>
      <c r="E69" s="20">
        <v>123</v>
      </c>
      <c r="F69" s="248">
        <v>0.66</v>
      </c>
      <c r="G69" s="20">
        <v>131</v>
      </c>
      <c r="H69" s="20">
        <v>197</v>
      </c>
      <c r="I69" s="20">
        <v>21</v>
      </c>
      <c r="J69" s="248">
        <v>0.66</v>
      </c>
      <c r="K69" s="20">
        <v>520</v>
      </c>
      <c r="L69" s="20">
        <v>784</v>
      </c>
      <c r="M69" s="20">
        <v>21</v>
      </c>
      <c r="N69" s="248">
        <v>0.66</v>
      </c>
      <c r="O69" s="20">
        <v>1041</v>
      </c>
      <c r="P69" s="20">
        <v>1569</v>
      </c>
      <c r="Q69" s="20">
        <v>165</v>
      </c>
      <c r="R69" s="248">
        <v>0.66</v>
      </c>
      <c r="S69" t="s">
        <v>499</v>
      </c>
    </row>
    <row r="70" spans="1:19" x14ac:dyDescent="0.3">
      <c r="A70" t="s">
        <v>138</v>
      </c>
      <c r="B70" t="s">
        <v>187</v>
      </c>
      <c r="C70" s="20">
        <v>753</v>
      </c>
      <c r="D70" s="20">
        <v>1166</v>
      </c>
      <c r="E70" s="20">
        <v>194</v>
      </c>
      <c r="F70" s="248">
        <v>0.65</v>
      </c>
      <c r="G70" s="20">
        <v>256</v>
      </c>
      <c r="H70" s="20">
        <v>396</v>
      </c>
      <c r="I70" s="20">
        <v>23</v>
      </c>
      <c r="J70" s="248">
        <v>0.65</v>
      </c>
      <c r="K70" s="20">
        <v>1001</v>
      </c>
      <c r="L70" s="20">
        <v>1551</v>
      </c>
      <c r="M70" s="20">
        <v>35</v>
      </c>
      <c r="N70" s="248">
        <v>0.65</v>
      </c>
      <c r="O70" s="20">
        <v>2009</v>
      </c>
      <c r="P70" s="20">
        <v>3113</v>
      </c>
      <c r="Q70" s="20">
        <v>252</v>
      </c>
      <c r="R70" s="248">
        <v>0.65</v>
      </c>
      <c r="S70" t="s">
        <v>499</v>
      </c>
    </row>
    <row r="71" spans="1:19" x14ac:dyDescent="0.3">
      <c r="A71" t="s">
        <v>138</v>
      </c>
      <c r="B71" t="s">
        <v>188</v>
      </c>
      <c r="C71" s="20">
        <v>72</v>
      </c>
      <c r="D71" s="20">
        <v>110</v>
      </c>
      <c r="E71" s="20">
        <v>37</v>
      </c>
      <c r="F71" s="248">
        <v>0.66</v>
      </c>
      <c r="G71" s="20">
        <v>64</v>
      </c>
      <c r="H71" s="20">
        <v>98</v>
      </c>
      <c r="I71" s="20">
        <v>6</v>
      </c>
      <c r="J71" s="248">
        <v>0.66</v>
      </c>
      <c r="K71" s="20">
        <v>86</v>
      </c>
      <c r="L71" s="20">
        <v>131</v>
      </c>
      <c r="M71" s="20">
        <v>11</v>
      </c>
      <c r="N71" s="248">
        <v>0.66</v>
      </c>
      <c r="O71" s="20">
        <v>222</v>
      </c>
      <c r="P71" s="20">
        <v>339</v>
      </c>
      <c r="Q71" s="20">
        <v>54</v>
      </c>
      <c r="R71" s="248">
        <v>0.66</v>
      </c>
      <c r="S71" t="s">
        <v>499</v>
      </c>
    </row>
    <row r="72" spans="1:19" x14ac:dyDescent="0.3">
      <c r="A72" t="s">
        <v>138</v>
      </c>
      <c r="B72" t="s">
        <v>189</v>
      </c>
      <c r="C72" s="20">
        <v>271</v>
      </c>
      <c r="D72" s="20">
        <v>455</v>
      </c>
      <c r="E72" s="20">
        <v>68</v>
      </c>
      <c r="F72" s="248">
        <v>0.6</v>
      </c>
      <c r="G72" s="20">
        <v>148</v>
      </c>
      <c r="H72" s="20">
        <v>249</v>
      </c>
      <c r="I72" s="20">
        <v>10</v>
      </c>
      <c r="J72" s="248">
        <v>0.6</v>
      </c>
      <c r="K72" s="20">
        <v>137</v>
      </c>
      <c r="L72" s="20">
        <v>230</v>
      </c>
      <c r="M72" s="20">
        <v>16</v>
      </c>
      <c r="N72" s="248">
        <v>0.6</v>
      </c>
      <c r="O72" s="20">
        <v>556</v>
      </c>
      <c r="P72" s="20">
        <v>934</v>
      </c>
      <c r="Q72" s="20">
        <v>94</v>
      </c>
      <c r="R72" s="248">
        <v>0.6</v>
      </c>
      <c r="S72" t="s">
        <v>499</v>
      </c>
    </row>
    <row r="73" spans="1:19" x14ac:dyDescent="0.3">
      <c r="A73" t="s">
        <v>138</v>
      </c>
      <c r="B73" t="s">
        <v>190</v>
      </c>
      <c r="C73" s="20">
        <v>457</v>
      </c>
      <c r="D73" s="20">
        <v>746</v>
      </c>
      <c r="E73" s="20">
        <v>148</v>
      </c>
      <c r="F73" s="248">
        <v>0.61</v>
      </c>
      <c r="G73" s="20">
        <v>235</v>
      </c>
      <c r="H73" s="20">
        <v>384</v>
      </c>
      <c r="I73" s="20">
        <v>19</v>
      </c>
      <c r="J73" s="248">
        <v>0.61</v>
      </c>
      <c r="K73" s="20">
        <v>284</v>
      </c>
      <c r="L73" s="20">
        <v>463</v>
      </c>
      <c r="M73" s="20">
        <v>24</v>
      </c>
      <c r="N73" s="248">
        <v>0.61</v>
      </c>
      <c r="O73" s="20">
        <v>975</v>
      </c>
      <c r="P73" s="20">
        <v>1593</v>
      </c>
      <c r="Q73" s="20">
        <v>191</v>
      </c>
      <c r="R73" s="248">
        <v>0.61</v>
      </c>
      <c r="S73" t="s">
        <v>499</v>
      </c>
    </row>
    <row r="74" spans="1:19" x14ac:dyDescent="0.3">
      <c r="A74" t="s">
        <v>138</v>
      </c>
      <c r="B74" t="s">
        <v>191</v>
      </c>
      <c r="C74" s="20">
        <v>367</v>
      </c>
      <c r="D74" s="20">
        <v>413</v>
      </c>
      <c r="E74" s="20">
        <v>61</v>
      </c>
      <c r="F74" s="248">
        <v>0.89</v>
      </c>
      <c r="G74" s="20">
        <v>391</v>
      </c>
      <c r="H74" s="20">
        <v>440</v>
      </c>
      <c r="I74" s="20">
        <v>14</v>
      </c>
      <c r="J74" s="248">
        <v>0.89</v>
      </c>
      <c r="K74" s="20">
        <v>347</v>
      </c>
      <c r="L74" s="20">
        <v>391</v>
      </c>
      <c r="M74" s="20">
        <v>13</v>
      </c>
      <c r="N74" s="248">
        <v>0.89</v>
      </c>
      <c r="O74" s="20">
        <v>1105</v>
      </c>
      <c r="P74" s="20">
        <v>1244</v>
      </c>
      <c r="Q74" s="20">
        <v>88</v>
      </c>
      <c r="R74" s="248">
        <v>0.89</v>
      </c>
      <c r="S74" t="s">
        <v>499</v>
      </c>
    </row>
    <row r="75" spans="1:19" x14ac:dyDescent="0.3">
      <c r="A75" t="s">
        <v>138</v>
      </c>
      <c r="B75" t="s">
        <v>194</v>
      </c>
      <c r="C75" s="20">
        <v>381</v>
      </c>
      <c r="D75" s="20">
        <v>619</v>
      </c>
      <c r="E75" s="20">
        <v>142</v>
      </c>
      <c r="F75" s="248">
        <v>0.61</v>
      </c>
      <c r="G75" s="20">
        <v>152</v>
      </c>
      <c r="H75" s="20">
        <v>247</v>
      </c>
      <c r="I75" s="20">
        <v>13</v>
      </c>
      <c r="J75" s="248">
        <v>0.61</v>
      </c>
      <c r="K75" s="20">
        <v>304</v>
      </c>
      <c r="L75" s="20">
        <v>495</v>
      </c>
      <c r="M75" s="20">
        <v>18</v>
      </c>
      <c r="N75" s="248">
        <v>0.61</v>
      </c>
      <c r="O75" s="20">
        <v>837</v>
      </c>
      <c r="P75" s="20">
        <v>1362</v>
      </c>
      <c r="Q75" s="20">
        <v>173</v>
      </c>
      <c r="R75" s="248">
        <v>0.61</v>
      </c>
      <c r="S75" t="s">
        <v>499</v>
      </c>
    </row>
    <row r="76" spans="1:19" x14ac:dyDescent="0.3">
      <c r="A76" t="s">
        <v>138</v>
      </c>
      <c r="B76" t="s">
        <v>195</v>
      </c>
      <c r="C76" s="20">
        <v>194</v>
      </c>
      <c r="D76" s="20">
        <v>290</v>
      </c>
      <c r="E76" s="20">
        <v>81</v>
      </c>
      <c r="F76" s="248">
        <v>0.67</v>
      </c>
      <c r="G76" s="20">
        <v>93</v>
      </c>
      <c r="H76" s="20">
        <v>138</v>
      </c>
      <c r="I76" s="20">
        <v>11</v>
      </c>
      <c r="J76" s="248">
        <v>0.67</v>
      </c>
      <c r="K76" s="20">
        <v>233</v>
      </c>
      <c r="L76" s="20">
        <v>347</v>
      </c>
      <c r="M76" s="20">
        <v>19</v>
      </c>
      <c r="N76" s="248">
        <v>0.67</v>
      </c>
      <c r="O76" s="20">
        <v>520</v>
      </c>
      <c r="P76" s="20">
        <v>775</v>
      </c>
      <c r="Q76" s="20">
        <v>112</v>
      </c>
      <c r="R76" s="248">
        <v>0.67</v>
      </c>
      <c r="S76" t="s">
        <v>499</v>
      </c>
    </row>
    <row r="77" spans="1:19" x14ac:dyDescent="0.3">
      <c r="A77" t="s">
        <v>138</v>
      </c>
      <c r="B77" t="s">
        <v>196</v>
      </c>
      <c r="C77" s="20">
        <v>814</v>
      </c>
      <c r="D77" s="20">
        <v>1312</v>
      </c>
      <c r="E77" s="20">
        <v>260</v>
      </c>
      <c r="F77" s="248">
        <v>0.62</v>
      </c>
      <c r="G77" s="20">
        <v>471</v>
      </c>
      <c r="H77" s="20">
        <v>759</v>
      </c>
      <c r="I77" s="20">
        <v>27</v>
      </c>
      <c r="J77" s="248">
        <v>0.62</v>
      </c>
      <c r="K77" s="20">
        <v>527</v>
      </c>
      <c r="L77" s="20">
        <v>850</v>
      </c>
      <c r="M77" s="20">
        <v>31</v>
      </c>
      <c r="N77" s="248">
        <v>0.62</v>
      </c>
      <c r="O77" s="20">
        <v>1812</v>
      </c>
      <c r="P77" s="20">
        <v>2922</v>
      </c>
      <c r="Q77" s="20">
        <v>318</v>
      </c>
      <c r="R77" s="248">
        <v>0.62</v>
      </c>
      <c r="S77" t="s">
        <v>499</v>
      </c>
    </row>
    <row r="78" spans="1:19" x14ac:dyDescent="0.3">
      <c r="A78" t="s">
        <v>138</v>
      </c>
      <c r="B78" t="s">
        <v>197</v>
      </c>
      <c r="C78" s="20">
        <v>416</v>
      </c>
      <c r="D78" s="20">
        <v>725</v>
      </c>
      <c r="E78" s="20">
        <v>136</v>
      </c>
      <c r="F78" s="248">
        <v>0.56999999999999995</v>
      </c>
      <c r="G78" s="20">
        <v>154</v>
      </c>
      <c r="H78" s="20">
        <v>268</v>
      </c>
      <c r="I78" s="20">
        <v>15</v>
      </c>
      <c r="J78" s="248">
        <v>0.56999999999999995</v>
      </c>
      <c r="K78" s="20">
        <v>351</v>
      </c>
      <c r="L78" s="20">
        <v>612</v>
      </c>
      <c r="M78" s="20">
        <v>23</v>
      </c>
      <c r="N78" s="248">
        <v>0.56999999999999995</v>
      </c>
      <c r="O78" s="20">
        <v>921</v>
      </c>
      <c r="P78" s="20">
        <v>1605</v>
      </c>
      <c r="Q78" s="20">
        <v>174</v>
      </c>
      <c r="R78" s="248">
        <v>0.56999999999999995</v>
      </c>
      <c r="S78" t="s">
        <v>499</v>
      </c>
    </row>
    <row r="79" spans="1:19" x14ac:dyDescent="0.3">
      <c r="A79" t="s">
        <v>138</v>
      </c>
      <c r="B79" t="s">
        <v>200</v>
      </c>
      <c r="C79" s="20">
        <v>259</v>
      </c>
      <c r="D79" s="20">
        <v>451</v>
      </c>
      <c r="E79" s="20">
        <v>92</v>
      </c>
      <c r="F79" s="248">
        <v>0.56999999999999995</v>
      </c>
      <c r="G79" s="20">
        <v>95</v>
      </c>
      <c r="H79" s="20">
        <v>166</v>
      </c>
      <c r="I79" s="20">
        <v>11</v>
      </c>
      <c r="J79" s="248">
        <v>0.56999999999999995</v>
      </c>
      <c r="K79" s="20">
        <v>162</v>
      </c>
      <c r="L79" s="20">
        <v>282</v>
      </c>
      <c r="M79" s="20">
        <v>15</v>
      </c>
      <c r="N79" s="248">
        <v>0.56999999999999995</v>
      </c>
      <c r="O79" s="20">
        <v>516</v>
      </c>
      <c r="P79" s="20">
        <v>899</v>
      </c>
      <c r="Q79" s="20">
        <v>118</v>
      </c>
      <c r="R79" s="248">
        <v>0.56999999999999995</v>
      </c>
      <c r="S79" t="s">
        <v>499</v>
      </c>
    </row>
    <row r="80" spans="1:19" x14ac:dyDescent="0.3">
      <c r="A80" t="s">
        <v>138</v>
      </c>
      <c r="B80" t="s">
        <v>204</v>
      </c>
      <c r="C80" s="20">
        <v>160</v>
      </c>
      <c r="D80" s="20">
        <v>228</v>
      </c>
      <c r="E80" s="20">
        <v>51</v>
      </c>
      <c r="F80" s="248">
        <v>0.7</v>
      </c>
      <c r="G80" s="20">
        <v>83</v>
      </c>
      <c r="H80" s="20">
        <v>118</v>
      </c>
      <c r="I80" s="20">
        <v>11</v>
      </c>
      <c r="J80" s="248">
        <v>0.7</v>
      </c>
      <c r="K80" s="20">
        <v>149</v>
      </c>
      <c r="L80" s="20">
        <v>212</v>
      </c>
      <c r="M80" s="20">
        <v>12</v>
      </c>
      <c r="N80" s="248">
        <v>0.7</v>
      </c>
      <c r="O80" s="20">
        <v>392</v>
      </c>
      <c r="P80" s="20">
        <v>559</v>
      </c>
      <c r="Q80" s="20">
        <v>75</v>
      </c>
      <c r="R80" s="248">
        <v>0.7</v>
      </c>
      <c r="S80" t="s">
        <v>499</v>
      </c>
    </row>
    <row r="81" spans="1:20" x14ac:dyDescent="0.3">
      <c r="A81" t="s">
        <v>206</v>
      </c>
      <c r="B81" t="s">
        <v>207</v>
      </c>
      <c r="C81" s="20">
        <v>71</v>
      </c>
      <c r="D81" s="20">
        <v>109</v>
      </c>
      <c r="E81" s="20">
        <v>14</v>
      </c>
      <c r="F81" s="248">
        <v>0.65</v>
      </c>
      <c r="G81" s="20">
        <v>67</v>
      </c>
      <c r="H81" s="20">
        <v>103</v>
      </c>
      <c r="I81" s="20">
        <v>10</v>
      </c>
      <c r="J81" s="248">
        <v>0.65</v>
      </c>
      <c r="K81" s="20">
        <v>14</v>
      </c>
      <c r="L81" s="20">
        <v>22</v>
      </c>
      <c r="M81" s="20">
        <v>3</v>
      </c>
      <c r="N81" s="248">
        <v>0.65</v>
      </c>
      <c r="O81" s="20">
        <v>151</v>
      </c>
      <c r="P81" s="20">
        <v>234</v>
      </c>
      <c r="Q81" s="20">
        <v>27</v>
      </c>
      <c r="R81" s="248">
        <v>0.65</v>
      </c>
      <c r="S81" t="s">
        <v>499</v>
      </c>
    </row>
    <row r="82" spans="1:20" x14ac:dyDescent="0.3">
      <c r="A82" t="s">
        <v>208</v>
      </c>
      <c r="B82" t="s">
        <v>210</v>
      </c>
      <c r="C82" s="20">
        <v>17221</v>
      </c>
      <c r="D82" s="20">
        <v>146789</v>
      </c>
      <c r="E82" s="20">
        <v>24443</v>
      </c>
      <c r="F82" s="248">
        <v>0.12</v>
      </c>
      <c r="G82" s="20">
        <v>83738</v>
      </c>
      <c r="H82" s="20">
        <v>953876</v>
      </c>
      <c r="I82" s="20">
        <v>6304</v>
      </c>
      <c r="J82" s="248">
        <v>0.09</v>
      </c>
      <c r="K82" s="20">
        <v>0</v>
      </c>
      <c r="L82" s="20">
        <v>0</v>
      </c>
      <c r="M82" s="20">
        <v>0</v>
      </c>
      <c r="O82" s="20">
        <v>100959</v>
      </c>
      <c r="P82" s="20">
        <v>1100665</v>
      </c>
      <c r="Q82" s="20">
        <v>30747</v>
      </c>
      <c r="R82" s="248">
        <v>0.09</v>
      </c>
      <c r="S82" t="s">
        <v>500</v>
      </c>
    </row>
    <row r="83" spans="1:20" x14ac:dyDescent="0.3">
      <c r="A83" t="s">
        <v>214</v>
      </c>
      <c r="B83" t="s">
        <v>215</v>
      </c>
      <c r="C83" s="20">
        <v>777</v>
      </c>
      <c r="D83" s="20">
        <v>1021</v>
      </c>
      <c r="E83" s="20">
        <v>180</v>
      </c>
      <c r="F83" s="248">
        <v>0.76</v>
      </c>
      <c r="G83" s="20">
        <v>597</v>
      </c>
      <c r="H83" s="20">
        <v>784</v>
      </c>
      <c r="I83" s="20">
        <v>27</v>
      </c>
      <c r="J83" s="248">
        <v>0.76</v>
      </c>
      <c r="K83" s="20">
        <v>367</v>
      </c>
      <c r="L83" s="20">
        <v>483</v>
      </c>
      <c r="M83" s="20">
        <v>9</v>
      </c>
      <c r="N83" s="248">
        <v>0.76</v>
      </c>
      <c r="O83" s="20">
        <v>1742</v>
      </c>
      <c r="P83" s="20">
        <v>2288</v>
      </c>
      <c r="Q83" s="20">
        <v>216</v>
      </c>
      <c r="R83" s="248">
        <v>0.76</v>
      </c>
      <c r="S83" t="s">
        <v>499</v>
      </c>
    </row>
    <row r="84" spans="1:20" x14ac:dyDescent="0.3">
      <c r="A84" t="s">
        <v>218</v>
      </c>
      <c r="B84" t="s">
        <v>219</v>
      </c>
      <c r="C84" s="20">
        <v>125</v>
      </c>
      <c r="D84" s="20">
        <v>164</v>
      </c>
      <c r="E84" s="20">
        <v>30</v>
      </c>
      <c r="F84" s="248">
        <v>0.76</v>
      </c>
      <c r="G84" s="20">
        <v>78</v>
      </c>
      <c r="H84" s="20">
        <v>103</v>
      </c>
      <c r="I84" s="20">
        <v>7</v>
      </c>
      <c r="J84" s="248">
        <v>0.76</v>
      </c>
      <c r="K84" s="20">
        <v>80</v>
      </c>
      <c r="L84" s="20">
        <v>105</v>
      </c>
      <c r="M84" s="20">
        <v>22</v>
      </c>
      <c r="N84" s="248">
        <v>0.76</v>
      </c>
      <c r="O84" s="20">
        <v>283</v>
      </c>
      <c r="P84" s="20">
        <v>372</v>
      </c>
      <c r="Q84" s="20">
        <v>59</v>
      </c>
      <c r="R84" s="248">
        <v>0.76</v>
      </c>
      <c r="S84" t="s">
        <v>499</v>
      </c>
    </row>
    <row r="85" spans="1:20" x14ac:dyDescent="0.3">
      <c r="A85" t="s">
        <v>220</v>
      </c>
      <c r="B85" t="s">
        <v>221</v>
      </c>
      <c r="C85" s="20">
        <v>241</v>
      </c>
      <c r="D85" s="20">
        <v>301</v>
      </c>
      <c r="E85" s="20">
        <v>73</v>
      </c>
      <c r="F85" s="248">
        <v>0.8</v>
      </c>
      <c r="G85" s="20">
        <v>142</v>
      </c>
      <c r="H85" s="20">
        <v>178</v>
      </c>
      <c r="I85" s="20">
        <v>7</v>
      </c>
      <c r="J85" s="248">
        <v>0.8</v>
      </c>
      <c r="K85" s="20">
        <v>39</v>
      </c>
      <c r="L85" s="20">
        <v>49</v>
      </c>
      <c r="M85" s="20">
        <v>10</v>
      </c>
      <c r="N85" s="248">
        <v>0.8</v>
      </c>
      <c r="O85" s="20">
        <v>422</v>
      </c>
      <c r="P85" s="20">
        <v>528</v>
      </c>
      <c r="Q85" s="20">
        <v>89</v>
      </c>
      <c r="R85" s="248">
        <v>0.8</v>
      </c>
      <c r="S85" t="s">
        <v>499</v>
      </c>
    </row>
    <row r="86" spans="1:20" x14ac:dyDescent="0.3">
      <c r="A86" t="s">
        <v>228</v>
      </c>
      <c r="B86" t="s">
        <v>229</v>
      </c>
      <c r="C86" s="20">
        <v>1364</v>
      </c>
      <c r="D86" s="20">
        <v>11511</v>
      </c>
      <c r="E86" s="20">
        <v>1471</v>
      </c>
      <c r="F86" s="248">
        <v>0.12</v>
      </c>
      <c r="G86" s="20">
        <v>3929</v>
      </c>
      <c r="H86" s="20">
        <v>38069</v>
      </c>
      <c r="I86" s="20">
        <v>400</v>
      </c>
      <c r="J86" s="248">
        <v>0.1</v>
      </c>
      <c r="K86" s="20">
        <v>0</v>
      </c>
      <c r="L86" s="20">
        <v>0</v>
      </c>
      <c r="M86" s="20">
        <v>0</v>
      </c>
      <c r="O86" s="20">
        <v>5293</v>
      </c>
      <c r="P86" s="20">
        <v>49580</v>
      </c>
      <c r="Q86" s="20">
        <v>1871</v>
      </c>
      <c r="R86" s="248">
        <v>0.11</v>
      </c>
      <c r="S86" t="s">
        <v>500</v>
      </c>
    </row>
    <row r="87" spans="1:20" x14ac:dyDescent="0.3">
      <c r="A87" t="s">
        <v>230</v>
      </c>
      <c r="B87" t="s">
        <v>231</v>
      </c>
      <c r="C87" s="20">
        <v>99</v>
      </c>
      <c r="D87" s="20">
        <v>116</v>
      </c>
      <c r="E87" s="20">
        <v>39</v>
      </c>
      <c r="F87" s="248">
        <v>0.86</v>
      </c>
      <c r="G87" s="20">
        <v>66</v>
      </c>
      <c r="H87" s="20">
        <v>77</v>
      </c>
      <c r="I87" s="20">
        <v>7</v>
      </c>
      <c r="J87" s="248">
        <v>0.86</v>
      </c>
      <c r="K87" s="20">
        <v>70</v>
      </c>
      <c r="L87" s="20">
        <v>82</v>
      </c>
      <c r="M87" s="20">
        <v>8</v>
      </c>
      <c r="N87" s="248">
        <v>0.86</v>
      </c>
      <c r="O87" s="20">
        <v>235</v>
      </c>
      <c r="P87" s="20">
        <v>275</v>
      </c>
      <c r="Q87" s="20">
        <v>54</v>
      </c>
      <c r="R87" s="248">
        <v>0.86</v>
      </c>
      <c r="S87" t="s">
        <v>499</v>
      </c>
    </row>
    <row r="88" spans="1:20" x14ac:dyDescent="0.3">
      <c r="A88" t="s">
        <v>232</v>
      </c>
      <c r="B88" t="s">
        <v>234</v>
      </c>
      <c r="C88" s="20">
        <v>5990</v>
      </c>
      <c r="D88" s="20">
        <v>10677</v>
      </c>
      <c r="E88" s="20">
        <v>1671</v>
      </c>
      <c r="F88" s="248">
        <v>0.56000000000000005</v>
      </c>
      <c r="G88" s="20">
        <v>16102</v>
      </c>
      <c r="H88" s="20">
        <v>30229</v>
      </c>
      <c r="I88" s="20">
        <v>1017</v>
      </c>
      <c r="J88" s="248">
        <v>0.53</v>
      </c>
      <c r="K88" s="20">
        <v>0</v>
      </c>
      <c r="L88" s="20">
        <v>0</v>
      </c>
      <c r="M88" s="20">
        <v>0</v>
      </c>
      <c r="O88" s="20">
        <v>22092</v>
      </c>
      <c r="P88" s="20">
        <v>40906</v>
      </c>
      <c r="Q88" s="20">
        <v>2688</v>
      </c>
      <c r="R88" s="248">
        <v>0.54</v>
      </c>
      <c r="S88" t="s">
        <v>500</v>
      </c>
    </row>
    <row r="89" spans="1:20" x14ac:dyDescent="0.3">
      <c r="A89" t="s">
        <v>238</v>
      </c>
      <c r="B89" t="s">
        <v>239</v>
      </c>
      <c r="C89" s="20">
        <v>289</v>
      </c>
      <c r="D89" s="20">
        <v>609</v>
      </c>
      <c r="E89" s="20">
        <v>91</v>
      </c>
      <c r="F89" s="248">
        <v>0.47</v>
      </c>
      <c r="G89" s="20">
        <v>379</v>
      </c>
      <c r="H89" s="20">
        <v>798</v>
      </c>
      <c r="I89" s="20">
        <v>17</v>
      </c>
      <c r="J89" s="248">
        <v>0.47</v>
      </c>
      <c r="K89" s="20">
        <v>37</v>
      </c>
      <c r="L89" s="20">
        <v>77</v>
      </c>
      <c r="M89" s="20">
        <v>8</v>
      </c>
      <c r="N89" s="248">
        <v>0.47</v>
      </c>
      <c r="O89" s="20">
        <v>704</v>
      </c>
      <c r="P89" s="20">
        <v>1485</v>
      </c>
      <c r="Q89" s="20">
        <v>116</v>
      </c>
      <c r="R89" s="248">
        <v>0.47</v>
      </c>
      <c r="S89" t="s">
        <v>499</v>
      </c>
    </row>
    <row r="90" spans="1:20" x14ac:dyDescent="0.3">
      <c r="A90" t="s">
        <v>240</v>
      </c>
      <c r="B90" t="s">
        <v>241</v>
      </c>
      <c r="C90" s="20">
        <v>48</v>
      </c>
      <c r="D90" s="20">
        <v>50</v>
      </c>
      <c r="E90" s="20">
        <v>42</v>
      </c>
      <c r="F90" s="248">
        <v>0.95</v>
      </c>
      <c r="G90" s="20">
        <v>51</v>
      </c>
      <c r="H90" s="20">
        <v>53</v>
      </c>
      <c r="I90" s="20">
        <v>6</v>
      </c>
      <c r="J90" s="248">
        <v>0.95</v>
      </c>
      <c r="K90" s="20">
        <v>97</v>
      </c>
      <c r="L90" s="20">
        <v>102</v>
      </c>
      <c r="M90" s="20">
        <v>6</v>
      </c>
      <c r="N90" s="248">
        <v>0.95</v>
      </c>
      <c r="O90" s="20">
        <v>196</v>
      </c>
      <c r="P90" s="20">
        <v>206</v>
      </c>
      <c r="Q90" s="20">
        <v>54</v>
      </c>
      <c r="R90" s="248">
        <v>0.95</v>
      </c>
      <c r="S90" t="s">
        <v>499</v>
      </c>
    </row>
    <row r="91" spans="1:20" x14ac:dyDescent="0.3">
      <c r="A91" t="s">
        <v>242</v>
      </c>
      <c r="B91" t="s">
        <v>243</v>
      </c>
      <c r="C91" s="20">
        <v>58</v>
      </c>
      <c r="D91" s="20">
        <v>110</v>
      </c>
      <c r="E91" s="20">
        <v>25</v>
      </c>
      <c r="F91" s="248">
        <v>0.53</v>
      </c>
      <c r="G91" s="20">
        <v>59</v>
      </c>
      <c r="H91" s="20">
        <v>113</v>
      </c>
      <c r="I91" s="20">
        <v>11</v>
      </c>
      <c r="J91" s="248">
        <v>0.53</v>
      </c>
      <c r="K91" s="20">
        <v>27</v>
      </c>
      <c r="L91" s="20">
        <v>52</v>
      </c>
      <c r="M91" s="20">
        <v>9</v>
      </c>
      <c r="N91" s="248">
        <v>0.53</v>
      </c>
      <c r="O91" s="20">
        <v>145</v>
      </c>
      <c r="P91" s="20">
        <v>275</v>
      </c>
      <c r="Q91" s="20">
        <v>45</v>
      </c>
      <c r="R91" s="248">
        <v>0.53</v>
      </c>
      <c r="S91" t="s">
        <v>499</v>
      </c>
    </row>
    <row r="92" spans="1:20" x14ac:dyDescent="0.3">
      <c r="A92" t="s">
        <v>244</v>
      </c>
      <c r="B92" t="s">
        <v>245</v>
      </c>
      <c r="C92" s="20">
        <v>114</v>
      </c>
      <c r="D92" s="20">
        <v>222</v>
      </c>
      <c r="E92" s="20">
        <v>57</v>
      </c>
      <c r="F92" s="248">
        <v>0.51</v>
      </c>
      <c r="G92" s="20">
        <v>279</v>
      </c>
      <c r="H92" s="20">
        <v>547</v>
      </c>
      <c r="I92" s="20">
        <v>31</v>
      </c>
      <c r="J92" s="248">
        <v>0.51</v>
      </c>
      <c r="K92" s="20">
        <v>61</v>
      </c>
      <c r="L92" s="20">
        <v>120</v>
      </c>
      <c r="M92" s="20">
        <v>11</v>
      </c>
      <c r="N92" s="248">
        <v>0.51</v>
      </c>
      <c r="O92" s="20">
        <v>454</v>
      </c>
      <c r="P92" s="20">
        <v>889</v>
      </c>
      <c r="Q92" s="20">
        <v>99</v>
      </c>
      <c r="R92" s="248">
        <v>0.51</v>
      </c>
      <c r="S92" t="s">
        <v>499</v>
      </c>
    </row>
    <row r="93" spans="1:20" x14ac:dyDescent="0.3">
      <c r="A93" t="s">
        <v>246</v>
      </c>
      <c r="B93" t="s">
        <v>247</v>
      </c>
      <c r="C93" s="20">
        <v>181</v>
      </c>
      <c r="D93" s="20">
        <v>241</v>
      </c>
      <c r="E93" s="20">
        <v>54</v>
      </c>
      <c r="F93" s="248">
        <v>0.75</v>
      </c>
      <c r="G93" s="20">
        <v>104</v>
      </c>
      <c r="H93" s="20">
        <v>139</v>
      </c>
      <c r="I93" s="20">
        <v>8</v>
      </c>
      <c r="J93" s="248">
        <v>0.75</v>
      </c>
      <c r="K93" s="20">
        <v>46</v>
      </c>
      <c r="L93" s="20">
        <v>61</v>
      </c>
      <c r="M93" s="20">
        <v>9</v>
      </c>
      <c r="N93" s="248">
        <v>0.75</v>
      </c>
      <c r="O93" s="20">
        <v>330</v>
      </c>
      <c r="P93" s="20">
        <v>441</v>
      </c>
      <c r="Q93" s="20">
        <v>71</v>
      </c>
      <c r="R93" s="248">
        <v>0.75</v>
      </c>
      <c r="S93" t="s">
        <v>499</v>
      </c>
    </row>
    <row r="94" spans="1:20" x14ac:dyDescent="0.3">
      <c r="A94" t="s">
        <v>248</v>
      </c>
      <c r="B94" t="s">
        <v>249</v>
      </c>
      <c r="C94" s="20">
        <v>122</v>
      </c>
      <c r="D94" s="20">
        <v>142</v>
      </c>
      <c r="E94" s="20">
        <v>38</v>
      </c>
      <c r="F94" s="248">
        <v>0.86</v>
      </c>
      <c r="G94" s="20">
        <v>50</v>
      </c>
      <c r="H94" s="20">
        <v>58</v>
      </c>
      <c r="I94" s="20">
        <v>2</v>
      </c>
      <c r="J94" s="248">
        <v>0.86</v>
      </c>
      <c r="K94" s="20">
        <v>106</v>
      </c>
      <c r="L94" s="20">
        <v>124</v>
      </c>
      <c r="M94" s="20">
        <v>11</v>
      </c>
      <c r="N94" s="248">
        <v>0.86</v>
      </c>
      <c r="O94" s="20">
        <v>278</v>
      </c>
      <c r="P94" s="20">
        <v>325</v>
      </c>
      <c r="Q94" s="20">
        <v>51</v>
      </c>
      <c r="R94" s="248">
        <v>0.86</v>
      </c>
      <c r="S94" t="s">
        <v>499</v>
      </c>
    </row>
    <row r="95" spans="1:20" x14ac:dyDescent="0.3">
      <c r="A95" t="s">
        <v>250</v>
      </c>
      <c r="B95" t="s">
        <v>251</v>
      </c>
      <c r="C95" s="20">
        <v>114</v>
      </c>
      <c r="D95" s="20">
        <v>171</v>
      </c>
      <c r="E95" s="20">
        <v>52</v>
      </c>
      <c r="F95" s="248">
        <v>0.67</v>
      </c>
      <c r="G95" s="20">
        <v>160</v>
      </c>
      <c r="H95" s="20">
        <v>240</v>
      </c>
      <c r="I95" s="20">
        <v>26</v>
      </c>
      <c r="J95" s="248">
        <v>0.67</v>
      </c>
      <c r="K95" s="20">
        <v>51</v>
      </c>
      <c r="L95" s="20">
        <v>76</v>
      </c>
      <c r="M95" s="20">
        <v>6</v>
      </c>
      <c r="N95" s="248">
        <v>0.67</v>
      </c>
      <c r="O95" s="20">
        <v>324</v>
      </c>
      <c r="P95" s="20">
        <v>487</v>
      </c>
      <c r="Q95" s="20">
        <v>85</v>
      </c>
      <c r="R95" s="248">
        <v>0.67</v>
      </c>
      <c r="S95" t="s">
        <v>499</v>
      </c>
    </row>
    <row r="96" spans="1:20" x14ac:dyDescent="0.3">
      <c r="A96" t="s">
        <v>252</v>
      </c>
      <c r="B96" t="s">
        <v>210</v>
      </c>
      <c r="C96" s="20">
        <v>76083</v>
      </c>
      <c r="D96" s="20">
        <v>549748</v>
      </c>
      <c r="E96" s="20">
        <v>69495</v>
      </c>
      <c r="F96" s="248">
        <v>0.14000000000000001</v>
      </c>
      <c r="G96" s="20">
        <v>67370</v>
      </c>
      <c r="H96" s="20">
        <v>574284</v>
      </c>
      <c r="I96" s="20">
        <v>9204</v>
      </c>
      <c r="J96" s="248">
        <v>0.12</v>
      </c>
      <c r="K96" s="20">
        <v>5902</v>
      </c>
      <c r="L96" s="20">
        <v>54804</v>
      </c>
      <c r="M96" s="20">
        <v>7</v>
      </c>
      <c r="N96" s="248">
        <v>0.11</v>
      </c>
      <c r="O96" s="20">
        <v>149355</v>
      </c>
      <c r="P96" s="20">
        <v>1178836</v>
      </c>
      <c r="Q96" s="20">
        <v>78706</v>
      </c>
      <c r="R96" s="248">
        <v>0.13</v>
      </c>
      <c r="S96" t="s">
        <v>500</v>
      </c>
      <c r="T96" t="s">
        <v>254</v>
      </c>
    </row>
    <row r="97" spans="1:20" x14ac:dyDescent="0.3">
      <c r="A97" t="s">
        <v>257</v>
      </c>
      <c r="B97" t="s">
        <v>258</v>
      </c>
      <c r="C97" s="20">
        <v>113</v>
      </c>
      <c r="D97" s="20">
        <v>142</v>
      </c>
      <c r="E97" s="20">
        <v>38</v>
      </c>
      <c r="F97" s="248">
        <v>0.79</v>
      </c>
      <c r="G97" s="20">
        <v>74</v>
      </c>
      <c r="H97" s="20">
        <v>94</v>
      </c>
      <c r="I97" s="20">
        <v>9</v>
      </c>
      <c r="J97" s="248">
        <v>0.79</v>
      </c>
      <c r="K97" s="20">
        <v>95</v>
      </c>
      <c r="L97" s="20">
        <v>120</v>
      </c>
      <c r="M97" s="20">
        <v>5</v>
      </c>
      <c r="N97" s="248">
        <v>0.79</v>
      </c>
      <c r="O97" s="20">
        <v>282</v>
      </c>
      <c r="P97" s="20">
        <v>356</v>
      </c>
      <c r="Q97" s="20">
        <v>52</v>
      </c>
      <c r="R97" s="248">
        <v>0.79</v>
      </c>
      <c r="S97" t="s">
        <v>499</v>
      </c>
    </row>
    <row r="98" spans="1:20" x14ac:dyDescent="0.3">
      <c r="A98" t="s">
        <v>261</v>
      </c>
      <c r="B98" t="s">
        <v>264</v>
      </c>
      <c r="C98" s="20">
        <v>5264</v>
      </c>
      <c r="D98" s="20">
        <v>17517</v>
      </c>
      <c r="E98" s="20">
        <v>2983</v>
      </c>
      <c r="F98" s="248">
        <v>0.3</v>
      </c>
      <c r="G98" s="20">
        <v>17654</v>
      </c>
      <c r="H98" s="20">
        <v>65757</v>
      </c>
      <c r="I98" s="20">
        <v>797</v>
      </c>
      <c r="J98" s="248">
        <v>0.27</v>
      </c>
      <c r="K98" s="20">
        <v>0</v>
      </c>
      <c r="L98" s="20">
        <v>0</v>
      </c>
      <c r="M98" s="20">
        <v>0</v>
      </c>
      <c r="O98" s="20">
        <v>22918</v>
      </c>
      <c r="P98" s="20">
        <v>83274</v>
      </c>
      <c r="Q98" s="20">
        <v>3780</v>
      </c>
      <c r="R98" s="248">
        <v>0.28000000000000003</v>
      </c>
      <c r="S98" t="s">
        <v>500</v>
      </c>
      <c r="T98" t="s">
        <v>265</v>
      </c>
    </row>
    <row r="99" spans="1:20" x14ac:dyDescent="0.3">
      <c r="A99" t="s">
        <v>267</v>
      </c>
      <c r="B99" t="s">
        <v>269</v>
      </c>
      <c r="C99" s="20">
        <v>2107</v>
      </c>
      <c r="D99" s="20">
        <v>4998</v>
      </c>
      <c r="E99" s="20">
        <v>929</v>
      </c>
      <c r="F99" s="248">
        <v>0.42</v>
      </c>
      <c r="G99" s="20">
        <v>4323</v>
      </c>
      <c r="H99" s="20">
        <v>12611</v>
      </c>
      <c r="I99" s="20">
        <v>625</v>
      </c>
      <c r="J99" s="248">
        <v>0.34</v>
      </c>
      <c r="K99" s="20">
        <v>1902</v>
      </c>
      <c r="L99" s="20">
        <v>8004</v>
      </c>
      <c r="M99" s="20">
        <v>5</v>
      </c>
      <c r="N99" s="248">
        <v>0.24</v>
      </c>
      <c r="O99" s="20">
        <v>8332</v>
      </c>
      <c r="P99" s="20">
        <v>25613</v>
      </c>
      <c r="Q99" s="20">
        <v>1559</v>
      </c>
      <c r="R99" s="248">
        <v>0.33</v>
      </c>
      <c r="S99" t="s">
        <v>500</v>
      </c>
    </row>
    <row r="100" spans="1:20" x14ac:dyDescent="0.3">
      <c r="A100" t="s">
        <v>512</v>
      </c>
      <c r="B100" t="s">
        <v>513</v>
      </c>
      <c r="C100" s="20">
        <v>104</v>
      </c>
      <c r="D100" s="20">
        <v>174</v>
      </c>
      <c r="E100" s="20">
        <v>45</v>
      </c>
      <c r="F100" s="248">
        <v>0.6</v>
      </c>
      <c r="G100" s="20">
        <v>175</v>
      </c>
      <c r="H100" s="20">
        <v>292</v>
      </c>
      <c r="I100" s="20">
        <v>12</v>
      </c>
      <c r="J100" s="248">
        <v>0.6</v>
      </c>
      <c r="K100" s="20">
        <v>24</v>
      </c>
      <c r="L100" s="20">
        <v>40</v>
      </c>
      <c r="M100" s="20">
        <v>6</v>
      </c>
      <c r="N100" s="248">
        <v>0.6</v>
      </c>
      <c r="O100" s="20">
        <v>303</v>
      </c>
      <c r="P100" s="20">
        <v>505</v>
      </c>
      <c r="Q100" s="20">
        <v>63</v>
      </c>
      <c r="R100" s="248">
        <v>0.6</v>
      </c>
      <c r="S100" t="s">
        <v>499</v>
      </c>
    </row>
    <row r="101" spans="1:20" x14ac:dyDescent="0.3">
      <c r="A101" t="s">
        <v>272</v>
      </c>
      <c r="B101" t="s">
        <v>273</v>
      </c>
      <c r="C101" s="20">
        <v>135</v>
      </c>
      <c r="D101" s="20">
        <v>157</v>
      </c>
      <c r="E101" s="20">
        <v>43</v>
      </c>
      <c r="F101" s="248">
        <v>0.86</v>
      </c>
      <c r="G101" s="20">
        <v>220</v>
      </c>
      <c r="H101" s="20">
        <v>256</v>
      </c>
      <c r="I101" s="20">
        <v>14</v>
      </c>
      <c r="J101" s="248">
        <v>0.86</v>
      </c>
      <c r="K101" s="20">
        <v>130</v>
      </c>
      <c r="L101" s="20">
        <v>151</v>
      </c>
      <c r="M101" s="20">
        <v>20</v>
      </c>
      <c r="N101" s="248">
        <v>0.86</v>
      </c>
      <c r="O101" s="20">
        <v>485</v>
      </c>
      <c r="P101" s="20">
        <v>564</v>
      </c>
      <c r="Q101" s="20">
        <v>76</v>
      </c>
      <c r="R101" s="248">
        <v>0.86</v>
      </c>
      <c r="S101" t="s">
        <v>499</v>
      </c>
    </row>
    <row r="102" spans="1:20" x14ac:dyDescent="0.3">
      <c r="A102" t="s">
        <v>274</v>
      </c>
      <c r="B102" t="s">
        <v>275</v>
      </c>
      <c r="C102" s="20">
        <v>64</v>
      </c>
      <c r="D102" s="20">
        <v>82</v>
      </c>
      <c r="E102" s="20">
        <v>43</v>
      </c>
      <c r="F102" s="248">
        <v>0.78</v>
      </c>
      <c r="G102" s="20">
        <v>118</v>
      </c>
      <c r="H102" s="20">
        <v>152</v>
      </c>
      <c r="I102" s="20">
        <v>29</v>
      </c>
      <c r="J102" s="248">
        <v>0.78</v>
      </c>
      <c r="K102" s="20">
        <v>9</v>
      </c>
      <c r="L102" s="20">
        <v>12</v>
      </c>
      <c r="M102" s="20">
        <v>7</v>
      </c>
      <c r="N102" s="248">
        <v>0.78</v>
      </c>
      <c r="O102" s="20">
        <v>191</v>
      </c>
      <c r="P102" s="20">
        <v>246</v>
      </c>
      <c r="Q102" s="20">
        <v>79</v>
      </c>
      <c r="R102" s="248">
        <v>0.78</v>
      </c>
      <c r="S102" t="s">
        <v>499</v>
      </c>
    </row>
    <row r="103" spans="1:20" x14ac:dyDescent="0.3">
      <c r="A103" t="s">
        <v>279</v>
      </c>
      <c r="B103" t="s">
        <v>280</v>
      </c>
      <c r="C103" s="20">
        <v>37</v>
      </c>
      <c r="D103" s="20">
        <v>88</v>
      </c>
      <c r="E103" s="20">
        <v>25</v>
      </c>
      <c r="F103" s="248">
        <v>0.42</v>
      </c>
      <c r="G103" s="20">
        <v>133</v>
      </c>
      <c r="H103" s="20">
        <v>317</v>
      </c>
      <c r="I103" s="20">
        <v>13</v>
      </c>
      <c r="J103" s="248">
        <v>0.42</v>
      </c>
      <c r="K103" s="20">
        <v>38</v>
      </c>
      <c r="L103" s="20">
        <v>90</v>
      </c>
      <c r="M103" s="20">
        <v>13</v>
      </c>
      <c r="N103" s="248">
        <v>0.42</v>
      </c>
      <c r="O103" s="20">
        <v>208</v>
      </c>
      <c r="P103" s="20">
        <v>495</v>
      </c>
      <c r="Q103" s="20">
        <v>52</v>
      </c>
      <c r="R103" s="248">
        <v>0.42</v>
      </c>
      <c r="S103" t="s">
        <v>499</v>
      </c>
    </row>
    <row r="104" spans="1:20" x14ac:dyDescent="0.3">
      <c r="A104" t="s">
        <v>283</v>
      </c>
      <c r="B104" t="s">
        <v>284</v>
      </c>
      <c r="C104" s="20">
        <v>570</v>
      </c>
      <c r="D104" s="20">
        <v>939</v>
      </c>
      <c r="E104" s="20">
        <v>206</v>
      </c>
      <c r="F104" s="248">
        <v>0.61</v>
      </c>
      <c r="G104" s="20">
        <v>1347</v>
      </c>
      <c r="H104" s="20">
        <v>2219</v>
      </c>
      <c r="I104" s="20">
        <v>117</v>
      </c>
      <c r="J104" s="248">
        <v>0.61</v>
      </c>
      <c r="K104" s="20">
        <v>876</v>
      </c>
      <c r="L104" s="20">
        <v>1443</v>
      </c>
      <c r="M104" s="20">
        <v>50</v>
      </c>
      <c r="N104" s="248">
        <v>0.61</v>
      </c>
      <c r="O104" s="20">
        <v>2794</v>
      </c>
      <c r="P104" s="20">
        <v>4600</v>
      </c>
      <c r="Q104" s="20">
        <v>373</v>
      </c>
      <c r="R104" s="248">
        <v>0.61</v>
      </c>
      <c r="S104" t="s">
        <v>499</v>
      </c>
    </row>
    <row r="105" spans="1:20" x14ac:dyDescent="0.3">
      <c r="A105" t="s">
        <v>285</v>
      </c>
      <c r="B105" t="s">
        <v>286</v>
      </c>
      <c r="C105" s="20">
        <v>176</v>
      </c>
      <c r="D105" s="20">
        <v>246</v>
      </c>
      <c r="E105" s="20">
        <v>39</v>
      </c>
      <c r="F105" s="248">
        <v>0.72</v>
      </c>
      <c r="G105" s="20">
        <v>725</v>
      </c>
      <c r="H105" s="20">
        <v>1014</v>
      </c>
      <c r="I105" s="20">
        <v>24</v>
      </c>
      <c r="J105" s="248">
        <v>0.72</v>
      </c>
      <c r="K105" s="20">
        <v>1015</v>
      </c>
      <c r="L105" s="20">
        <v>1418</v>
      </c>
      <c r="M105" s="20">
        <v>56</v>
      </c>
      <c r="N105" s="248">
        <v>0.72</v>
      </c>
      <c r="O105" s="20">
        <v>1916</v>
      </c>
      <c r="P105" s="20">
        <v>2678</v>
      </c>
      <c r="Q105" s="20">
        <v>118</v>
      </c>
      <c r="R105" s="248">
        <v>0.72</v>
      </c>
      <c r="S105" t="s">
        <v>499</v>
      </c>
    </row>
    <row r="106" spans="1:20" x14ac:dyDescent="0.3">
      <c r="A106" t="s">
        <v>287</v>
      </c>
      <c r="B106" t="s">
        <v>288</v>
      </c>
      <c r="C106" s="20">
        <v>212</v>
      </c>
      <c r="D106" s="20">
        <v>275</v>
      </c>
      <c r="E106" s="20">
        <v>137</v>
      </c>
      <c r="F106" s="248">
        <v>0.77</v>
      </c>
      <c r="G106" s="20">
        <v>45</v>
      </c>
      <c r="H106" s="20">
        <v>59</v>
      </c>
      <c r="I106" s="20">
        <v>7</v>
      </c>
      <c r="J106" s="248">
        <v>0.77</v>
      </c>
      <c r="K106" s="20">
        <v>85</v>
      </c>
      <c r="L106" s="20">
        <v>110</v>
      </c>
      <c r="M106" s="20">
        <v>7</v>
      </c>
      <c r="N106" s="248">
        <v>0.77</v>
      </c>
      <c r="O106" s="20">
        <v>343</v>
      </c>
      <c r="P106" s="20">
        <v>444</v>
      </c>
      <c r="Q106" s="20">
        <v>152</v>
      </c>
      <c r="R106" s="248">
        <v>0.77</v>
      </c>
      <c r="S106" t="s">
        <v>499</v>
      </c>
    </row>
    <row r="107" spans="1:20" x14ac:dyDescent="0.3">
      <c r="A107" t="s">
        <v>289</v>
      </c>
      <c r="B107" t="s">
        <v>93</v>
      </c>
      <c r="C107" s="20">
        <v>73023</v>
      </c>
      <c r="D107" s="20">
        <v>301535</v>
      </c>
      <c r="E107" s="20">
        <v>38011</v>
      </c>
      <c r="F107" s="248">
        <v>0.24</v>
      </c>
      <c r="G107" s="20">
        <v>30826</v>
      </c>
      <c r="H107" s="20">
        <v>136451</v>
      </c>
      <c r="I107" s="20">
        <v>6298</v>
      </c>
      <c r="J107" s="248">
        <v>0.23</v>
      </c>
      <c r="K107" s="20">
        <v>160872</v>
      </c>
      <c r="L107" s="20">
        <v>855521</v>
      </c>
      <c r="M107" s="20">
        <v>496</v>
      </c>
      <c r="N107" s="248">
        <v>0.19</v>
      </c>
      <c r="O107" s="20">
        <v>264721</v>
      </c>
      <c r="P107" s="20">
        <v>1293507</v>
      </c>
      <c r="Q107" s="20">
        <v>44805</v>
      </c>
      <c r="R107" s="248">
        <v>0.2</v>
      </c>
      <c r="S107" t="s">
        <v>500</v>
      </c>
      <c r="T107" t="s">
        <v>291</v>
      </c>
    </row>
    <row r="108" spans="1:20" x14ac:dyDescent="0.3">
      <c r="A108" t="s">
        <v>296</v>
      </c>
      <c r="B108" t="s">
        <v>297</v>
      </c>
      <c r="C108" s="20">
        <v>147</v>
      </c>
      <c r="D108" s="20">
        <v>245</v>
      </c>
      <c r="E108" s="20">
        <v>54</v>
      </c>
      <c r="F108" s="248">
        <v>0.6</v>
      </c>
      <c r="G108" s="20">
        <v>197</v>
      </c>
      <c r="H108" s="20">
        <v>329</v>
      </c>
      <c r="I108" s="20">
        <v>27</v>
      </c>
      <c r="J108" s="248">
        <v>0.6</v>
      </c>
      <c r="K108" s="20">
        <v>92</v>
      </c>
      <c r="L108" s="20">
        <v>153</v>
      </c>
      <c r="M108" s="20">
        <v>14</v>
      </c>
      <c r="N108" s="248">
        <v>0.6</v>
      </c>
      <c r="O108" s="20">
        <v>436</v>
      </c>
      <c r="P108" s="20">
        <v>727</v>
      </c>
      <c r="Q108" s="20">
        <v>95</v>
      </c>
      <c r="R108" s="248">
        <v>0.6</v>
      </c>
      <c r="S108" t="s">
        <v>499</v>
      </c>
    </row>
    <row r="109" spans="1:20" x14ac:dyDescent="0.3">
      <c r="A109" t="s">
        <v>298</v>
      </c>
      <c r="B109" t="s">
        <v>300</v>
      </c>
      <c r="C109" s="20">
        <v>421</v>
      </c>
      <c r="D109" s="20">
        <v>954</v>
      </c>
      <c r="E109" s="20">
        <v>446</v>
      </c>
      <c r="F109" s="248">
        <v>0.44</v>
      </c>
      <c r="G109" s="20">
        <v>262</v>
      </c>
      <c r="H109" s="20">
        <v>593</v>
      </c>
      <c r="I109" s="20">
        <v>121</v>
      </c>
      <c r="J109" s="248">
        <v>0.44</v>
      </c>
      <c r="K109" s="20">
        <v>138</v>
      </c>
      <c r="L109" s="20">
        <v>314</v>
      </c>
      <c r="M109" s="20">
        <v>30</v>
      </c>
      <c r="N109" s="248">
        <v>0.44</v>
      </c>
      <c r="O109" s="20">
        <v>822</v>
      </c>
      <c r="P109" s="20">
        <v>1861</v>
      </c>
      <c r="Q109" s="20">
        <v>597</v>
      </c>
      <c r="R109" s="248">
        <v>0.44</v>
      </c>
      <c r="S109" t="s">
        <v>499</v>
      </c>
    </row>
    <row r="110" spans="1:20" x14ac:dyDescent="0.3">
      <c r="A110" t="s">
        <v>301</v>
      </c>
      <c r="B110" t="s">
        <v>302</v>
      </c>
      <c r="C110" s="20">
        <v>750</v>
      </c>
      <c r="D110" s="20">
        <v>1157</v>
      </c>
      <c r="E110" s="20">
        <v>267</v>
      </c>
      <c r="F110" s="248">
        <v>0.65</v>
      </c>
      <c r="G110" s="20">
        <v>678</v>
      </c>
      <c r="H110" s="20">
        <v>1045</v>
      </c>
      <c r="I110" s="20">
        <v>70</v>
      </c>
      <c r="J110" s="248">
        <v>0.65</v>
      </c>
      <c r="K110" s="20">
        <v>366</v>
      </c>
      <c r="L110" s="20">
        <v>564</v>
      </c>
      <c r="M110" s="20">
        <v>31</v>
      </c>
      <c r="N110" s="248">
        <v>0.65</v>
      </c>
      <c r="O110" s="20">
        <v>1794</v>
      </c>
      <c r="P110" s="20">
        <v>2767</v>
      </c>
      <c r="Q110" s="20">
        <v>367</v>
      </c>
      <c r="R110" s="248">
        <v>0.65</v>
      </c>
      <c r="S110" t="s">
        <v>499</v>
      </c>
    </row>
    <row r="111" spans="1:20" x14ac:dyDescent="0.3">
      <c r="A111" t="s">
        <v>303</v>
      </c>
      <c r="B111" t="s">
        <v>305</v>
      </c>
      <c r="C111" s="20">
        <v>36648</v>
      </c>
      <c r="D111" s="20">
        <v>180859</v>
      </c>
      <c r="E111" s="20">
        <v>25914</v>
      </c>
      <c r="F111" s="248">
        <v>0.2</v>
      </c>
      <c r="G111" s="20">
        <v>31967</v>
      </c>
      <c r="H111" s="20">
        <v>181734</v>
      </c>
      <c r="I111" s="20">
        <v>3916</v>
      </c>
      <c r="J111" s="248">
        <v>0.18</v>
      </c>
      <c r="K111" s="20">
        <v>11094</v>
      </c>
      <c r="L111" s="20">
        <v>127076</v>
      </c>
      <c r="M111" s="20">
        <v>23</v>
      </c>
      <c r="N111" s="248">
        <v>0.09</v>
      </c>
      <c r="O111" s="20">
        <v>79709</v>
      </c>
      <c r="P111" s="20">
        <v>489669</v>
      </c>
      <c r="Q111" s="20">
        <v>29853</v>
      </c>
      <c r="R111" s="248">
        <v>0.16</v>
      </c>
      <c r="S111" t="s">
        <v>500</v>
      </c>
      <c r="T111" t="s">
        <v>306</v>
      </c>
    </row>
    <row r="112" spans="1:20" x14ac:dyDescent="0.3">
      <c r="A112" t="s">
        <v>311</v>
      </c>
      <c r="B112" t="s">
        <v>312</v>
      </c>
      <c r="C112" s="20">
        <v>118</v>
      </c>
      <c r="D112" s="20">
        <v>166</v>
      </c>
      <c r="E112" s="20">
        <v>37</v>
      </c>
      <c r="F112" s="248">
        <v>0.71</v>
      </c>
      <c r="G112" s="20">
        <v>49</v>
      </c>
      <c r="H112" s="20">
        <v>70</v>
      </c>
      <c r="I112" s="20">
        <v>8</v>
      </c>
      <c r="J112" s="248">
        <v>0.71</v>
      </c>
      <c r="K112" s="20">
        <v>67</v>
      </c>
      <c r="L112" s="20">
        <v>95</v>
      </c>
      <c r="M112" s="20">
        <v>5</v>
      </c>
      <c r="N112" s="248">
        <v>0.71</v>
      </c>
      <c r="O112" s="20">
        <v>235</v>
      </c>
      <c r="P112" s="20">
        <v>331</v>
      </c>
      <c r="Q112" s="20">
        <v>50</v>
      </c>
      <c r="R112" s="248">
        <v>0.71</v>
      </c>
      <c r="S112" t="s">
        <v>499</v>
      </c>
    </row>
    <row r="113" spans="1:20" x14ac:dyDescent="0.3">
      <c r="A113" t="s">
        <v>313</v>
      </c>
      <c r="B113" t="s">
        <v>314</v>
      </c>
      <c r="C113" s="20">
        <v>78</v>
      </c>
      <c r="D113" s="20">
        <v>96</v>
      </c>
      <c r="E113" s="20">
        <v>26</v>
      </c>
      <c r="F113" s="248">
        <v>0.81</v>
      </c>
      <c r="G113" s="20">
        <v>76</v>
      </c>
      <c r="H113" s="20">
        <v>93</v>
      </c>
      <c r="I113" s="20">
        <v>10</v>
      </c>
      <c r="J113" s="248">
        <v>0.81</v>
      </c>
      <c r="K113" s="20">
        <v>83</v>
      </c>
      <c r="L113" s="20">
        <v>103</v>
      </c>
      <c r="M113" s="20">
        <v>15</v>
      </c>
      <c r="N113" s="248">
        <v>0.81</v>
      </c>
      <c r="O113" s="20">
        <v>237</v>
      </c>
      <c r="P113" s="20">
        <v>292</v>
      </c>
      <c r="Q113" s="20">
        <v>51</v>
      </c>
      <c r="R113" s="248">
        <v>0.81</v>
      </c>
      <c r="S113" t="s">
        <v>499</v>
      </c>
    </row>
    <row r="114" spans="1:20" x14ac:dyDescent="0.3">
      <c r="A114" t="s">
        <v>315</v>
      </c>
      <c r="B114" t="s">
        <v>317</v>
      </c>
      <c r="C114" s="20">
        <v>572</v>
      </c>
      <c r="D114" s="20">
        <v>947</v>
      </c>
      <c r="E114" s="20">
        <v>197</v>
      </c>
      <c r="F114" s="248">
        <v>0.6</v>
      </c>
      <c r="G114" s="20">
        <v>1125</v>
      </c>
      <c r="H114" s="20">
        <v>1864</v>
      </c>
      <c r="I114" s="20">
        <v>84</v>
      </c>
      <c r="J114" s="248">
        <v>0.6</v>
      </c>
      <c r="K114" s="20">
        <v>354</v>
      </c>
      <c r="L114" s="20">
        <v>586</v>
      </c>
      <c r="M114" s="20">
        <v>25</v>
      </c>
      <c r="N114" s="248">
        <v>0.6</v>
      </c>
      <c r="O114" s="20">
        <v>2050</v>
      </c>
      <c r="P114" s="20">
        <v>3397</v>
      </c>
      <c r="Q114" s="20">
        <v>306</v>
      </c>
      <c r="R114" s="248">
        <v>0.6</v>
      </c>
      <c r="S114" t="s">
        <v>499</v>
      </c>
    </row>
    <row r="115" spans="1:20" x14ac:dyDescent="0.3">
      <c r="A115" t="s">
        <v>319</v>
      </c>
      <c r="B115" t="s">
        <v>321</v>
      </c>
      <c r="C115" s="20">
        <v>582</v>
      </c>
      <c r="D115" s="20">
        <v>918</v>
      </c>
      <c r="E115" s="20">
        <v>197</v>
      </c>
      <c r="F115" s="248">
        <v>0.63</v>
      </c>
      <c r="G115" s="20">
        <v>291</v>
      </c>
      <c r="H115" s="20">
        <v>459</v>
      </c>
      <c r="I115" s="20">
        <v>25</v>
      </c>
      <c r="J115" s="248">
        <v>0.63</v>
      </c>
      <c r="K115" s="20">
        <v>182</v>
      </c>
      <c r="L115" s="20">
        <v>287</v>
      </c>
      <c r="M115" s="20">
        <v>15</v>
      </c>
      <c r="N115" s="248">
        <v>0.63</v>
      </c>
      <c r="O115" s="20">
        <v>1056</v>
      </c>
      <c r="P115" s="20">
        <v>1664</v>
      </c>
      <c r="Q115" s="20">
        <v>237</v>
      </c>
      <c r="R115" s="248">
        <v>0.63</v>
      </c>
      <c r="S115" t="s">
        <v>499</v>
      </c>
    </row>
    <row r="116" spans="1:20" x14ac:dyDescent="0.3">
      <c r="A116" t="s">
        <v>319</v>
      </c>
      <c r="B116" t="s">
        <v>322</v>
      </c>
      <c r="C116" s="20">
        <v>426</v>
      </c>
      <c r="D116" s="20">
        <v>674</v>
      </c>
      <c r="E116" s="20">
        <v>203</v>
      </c>
      <c r="F116" s="248">
        <v>0.63</v>
      </c>
      <c r="G116" s="20">
        <v>255</v>
      </c>
      <c r="H116" s="20">
        <v>404</v>
      </c>
      <c r="I116" s="20">
        <v>25</v>
      </c>
      <c r="J116" s="248">
        <v>0.63</v>
      </c>
      <c r="K116" s="20">
        <v>24</v>
      </c>
      <c r="L116" s="20">
        <v>38</v>
      </c>
      <c r="M116" s="20">
        <v>15</v>
      </c>
      <c r="N116" s="248">
        <v>0.63</v>
      </c>
      <c r="O116" s="20">
        <v>706</v>
      </c>
      <c r="P116" s="20">
        <v>1116</v>
      </c>
      <c r="Q116" s="20">
        <v>243</v>
      </c>
      <c r="R116" s="248">
        <v>0.63</v>
      </c>
      <c r="S116" t="s">
        <v>499</v>
      </c>
    </row>
    <row r="117" spans="1:20" x14ac:dyDescent="0.3">
      <c r="A117" t="s">
        <v>319</v>
      </c>
      <c r="B117" t="s">
        <v>324</v>
      </c>
      <c r="C117" s="20">
        <v>1129</v>
      </c>
      <c r="D117" s="20">
        <v>1780</v>
      </c>
      <c r="E117" s="20">
        <v>366</v>
      </c>
      <c r="F117" s="248">
        <v>0.63</v>
      </c>
      <c r="G117" s="20">
        <v>1117</v>
      </c>
      <c r="H117" s="20">
        <v>1761</v>
      </c>
      <c r="I117" s="20">
        <v>59</v>
      </c>
      <c r="J117" s="248">
        <v>0.63</v>
      </c>
      <c r="K117" s="20">
        <v>483</v>
      </c>
      <c r="L117" s="20">
        <v>761</v>
      </c>
      <c r="M117" s="20">
        <v>43</v>
      </c>
      <c r="N117" s="248">
        <v>0.63</v>
      </c>
      <c r="O117" s="20">
        <v>2728</v>
      </c>
      <c r="P117" s="20">
        <v>4302</v>
      </c>
      <c r="Q117" s="20">
        <v>468</v>
      </c>
      <c r="R117" s="248">
        <v>0.63</v>
      </c>
      <c r="S117" t="s">
        <v>499</v>
      </c>
    </row>
    <row r="118" spans="1:20" x14ac:dyDescent="0.3">
      <c r="A118" t="s">
        <v>319</v>
      </c>
      <c r="B118" t="s">
        <v>325</v>
      </c>
      <c r="C118" s="20">
        <v>701</v>
      </c>
      <c r="D118" s="20">
        <v>1106</v>
      </c>
      <c r="E118" s="20">
        <v>234</v>
      </c>
      <c r="F118" s="248">
        <v>0.63</v>
      </c>
      <c r="G118" s="20">
        <v>845</v>
      </c>
      <c r="H118" s="20">
        <v>1333</v>
      </c>
      <c r="I118" s="20">
        <v>50</v>
      </c>
      <c r="J118" s="248">
        <v>0.63</v>
      </c>
      <c r="K118" s="20">
        <v>190</v>
      </c>
      <c r="L118" s="20">
        <v>299</v>
      </c>
      <c r="M118" s="20">
        <v>21</v>
      </c>
      <c r="N118" s="248">
        <v>0.63</v>
      </c>
      <c r="O118" s="20">
        <v>1736</v>
      </c>
      <c r="P118" s="20">
        <v>2739</v>
      </c>
      <c r="Q118" s="20">
        <v>305</v>
      </c>
      <c r="R118" s="248">
        <v>0.63</v>
      </c>
      <c r="S118" t="s">
        <v>499</v>
      </c>
    </row>
    <row r="119" spans="1:20" x14ac:dyDescent="0.3">
      <c r="A119" t="s">
        <v>319</v>
      </c>
      <c r="B119" t="s">
        <v>515</v>
      </c>
      <c r="C119" s="20">
        <v>129</v>
      </c>
      <c r="D119" s="20">
        <v>203</v>
      </c>
      <c r="E119" s="20">
        <v>46</v>
      </c>
      <c r="F119" s="248">
        <v>0.63</v>
      </c>
      <c r="G119" s="20">
        <v>49</v>
      </c>
      <c r="H119" s="20">
        <v>77</v>
      </c>
      <c r="I119" s="20">
        <v>7</v>
      </c>
      <c r="J119" s="248">
        <v>0.63</v>
      </c>
      <c r="K119" s="20">
        <v>48</v>
      </c>
      <c r="L119" s="20">
        <v>76</v>
      </c>
      <c r="M119" s="20">
        <v>9</v>
      </c>
      <c r="N119" s="248">
        <v>0.63</v>
      </c>
      <c r="O119" s="20">
        <v>227</v>
      </c>
      <c r="P119" s="20">
        <v>357</v>
      </c>
      <c r="Q119" s="20">
        <v>62</v>
      </c>
      <c r="R119" s="248">
        <v>0.63</v>
      </c>
      <c r="S119" t="s">
        <v>499</v>
      </c>
    </row>
    <row r="120" spans="1:20" x14ac:dyDescent="0.3">
      <c r="A120" t="s">
        <v>326</v>
      </c>
      <c r="B120" t="s">
        <v>327</v>
      </c>
      <c r="C120" s="20">
        <v>151</v>
      </c>
      <c r="D120" s="20">
        <v>214</v>
      </c>
      <c r="E120" s="20">
        <v>40</v>
      </c>
      <c r="F120" s="248">
        <v>0.7</v>
      </c>
      <c r="G120" s="20">
        <v>192</v>
      </c>
      <c r="H120" s="20">
        <v>273</v>
      </c>
      <c r="I120" s="20">
        <v>7</v>
      </c>
      <c r="J120" s="248">
        <v>0.7</v>
      </c>
      <c r="K120" s="20">
        <v>111</v>
      </c>
      <c r="L120" s="20">
        <v>158</v>
      </c>
      <c r="M120" s="20">
        <v>12</v>
      </c>
      <c r="N120" s="248">
        <v>0.7</v>
      </c>
      <c r="O120" s="20">
        <v>454</v>
      </c>
      <c r="P120" s="20">
        <v>645</v>
      </c>
      <c r="Q120" s="20">
        <v>59</v>
      </c>
      <c r="R120" s="248">
        <v>0.7</v>
      </c>
      <c r="S120" t="s">
        <v>499</v>
      </c>
    </row>
    <row r="121" spans="1:20" x14ac:dyDescent="0.3">
      <c r="A121" t="s">
        <v>328</v>
      </c>
      <c r="B121" t="s">
        <v>333</v>
      </c>
      <c r="C121" s="20">
        <v>7559</v>
      </c>
      <c r="D121" s="20">
        <v>74274</v>
      </c>
      <c r="E121" s="20">
        <v>6275</v>
      </c>
      <c r="F121" s="248">
        <v>0.1</v>
      </c>
      <c r="G121" s="20">
        <v>7144</v>
      </c>
      <c r="H121" s="20">
        <v>73463</v>
      </c>
      <c r="I121" s="20">
        <v>1230</v>
      </c>
      <c r="J121" s="248">
        <v>0.1</v>
      </c>
      <c r="K121" s="20">
        <v>2046</v>
      </c>
      <c r="L121" s="20">
        <v>24453</v>
      </c>
      <c r="M121" s="20">
        <v>13</v>
      </c>
      <c r="N121" s="248">
        <v>0.08</v>
      </c>
      <c r="O121" s="20">
        <v>16750</v>
      </c>
      <c r="P121" s="20">
        <v>172190</v>
      </c>
      <c r="Q121" s="20">
        <v>7518</v>
      </c>
      <c r="R121" s="248">
        <v>0.1</v>
      </c>
      <c r="S121" t="s">
        <v>500</v>
      </c>
    </row>
    <row r="122" spans="1:20" x14ac:dyDescent="0.3">
      <c r="A122" t="s">
        <v>335</v>
      </c>
      <c r="B122" t="s">
        <v>336</v>
      </c>
      <c r="C122" s="20">
        <v>367</v>
      </c>
      <c r="D122" s="20">
        <v>1223</v>
      </c>
      <c r="E122" s="20">
        <v>159</v>
      </c>
      <c r="F122" s="248">
        <v>0.3</v>
      </c>
      <c r="G122" s="20">
        <v>570</v>
      </c>
      <c r="H122" s="20">
        <v>1899</v>
      </c>
      <c r="I122" s="20">
        <v>209</v>
      </c>
      <c r="J122" s="248">
        <v>0.3</v>
      </c>
      <c r="K122" s="20">
        <v>353</v>
      </c>
      <c r="L122" s="20">
        <v>1177</v>
      </c>
      <c r="M122" s="20">
        <v>33</v>
      </c>
      <c r="N122" s="248">
        <v>0.3</v>
      </c>
      <c r="O122" s="20">
        <v>1290</v>
      </c>
      <c r="P122" s="20">
        <v>4299</v>
      </c>
      <c r="Q122" s="20">
        <v>401</v>
      </c>
      <c r="R122" s="248">
        <v>0.3</v>
      </c>
      <c r="S122" t="s">
        <v>499</v>
      </c>
    </row>
    <row r="123" spans="1:20" x14ac:dyDescent="0.3">
      <c r="A123" t="s">
        <v>516</v>
      </c>
      <c r="B123" t="s">
        <v>517</v>
      </c>
      <c r="C123" s="20">
        <v>455</v>
      </c>
      <c r="D123" s="20">
        <v>802</v>
      </c>
      <c r="E123" s="20">
        <v>162</v>
      </c>
      <c r="F123" s="248">
        <v>0.56999999999999995</v>
      </c>
      <c r="G123" s="20">
        <v>166</v>
      </c>
      <c r="H123" s="20">
        <v>292</v>
      </c>
      <c r="I123" s="20">
        <v>29</v>
      </c>
      <c r="J123" s="248">
        <v>0.56999999999999995</v>
      </c>
      <c r="K123" s="20">
        <v>131</v>
      </c>
      <c r="L123" s="20">
        <v>230</v>
      </c>
      <c r="M123" s="20">
        <v>14</v>
      </c>
      <c r="N123" s="248">
        <v>0.56999999999999995</v>
      </c>
      <c r="O123" s="20">
        <v>752</v>
      </c>
      <c r="P123" s="20">
        <v>1325</v>
      </c>
      <c r="Q123" s="20">
        <v>205</v>
      </c>
      <c r="R123" s="248">
        <v>0.56999999999999995</v>
      </c>
      <c r="S123" t="s">
        <v>499</v>
      </c>
    </row>
    <row r="124" spans="1:20" x14ac:dyDescent="0.3">
      <c r="A124" t="s">
        <v>337</v>
      </c>
      <c r="B124" t="s">
        <v>338</v>
      </c>
      <c r="C124" s="20">
        <v>166</v>
      </c>
      <c r="D124" s="20">
        <v>194</v>
      </c>
      <c r="E124" s="20">
        <v>37</v>
      </c>
      <c r="F124" s="248">
        <v>0.86</v>
      </c>
      <c r="G124" s="20">
        <v>158</v>
      </c>
      <c r="H124" s="20">
        <v>184</v>
      </c>
      <c r="I124" s="20">
        <v>10</v>
      </c>
      <c r="J124" s="248">
        <v>0.86</v>
      </c>
      <c r="K124" s="20">
        <v>152</v>
      </c>
      <c r="L124" s="20">
        <v>177</v>
      </c>
      <c r="M124" s="20">
        <v>7</v>
      </c>
      <c r="N124" s="248">
        <v>0.86</v>
      </c>
      <c r="O124" s="20">
        <v>476</v>
      </c>
      <c r="P124" s="20">
        <v>555</v>
      </c>
      <c r="Q124" s="20">
        <v>54</v>
      </c>
      <c r="R124" s="248">
        <v>0.86</v>
      </c>
      <c r="S124" t="s">
        <v>499</v>
      </c>
    </row>
    <row r="125" spans="1:20" x14ac:dyDescent="0.3">
      <c r="A125" t="s">
        <v>339</v>
      </c>
      <c r="B125" t="s">
        <v>9</v>
      </c>
      <c r="C125" s="20">
        <v>6536</v>
      </c>
      <c r="D125" s="20">
        <v>35273</v>
      </c>
      <c r="E125" s="20">
        <v>4696</v>
      </c>
      <c r="F125" s="248">
        <v>0.19</v>
      </c>
      <c r="G125" s="20">
        <v>4004</v>
      </c>
      <c r="H125" s="20">
        <v>22282</v>
      </c>
      <c r="I125" s="20">
        <v>1040</v>
      </c>
      <c r="J125" s="248">
        <v>0.18</v>
      </c>
      <c r="K125" s="20">
        <v>14770</v>
      </c>
      <c r="L125" s="20">
        <v>87040</v>
      </c>
      <c r="M125" s="20">
        <v>102</v>
      </c>
      <c r="N125" s="248">
        <v>0.17</v>
      </c>
      <c r="O125" s="20">
        <v>25310</v>
      </c>
      <c r="P125" s="20">
        <v>144595</v>
      </c>
      <c r="Q125" s="20">
        <v>5838</v>
      </c>
      <c r="R125" s="248">
        <v>0.18</v>
      </c>
      <c r="S125" t="s">
        <v>500</v>
      </c>
      <c r="T125" t="s">
        <v>340</v>
      </c>
    </row>
    <row r="126" spans="1:20" x14ac:dyDescent="0.3">
      <c r="A126" t="s">
        <v>345</v>
      </c>
      <c r="B126" t="s">
        <v>346</v>
      </c>
      <c r="C126" s="20">
        <v>170</v>
      </c>
      <c r="D126" s="20">
        <v>188</v>
      </c>
      <c r="E126" s="20">
        <v>54</v>
      </c>
      <c r="F126" s="248">
        <v>0.9</v>
      </c>
      <c r="G126" s="20">
        <v>55</v>
      </c>
      <c r="H126" s="20">
        <v>61</v>
      </c>
      <c r="I126" s="20">
        <v>8</v>
      </c>
      <c r="J126" s="248">
        <v>0.9</v>
      </c>
      <c r="K126" s="20">
        <v>142</v>
      </c>
      <c r="L126" s="20">
        <v>158</v>
      </c>
      <c r="M126" s="20">
        <v>14</v>
      </c>
      <c r="N126" s="248">
        <v>0.9</v>
      </c>
      <c r="O126" s="20">
        <v>366</v>
      </c>
      <c r="P126" s="20">
        <v>407</v>
      </c>
      <c r="Q126" s="20">
        <v>75</v>
      </c>
      <c r="R126" s="248">
        <v>0.9</v>
      </c>
      <c r="S126" t="s">
        <v>499</v>
      </c>
    </row>
    <row r="127" spans="1:20" x14ac:dyDescent="0.3">
      <c r="A127" t="s">
        <v>348</v>
      </c>
      <c r="B127" t="s">
        <v>349</v>
      </c>
      <c r="C127" s="20">
        <v>3282</v>
      </c>
      <c r="D127" s="20">
        <v>7619</v>
      </c>
      <c r="E127" s="20">
        <v>1011</v>
      </c>
      <c r="F127" s="248">
        <v>0.43</v>
      </c>
      <c r="G127" s="20">
        <v>4573</v>
      </c>
      <c r="H127" s="20">
        <v>10617</v>
      </c>
      <c r="I127" s="20">
        <v>107</v>
      </c>
      <c r="J127" s="248">
        <v>0.43</v>
      </c>
      <c r="K127" s="20">
        <v>1258</v>
      </c>
      <c r="L127" s="20">
        <v>2921</v>
      </c>
      <c r="M127" s="20">
        <v>93</v>
      </c>
      <c r="N127" s="248">
        <v>0.43</v>
      </c>
      <c r="O127" s="20">
        <v>9113</v>
      </c>
      <c r="P127" s="20">
        <v>21157</v>
      </c>
      <c r="Q127" s="20">
        <v>1211</v>
      </c>
      <c r="R127" s="248">
        <v>0.43</v>
      </c>
      <c r="S127" t="s">
        <v>499</v>
      </c>
    </row>
    <row r="128" spans="1:20" x14ac:dyDescent="0.3">
      <c r="A128" t="s">
        <v>350</v>
      </c>
      <c r="B128" t="s">
        <v>351</v>
      </c>
      <c r="C128" s="20">
        <v>93</v>
      </c>
      <c r="D128" s="20">
        <v>98</v>
      </c>
      <c r="E128" s="20">
        <v>58</v>
      </c>
      <c r="F128" s="248">
        <v>0.95</v>
      </c>
      <c r="G128" s="20">
        <v>67</v>
      </c>
      <c r="H128" s="20">
        <v>70</v>
      </c>
      <c r="I128" s="20">
        <v>5</v>
      </c>
      <c r="J128" s="248">
        <v>0.95</v>
      </c>
      <c r="K128" s="20">
        <v>102</v>
      </c>
      <c r="L128" s="20">
        <v>107</v>
      </c>
      <c r="M128" s="20">
        <v>10</v>
      </c>
      <c r="N128" s="248">
        <v>0.95</v>
      </c>
      <c r="O128" s="20">
        <v>262</v>
      </c>
      <c r="P128" s="20">
        <v>275</v>
      </c>
      <c r="Q128" s="20">
        <v>73</v>
      </c>
      <c r="R128" s="248">
        <v>0.95</v>
      </c>
      <c r="S128" t="s">
        <v>499</v>
      </c>
    </row>
    <row r="129" spans="1:20" x14ac:dyDescent="0.3">
      <c r="A129" t="s">
        <v>352</v>
      </c>
      <c r="B129" t="s">
        <v>353</v>
      </c>
      <c r="C129" s="20">
        <v>358</v>
      </c>
      <c r="D129" s="20">
        <v>689</v>
      </c>
      <c r="E129" s="20">
        <v>177</v>
      </c>
      <c r="F129" s="248">
        <v>0.52</v>
      </c>
      <c r="G129" s="20">
        <v>180</v>
      </c>
      <c r="H129" s="20">
        <v>346</v>
      </c>
      <c r="I129" s="20">
        <v>16</v>
      </c>
      <c r="J129" s="248">
        <v>0.52</v>
      </c>
      <c r="K129" s="20">
        <v>43</v>
      </c>
      <c r="L129" s="20">
        <v>82</v>
      </c>
      <c r="M129" s="20">
        <v>9</v>
      </c>
      <c r="N129" s="248">
        <v>0.52</v>
      </c>
      <c r="O129" s="20">
        <v>581</v>
      </c>
      <c r="P129" s="20">
        <v>1117</v>
      </c>
      <c r="Q129" s="20">
        <v>202</v>
      </c>
      <c r="R129" s="248">
        <v>0.52</v>
      </c>
      <c r="S129" t="s">
        <v>499</v>
      </c>
    </row>
    <row r="130" spans="1:20" x14ac:dyDescent="0.3">
      <c r="A130" t="s">
        <v>354</v>
      </c>
      <c r="B130" t="s">
        <v>355</v>
      </c>
      <c r="C130" s="20">
        <v>295</v>
      </c>
      <c r="D130" s="20">
        <v>483</v>
      </c>
      <c r="E130" s="20">
        <v>90</v>
      </c>
      <c r="F130" s="248">
        <v>0.61</v>
      </c>
      <c r="G130" s="20">
        <v>241</v>
      </c>
      <c r="H130" s="20">
        <v>396</v>
      </c>
      <c r="I130" s="20">
        <v>12</v>
      </c>
      <c r="J130" s="248">
        <v>0.61</v>
      </c>
      <c r="K130" s="20">
        <v>67</v>
      </c>
      <c r="L130" s="20">
        <v>110</v>
      </c>
      <c r="M130" s="20">
        <v>16</v>
      </c>
      <c r="N130" s="248">
        <v>0.61</v>
      </c>
      <c r="O130" s="20">
        <v>603</v>
      </c>
      <c r="P130" s="20">
        <v>989</v>
      </c>
      <c r="Q130" s="20">
        <v>118</v>
      </c>
      <c r="R130" s="248">
        <v>0.61</v>
      </c>
      <c r="S130" t="s">
        <v>499</v>
      </c>
    </row>
    <row r="131" spans="1:20" x14ac:dyDescent="0.3">
      <c r="A131" t="s">
        <v>356</v>
      </c>
      <c r="B131" t="s">
        <v>357</v>
      </c>
      <c r="C131" s="20">
        <v>77</v>
      </c>
      <c r="D131" s="20">
        <v>175</v>
      </c>
      <c r="E131" s="20">
        <v>51</v>
      </c>
      <c r="F131" s="248">
        <v>0.44</v>
      </c>
      <c r="G131" s="20">
        <v>128</v>
      </c>
      <c r="H131" s="20">
        <v>290</v>
      </c>
      <c r="I131" s="20">
        <v>33</v>
      </c>
      <c r="J131" s="248">
        <v>0.44</v>
      </c>
      <c r="K131" s="20">
        <v>73</v>
      </c>
      <c r="L131" s="20">
        <v>167</v>
      </c>
      <c r="M131" s="20">
        <v>10</v>
      </c>
      <c r="N131" s="248">
        <v>0.44</v>
      </c>
      <c r="O131" s="20">
        <v>278</v>
      </c>
      <c r="P131" s="20">
        <v>632</v>
      </c>
      <c r="Q131" s="20">
        <v>95</v>
      </c>
      <c r="R131" s="248">
        <v>0.44</v>
      </c>
      <c r="S131" t="s">
        <v>499</v>
      </c>
    </row>
    <row r="132" spans="1:20" x14ac:dyDescent="0.3">
      <c r="A132" t="s">
        <v>359</v>
      </c>
      <c r="B132" t="s">
        <v>360</v>
      </c>
      <c r="C132" s="20">
        <v>104</v>
      </c>
      <c r="D132" s="20">
        <v>149</v>
      </c>
      <c r="E132" s="20">
        <v>35</v>
      </c>
      <c r="F132" s="248">
        <v>0.7</v>
      </c>
      <c r="G132" s="20">
        <v>89</v>
      </c>
      <c r="H132" s="20">
        <v>127</v>
      </c>
      <c r="I132" s="20">
        <v>12</v>
      </c>
      <c r="J132" s="248">
        <v>0.7</v>
      </c>
      <c r="K132" s="20">
        <v>48</v>
      </c>
      <c r="L132" s="20">
        <v>69</v>
      </c>
      <c r="M132" s="20">
        <v>13</v>
      </c>
      <c r="N132" s="248">
        <v>0.7</v>
      </c>
      <c r="O132" s="20">
        <v>241</v>
      </c>
      <c r="P132" s="20">
        <v>345</v>
      </c>
      <c r="Q132" s="20">
        <v>61</v>
      </c>
      <c r="R132" s="248">
        <v>0.7</v>
      </c>
      <c r="S132" t="s">
        <v>499</v>
      </c>
    </row>
    <row r="133" spans="1:20" x14ac:dyDescent="0.3">
      <c r="A133" t="s">
        <v>518</v>
      </c>
      <c r="B133" t="s">
        <v>519</v>
      </c>
      <c r="C133" s="20">
        <v>33</v>
      </c>
      <c r="D133" s="20">
        <v>19</v>
      </c>
      <c r="E133" s="20">
        <v>17</v>
      </c>
      <c r="F133" s="248">
        <v>1.7</v>
      </c>
      <c r="G133" s="20">
        <v>32</v>
      </c>
      <c r="H133" s="20">
        <v>19</v>
      </c>
      <c r="I133" s="20">
        <v>1</v>
      </c>
      <c r="J133" s="248">
        <v>1.7</v>
      </c>
      <c r="K133" s="20">
        <v>31</v>
      </c>
      <c r="L133" s="20">
        <v>18</v>
      </c>
      <c r="M133" s="20">
        <v>7</v>
      </c>
      <c r="N133" s="248">
        <v>1.7</v>
      </c>
      <c r="O133" s="20">
        <v>96</v>
      </c>
      <c r="P133" s="20">
        <v>57</v>
      </c>
      <c r="Q133" s="20">
        <v>25</v>
      </c>
      <c r="R133" s="248">
        <v>1.7</v>
      </c>
      <c r="S133" t="s">
        <v>499</v>
      </c>
    </row>
    <row r="134" spans="1:20" x14ac:dyDescent="0.3">
      <c r="A134" t="s">
        <v>361</v>
      </c>
      <c r="B134" t="s">
        <v>362</v>
      </c>
      <c r="C134" s="20">
        <v>303</v>
      </c>
      <c r="D134" s="20">
        <v>551</v>
      </c>
      <c r="E134" s="20">
        <v>145</v>
      </c>
      <c r="F134" s="248">
        <v>0.55000000000000004</v>
      </c>
      <c r="G134" s="20">
        <v>93</v>
      </c>
      <c r="H134" s="20">
        <v>169</v>
      </c>
      <c r="I134" s="20">
        <v>21</v>
      </c>
      <c r="J134" s="248">
        <v>0.55000000000000004</v>
      </c>
      <c r="K134" s="20">
        <v>299</v>
      </c>
      <c r="L134" s="20">
        <v>544</v>
      </c>
      <c r="M134" s="20">
        <v>24</v>
      </c>
      <c r="N134" s="248">
        <v>0.55000000000000004</v>
      </c>
      <c r="O134" s="20">
        <v>695</v>
      </c>
      <c r="P134" s="20">
        <v>1265</v>
      </c>
      <c r="Q134" s="20">
        <v>190</v>
      </c>
      <c r="R134" s="248">
        <v>0.55000000000000004</v>
      </c>
      <c r="S134" t="s">
        <v>499</v>
      </c>
    </row>
    <row r="135" spans="1:20" x14ac:dyDescent="0.3">
      <c r="A135" t="s">
        <v>520</v>
      </c>
      <c r="B135" t="s">
        <v>278</v>
      </c>
      <c r="C135" s="20">
        <v>69800</v>
      </c>
      <c r="D135" s="20">
        <v>458393</v>
      </c>
      <c r="E135" s="20">
        <v>53982</v>
      </c>
      <c r="F135" s="248">
        <v>0.15</v>
      </c>
      <c r="G135" s="20">
        <v>34198</v>
      </c>
      <c r="H135" s="20">
        <v>268094</v>
      </c>
      <c r="I135" s="20">
        <v>3711</v>
      </c>
      <c r="J135" s="248">
        <v>0.13</v>
      </c>
      <c r="K135" s="20">
        <v>0</v>
      </c>
      <c r="L135" s="20">
        <v>0</v>
      </c>
      <c r="M135" s="20">
        <v>0</v>
      </c>
      <c r="O135" s="20">
        <v>103998</v>
      </c>
      <c r="P135" s="20">
        <v>726487</v>
      </c>
      <c r="Q135" s="20">
        <v>57693</v>
      </c>
      <c r="R135" s="248">
        <v>0.14000000000000001</v>
      </c>
      <c r="S135" t="s">
        <v>500</v>
      </c>
      <c r="T135" t="s">
        <v>521</v>
      </c>
    </row>
    <row r="136" spans="1:20" x14ac:dyDescent="0.3">
      <c r="A136" t="s">
        <v>363</v>
      </c>
      <c r="B136" t="s">
        <v>364</v>
      </c>
      <c r="C136" s="20">
        <v>431</v>
      </c>
      <c r="D136" s="20">
        <v>733</v>
      </c>
      <c r="E136" s="20">
        <v>185</v>
      </c>
      <c r="F136" s="248">
        <v>0.59</v>
      </c>
      <c r="G136" s="20">
        <v>520</v>
      </c>
      <c r="H136" s="20">
        <v>885</v>
      </c>
      <c r="I136" s="20">
        <v>59</v>
      </c>
      <c r="J136" s="248">
        <v>0.59</v>
      </c>
      <c r="K136" s="20">
        <v>555</v>
      </c>
      <c r="L136" s="20">
        <v>944</v>
      </c>
      <c r="M136" s="20">
        <v>52</v>
      </c>
      <c r="N136" s="248">
        <v>0.59</v>
      </c>
      <c r="O136" s="20">
        <v>1506</v>
      </c>
      <c r="P136" s="20">
        <v>2562</v>
      </c>
      <c r="Q136" s="20">
        <v>297</v>
      </c>
      <c r="R136" s="248">
        <v>0.59</v>
      </c>
      <c r="S136" t="s">
        <v>499</v>
      </c>
    </row>
    <row r="137" spans="1:20" x14ac:dyDescent="0.3">
      <c r="A137" t="s">
        <v>370</v>
      </c>
      <c r="B137" t="s">
        <v>371</v>
      </c>
      <c r="C137" s="20">
        <v>124</v>
      </c>
      <c r="D137" s="20">
        <v>109</v>
      </c>
      <c r="E137" s="20">
        <v>35</v>
      </c>
      <c r="F137" s="248">
        <v>1.1399999999999999</v>
      </c>
      <c r="G137" s="20">
        <v>124</v>
      </c>
      <c r="H137" s="20">
        <v>109</v>
      </c>
      <c r="I137" s="20">
        <v>5</v>
      </c>
      <c r="J137" s="248">
        <v>1.1399999999999999</v>
      </c>
      <c r="K137" s="20">
        <v>60</v>
      </c>
      <c r="L137" s="20">
        <v>53</v>
      </c>
      <c r="M137" s="20">
        <v>10</v>
      </c>
      <c r="N137" s="248">
        <v>1.1399999999999999</v>
      </c>
      <c r="O137" s="20">
        <v>308</v>
      </c>
      <c r="P137" s="20">
        <v>271</v>
      </c>
      <c r="Q137" s="20">
        <v>50</v>
      </c>
      <c r="R137" s="248">
        <v>1.1399999999999999</v>
      </c>
      <c r="S137" t="s">
        <v>499</v>
      </c>
    </row>
    <row r="138" spans="1:20" x14ac:dyDescent="0.3">
      <c r="A138" t="s">
        <v>370</v>
      </c>
      <c r="B138" t="s">
        <v>372</v>
      </c>
      <c r="C138" s="20">
        <v>120</v>
      </c>
      <c r="D138" s="20">
        <v>103</v>
      </c>
      <c r="E138" s="20">
        <v>32</v>
      </c>
      <c r="F138" s="248">
        <v>1.1599999999999999</v>
      </c>
      <c r="G138" s="20">
        <v>89</v>
      </c>
      <c r="H138" s="20">
        <v>77</v>
      </c>
      <c r="I138" s="20">
        <v>8</v>
      </c>
      <c r="J138" s="248">
        <v>1.1599999999999999</v>
      </c>
      <c r="K138" s="20">
        <v>65</v>
      </c>
      <c r="L138" s="20">
        <v>56</v>
      </c>
      <c r="M138" s="20">
        <v>8</v>
      </c>
      <c r="N138" s="248">
        <v>1.1599999999999999</v>
      </c>
      <c r="O138" s="20">
        <v>274</v>
      </c>
      <c r="P138" s="20">
        <v>236</v>
      </c>
      <c r="Q138" s="20">
        <v>48</v>
      </c>
      <c r="R138" s="248">
        <v>1.1599999999999999</v>
      </c>
      <c r="S138" t="s">
        <v>499</v>
      </c>
    </row>
    <row r="139" spans="1:20" x14ac:dyDescent="0.3">
      <c r="A139" t="s">
        <v>370</v>
      </c>
      <c r="B139" t="s">
        <v>373</v>
      </c>
      <c r="C139" s="20">
        <v>70</v>
      </c>
      <c r="D139" s="20">
        <v>61</v>
      </c>
      <c r="E139" s="20">
        <v>17</v>
      </c>
      <c r="F139" s="248">
        <v>1.1499999999999999</v>
      </c>
      <c r="G139" s="20">
        <v>18</v>
      </c>
      <c r="H139" s="20">
        <v>16</v>
      </c>
      <c r="I139" s="20">
        <v>3</v>
      </c>
      <c r="J139" s="248">
        <v>1.1499999999999999</v>
      </c>
      <c r="K139" s="20">
        <v>8</v>
      </c>
      <c r="L139" s="20">
        <v>7</v>
      </c>
      <c r="M139" s="20">
        <v>4</v>
      </c>
      <c r="N139" s="248">
        <v>1.1499999999999999</v>
      </c>
      <c r="O139" s="20">
        <v>96</v>
      </c>
      <c r="P139" s="20">
        <v>83</v>
      </c>
      <c r="Q139" s="20">
        <v>24</v>
      </c>
      <c r="R139" s="248">
        <v>1.1499999999999999</v>
      </c>
      <c r="S139" t="s">
        <v>499</v>
      </c>
    </row>
    <row r="140" spans="1:20" x14ac:dyDescent="0.3">
      <c r="A140" t="s">
        <v>370</v>
      </c>
      <c r="B140" t="s">
        <v>374</v>
      </c>
      <c r="C140" s="20">
        <v>128</v>
      </c>
      <c r="D140" s="20">
        <v>110</v>
      </c>
      <c r="E140" s="20">
        <v>33</v>
      </c>
      <c r="F140" s="248">
        <v>1.1599999999999999</v>
      </c>
      <c r="G140" s="20">
        <v>68</v>
      </c>
      <c r="H140" s="20">
        <v>58</v>
      </c>
      <c r="I140" s="20">
        <v>7</v>
      </c>
      <c r="J140" s="248">
        <v>1.1599999999999999</v>
      </c>
      <c r="K140" s="20">
        <v>88</v>
      </c>
      <c r="L140" s="20">
        <v>76</v>
      </c>
      <c r="M140" s="20">
        <v>8</v>
      </c>
      <c r="N140" s="248">
        <v>1.1599999999999999</v>
      </c>
      <c r="O140" s="20">
        <v>284</v>
      </c>
      <c r="P140" s="20">
        <v>245</v>
      </c>
      <c r="Q140" s="20">
        <v>48</v>
      </c>
      <c r="R140" s="248">
        <v>1.1599999999999999</v>
      </c>
      <c r="S140" t="s">
        <v>499</v>
      </c>
    </row>
    <row r="141" spans="1:20" x14ac:dyDescent="0.3">
      <c r="A141" t="s">
        <v>370</v>
      </c>
      <c r="B141" t="s">
        <v>375</v>
      </c>
      <c r="C141" s="20">
        <v>44</v>
      </c>
      <c r="D141" s="20">
        <v>38</v>
      </c>
      <c r="E141" s="20">
        <v>16</v>
      </c>
      <c r="F141" s="248">
        <v>1.1599999999999999</v>
      </c>
      <c r="G141" s="20">
        <v>57</v>
      </c>
      <c r="H141" s="20">
        <v>49</v>
      </c>
      <c r="I141" s="20">
        <v>6</v>
      </c>
      <c r="J141" s="248">
        <v>1.1599999999999999</v>
      </c>
      <c r="K141" s="20">
        <v>15</v>
      </c>
      <c r="L141" s="20">
        <v>13</v>
      </c>
      <c r="M141" s="20">
        <v>2</v>
      </c>
      <c r="N141" s="248">
        <v>1.1599999999999999</v>
      </c>
      <c r="O141" s="20">
        <v>117</v>
      </c>
      <c r="P141" s="20">
        <v>101</v>
      </c>
      <c r="Q141" s="20">
        <v>24</v>
      </c>
      <c r="R141" s="248">
        <v>1.1599999999999999</v>
      </c>
      <c r="S141" t="s">
        <v>499</v>
      </c>
    </row>
    <row r="142" spans="1:20" x14ac:dyDescent="0.3">
      <c r="A142" t="s">
        <v>376</v>
      </c>
      <c r="B142" t="s">
        <v>522</v>
      </c>
      <c r="C142" s="20">
        <v>1732</v>
      </c>
      <c r="D142" s="20">
        <v>3118</v>
      </c>
      <c r="E142" s="20">
        <v>779</v>
      </c>
      <c r="F142" s="248">
        <v>0.56000000000000005</v>
      </c>
      <c r="G142" s="20">
        <v>5507</v>
      </c>
      <c r="H142" s="20">
        <v>9916</v>
      </c>
      <c r="I142" s="20">
        <v>239</v>
      </c>
      <c r="J142" s="248">
        <v>0.56000000000000005</v>
      </c>
      <c r="K142" s="20">
        <v>2864</v>
      </c>
      <c r="L142" s="20">
        <v>5157</v>
      </c>
      <c r="M142" s="20">
        <v>150</v>
      </c>
      <c r="N142" s="248">
        <v>0.56000000000000005</v>
      </c>
      <c r="O142" s="20">
        <v>10103</v>
      </c>
      <c r="P142" s="20">
        <v>18190</v>
      </c>
      <c r="Q142" s="20">
        <v>1167</v>
      </c>
      <c r="R142" s="248">
        <v>0.56000000000000005</v>
      </c>
      <c r="S142" t="s">
        <v>499</v>
      </c>
    </row>
    <row r="143" spans="1:20" x14ac:dyDescent="0.3">
      <c r="A143" t="s">
        <v>379</v>
      </c>
      <c r="B143" t="s">
        <v>380</v>
      </c>
      <c r="C143" s="20">
        <v>288</v>
      </c>
      <c r="D143" s="20">
        <v>347</v>
      </c>
      <c r="E143" s="20">
        <v>101</v>
      </c>
      <c r="F143" s="248">
        <v>0.83</v>
      </c>
      <c r="G143" s="20">
        <v>185</v>
      </c>
      <c r="H143" s="20">
        <v>223</v>
      </c>
      <c r="I143" s="20">
        <v>16</v>
      </c>
      <c r="J143" s="248">
        <v>0.83</v>
      </c>
      <c r="K143" s="20">
        <v>52</v>
      </c>
      <c r="L143" s="20">
        <v>63</v>
      </c>
      <c r="M143" s="20">
        <v>10</v>
      </c>
      <c r="N143" s="248">
        <v>0.83</v>
      </c>
      <c r="O143" s="20">
        <v>525</v>
      </c>
      <c r="P143" s="20">
        <v>633</v>
      </c>
      <c r="Q143" s="20">
        <v>128</v>
      </c>
      <c r="R143" s="248">
        <v>0.83</v>
      </c>
      <c r="S143" t="s">
        <v>499</v>
      </c>
    </row>
    <row r="144" spans="1:20" x14ac:dyDescent="0.3">
      <c r="A144" t="s">
        <v>523</v>
      </c>
      <c r="B144" t="s">
        <v>524</v>
      </c>
      <c r="C144" s="20">
        <v>290</v>
      </c>
      <c r="D144" s="20">
        <v>415</v>
      </c>
      <c r="E144" s="20">
        <v>107</v>
      </c>
      <c r="F144" s="248">
        <v>0.7</v>
      </c>
      <c r="G144" s="20">
        <v>126</v>
      </c>
      <c r="H144" s="20">
        <v>180</v>
      </c>
      <c r="I144" s="20">
        <v>7</v>
      </c>
      <c r="J144" s="248">
        <v>0.7</v>
      </c>
      <c r="K144" s="20">
        <v>56</v>
      </c>
      <c r="L144" s="20">
        <v>81</v>
      </c>
      <c r="M144" s="20">
        <v>13</v>
      </c>
      <c r="N144" s="248">
        <v>0.7</v>
      </c>
      <c r="O144" s="20">
        <v>473</v>
      </c>
      <c r="P144" s="20">
        <v>675</v>
      </c>
      <c r="Q144" s="20">
        <v>127</v>
      </c>
      <c r="R144" s="248">
        <v>0.7</v>
      </c>
      <c r="S144" t="s">
        <v>499</v>
      </c>
    </row>
    <row r="145" spans="1:19" x14ac:dyDescent="0.3">
      <c r="A145" t="s">
        <v>382</v>
      </c>
      <c r="B145" t="s">
        <v>383</v>
      </c>
      <c r="C145" s="20">
        <v>311</v>
      </c>
      <c r="D145" s="20">
        <v>448</v>
      </c>
      <c r="E145" s="20">
        <v>99</v>
      </c>
      <c r="F145" s="248">
        <v>0.69</v>
      </c>
      <c r="G145" s="20">
        <v>153</v>
      </c>
      <c r="H145" s="20">
        <v>221</v>
      </c>
      <c r="I145" s="20">
        <v>10</v>
      </c>
      <c r="J145" s="248">
        <v>0.69</v>
      </c>
      <c r="K145" s="20">
        <v>297</v>
      </c>
      <c r="L145" s="20">
        <v>429</v>
      </c>
      <c r="M145" s="20">
        <v>24</v>
      </c>
      <c r="N145" s="248">
        <v>0.69</v>
      </c>
      <c r="O145" s="20">
        <v>761</v>
      </c>
      <c r="P145" s="20">
        <v>1098</v>
      </c>
      <c r="Q145" s="20">
        <v>132</v>
      </c>
      <c r="R145" s="248">
        <v>0.69</v>
      </c>
      <c r="S145" t="s">
        <v>499</v>
      </c>
    </row>
    <row r="146" spans="1:19" x14ac:dyDescent="0.3">
      <c r="A146" t="s">
        <v>384</v>
      </c>
      <c r="B146" t="s">
        <v>385</v>
      </c>
      <c r="C146" s="20">
        <v>117</v>
      </c>
      <c r="D146" s="20">
        <v>123</v>
      </c>
      <c r="E146" s="20">
        <v>48</v>
      </c>
      <c r="F146" s="248">
        <v>0.95</v>
      </c>
      <c r="G146" s="20">
        <v>138</v>
      </c>
      <c r="H146" s="20">
        <v>145</v>
      </c>
      <c r="I146" s="20">
        <v>9</v>
      </c>
      <c r="J146" s="248">
        <v>0.95</v>
      </c>
      <c r="K146" s="20">
        <v>110</v>
      </c>
      <c r="L146" s="20">
        <v>116</v>
      </c>
      <c r="M146" s="20">
        <v>9</v>
      </c>
      <c r="N146" s="248">
        <v>0.95</v>
      </c>
      <c r="O146" s="20">
        <v>365</v>
      </c>
      <c r="P146" s="20">
        <v>384</v>
      </c>
      <c r="Q146" s="20">
        <v>66</v>
      </c>
      <c r="R146" s="248">
        <v>0.95</v>
      </c>
      <c r="S146" t="s">
        <v>499</v>
      </c>
    </row>
    <row r="147" spans="1:19" x14ac:dyDescent="0.3">
      <c r="A147" t="s">
        <v>386</v>
      </c>
      <c r="B147" t="s">
        <v>387</v>
      </c>
      <c r="C147" s="20">
        <v>109</v>
      </c>
      <c r="D147" s="20">
        <v>130</v>
      </c>
      <c r="E147" s="20">
        <v>31</v>
      </c>
      <c r="F147" s="248">
        <v>0.84</v>
      </c>
      <c r="G147" s="20">
        <v>120</v>
      </c>
      <c r="H147" s="20">
        <v>143</v>
      </c>
      <c r="I147" s="20">
        <v>19</v>
      </c>
      <c r="J147" s="248">
        <v>0.84</v>
      </c>
      <c r="K147" s="20">
        <v>55</v>
      </c>
      <c r="L147" s="20">
        <v>66</v>
      </c>
      <c r="M147" s="20">
        <v>9</v>
      </c>
      <c r="N147" s="248">
        <v>0.84</v>
      </c>
      <c r="O147" s="20">
        <v>285</v>
      </c>
      <c r="P147" s="20">
        <v>339</v>
      </c>
      <c r="Q147" s="20">
        <v>59</v>
      </c>
      <c r="R147" s="248">
        <v>0.84</v>
      </c>
      <c r="S147" t="s">
        <v>499</v>
      </c>
    </row>
    <row r="148" spans="1:19" x14ac:dyDescent="0.3">
      <c r="A148" t="s">
        <v>388</v>
      </c>
      <c r="B148" t="s">
        <v>389</v>
      </c>
      <c r="C148" s="20">
        <v>129</v>
      </c>
      <c r="D148" s="20">
        <v>258</v>
      </c>
      <c r="E148" s="20">
        <v>70</v>
      </c>
      <c r="F148" s="248">
        <v>0.5</v>
      </c>
      <c r="G148" s="20">
        <v>35</v>
      </c>
      <c r="H148" s="20">
        <v>70</v>
      </c>
      <c r="I148" s="20">
        <v>7</v>
      </c>
      <c r="J148" s="248">
        <v>0.5</v>
      </c>
      <c r="K148" s="20">
        <v>148</v>
      </c>
      <c r="L148" s="20">
        <v>296</v>
      </c>
      <c r="M148" s="20">
        <v>23</v>
      </c>
      <c r="N148" s="248">
        <v>0.5</v>
      </c>
      <c r="O148" s="20">
        <v>312</v>
      </c>
      <c r="P148" s="20">
        <v>624</v>
      </c>
      <c r="Q148" s="20">
        <v>100</v>
      </c>
      <c r="R148" s="248">
        <v>0.5</v>
      </c>
      <c r="S148" t="s">
        <v>499</v>
      </c>
    </row>
    <row r="149" spans="1:19" x14ac:dyDescent="0.3">
      <c r="A149" t="s">
        <v>390</v>
      </c>
      <c r="B149" t="s">
        <v>391</v>
      </c>
      <c r="C149" s="20">
        <v>145</v>
      </c>
      <c r="D149" s="20">
        <v>168</v>
      </c>
      <c r="E149" s="20">
        <v>38</v>
      </c>
      <c r="F149" s="248">
        <v>0.87</v>
      </c>
      <c r="G149" s="20">
        <v>65</v>
      </c>
      <c r="H149" s="20">
        <v>75</v>
      </c>
      <c r="I149" s="20">
        <v>6</v>
      </c>
      <c r="J149" s="248">
        <v>0.87</v>
      </c>
      <c r="K149" s="20">
        <v>108</v>
      </c>
      <c r="L149" s="20">
        <v>124</v>
      </c>
      <c r="M149" s="20">
        <v>13</v>
      </c>
      <c r="N149" s="248">
        <v>0.87</v>
      </c>
      <c r="O149" s="20">
        <v>318</v>
      </c>
      <c r="P149" s="20">
        <v>367</v>
      </c>
      <c r="Q149" s="20">
        <v>57</v>
      </c>
      <c r="R149" s="248">
        <v>0.87</v>
      </c>
      <c r="S149" t="s">
        <v>499</v>
      </c>
    </row>
    <row r="150" spans="1:19" x14ac:dyDescent="0.3">
      <c r="A150" t="s">
        <v>392</v>
      </c>
      <c r="B150" t="s">
        <v>226</v>
      </c>
      <c r="C150" s="20">
        <v>3569</v>
      </c>
      <c r="D150" s="20">
        <v>9780</v>
      </c>
      <c r="E150" s="20">
        <v>1704</v>
      </c>
      <c r="F150" s="248">
        <v>0.36</v>
      </c>
      <c r="G150" s="20">
        <v>6139</v>
      </c>
      <c r="H150" s="20">
        <v>16823</v>
      </c>
      <c r="I150" s="20">
        <v>287</v>
      </c>
      <c r="J150" s="248">
        <v>0.36</v>
      </c>
      <c r="K150" s="20">
        <v>2456</v>
      </c>
      <c r="L150" s="20">
        <v>6730</v>
      </c>
      <c r="M150" s="20">
        <v>123</v>
      </c>
      <c r="N150" s="248">
        <v>0.36</v>
      </c>
      <c r="O150" s="20">
        <v>12164</v>
      </c>
      <c r="P150" s="20">
        <v>33333</v>
      </c>
      <c r="Q150" s="20">
        <v>2114</v>
      </c>
      <c r="R150" s="248">
        <v>0.36</v>
      </c>
      <c r="S150" t="s">
        <v>499</v>
      </c>
    </row>
    <row r="151" spans="1:19" x14ac:dyDescent="0.3">
      <c r="A151" t="s">
        <v>394</v>
      </c>
      <c r="B151" t="s">
        <v>395</v>
      </c>
      <c r="C151" s="20">
        <v>101</v>
      </c>
      <c r="D151" s="20">
        <v>672</v>
      </c>
      <c r="E151" s="20">
        <v>94</v>
      </c>
      <c r="F151" s="248">
        <v>0.15</v>
      </c>
      <c r="G151" s="20">
        <v>452</v>
      </c>
      <c r="H151" s="20">
        <v>3016</v>
      </c>
      <c r="I151" s="20">
        <v>61</v>
      </c>
      <c r="J151" s="248">
        <v>0.15</v>
      </c>
      <c r="K151" s="20">
        <v>12</v>
      </c>
      <c r="L151" s="20">
        <v>77</v>
      </c>
      <c r="M151" s="20">
        <v>5</v>
      </c>
      <c r="N151" s="248">
        <v>0.15</v>
      </c>
      <c r="O151" s="20">
        <v>565</v>
      </c>
      <c r="P151" s="20">
        <v>3764</v>
      </c>
      <c r="Q151" s="20">
        <v>160</v>
      </c>
      <c r="R151" s="248">
        <v>0.15</v>
      </c>
      <c r="S151" t="s">
        <v>499</v>
      </c>
    </row>
    <row r="152" spans="1:19" x14ac:dyDescent="0.3">
      <c r="A152" t="s">
        <v>394</v>
      </c>
      <c r="B152" t="s">
        <v>396</v>
      </c>
      <c r="C152" s="20">
        <v>92</v>
      </c>
      <c r="D152" s="20">
        <v>614</v>
      </c>
      <c r="E152" s="20">
        <v>59</v>
      </c>
      <c r="F152" s="248">
        <v>0.15</v>
      </c>
      <c r="G152" s="20">
        <v>424</v>
      </c>
      <c r="H152" s="20">
        <v>2828</v>
      </c>
      <c r="I152" s="20">
        <v>55</v>
      </c>
      <c r="J152" s="248">
        <v>0.15</v>
      </c>
      <c r="K152" s="20">
        <v>12</v>
      </c>
      <c r="L152" s="20">
        <v>77</v>
      </c>
      <c r="M152" s="20">
        <v>4</v>
      </c>
      <c r="N152" s="248">
        <v>0.15</v>
      </c>
      <c r="O152" s="20">
        <v>528</v>
      </c>
      <c r="P152" s="20">
        <v>3519</v>
      </c>
      <c r="Q152" s="20">
        <v>118</v>
      </c>
      <c r="R152" s="248">
        <v>0.15</v>
      </c>
      <c r="S152" t="s">
        <v>499</v>
      </c>
    </row>
    <row r="153" spans="1:19" x14ac:dyDescent="0.3">
      <c r="A153" t="s">
        <v>394</v>
      </c>
      <c r="B153" t="s">
        <v>397</v>
      </c>
      <c r="C153" s="20">
        <v>106</v>
      </c>
      <c r="D153" s="20">
        <v>708</v>
      </c>
      <c r="E153" s="20">
        <v>78</v>
      </c>
      <c r="F153" s="248">
        <v>0.15</v>
      </c>
      <c r="G153" s="20">
        <v>620</v>
      </c>
      <c r="H153" s="20">
        <v>4131</v>
      </c>
      <c r="I153" s="20">
        <v>49</v>
      </c>
      <c r="J153" s="248">
        <v>0.15</v>
      </c>
      <c r="K153" s="20">
        <v>133</v>
      </c>
      <c r="L153" s="20">
        <v>890</v>
      </c>
      <c r="M153" s="20">
        <v>10</v>
      </c>
      <c r="N153" s="248">
        <v>0.15</v>
      </c>
      <c r="O153" s="20">
        <v>859</v>
      </c>
      <c r="P153" s="20">
        <v>5729</v>
      </c>
      <c r="Q153" s="20">
        <v>138</v>
      </c>
      <c r="R153" s="248">
        <v>0.15</v>
      </c>
      <c r="S153" t="s">
        <v>499</v>
      </c>
    </row>
    <row r="154" spans="1:19" x14ac:dyDescent="0.3">
      <c r="A154" t="s">
        <v>394</v>
      </c>
      <c r="B154" t="s">
        <v>398</v>
      </c>
      <c r="C154" s="20">
        <v>74</v>
      </c>
      <c r="D154" s="20">
        <v>927</v>
      </c>
      <c r="E154" s="20">
        <v>105</v>
      </c>
      <c r="F154" s="248">
        <v>0.08</v>
      </c>
      <c r="G154" s="20">
        <v>360</v>
      </c>
      <c r="H154" s="20">
        <v>4505</v>
      </c>
      <c r="I154" s="20">
        <v>65</v>
      </c>
      <c r="J154" s="248">
        <v>0.08</v>
      </c>
      <c r="K154" s="20">
        <v>11</v>
      </c>
      <c r="L154" s="20">
        <v>139</v>
      </c>
      <c r="M154" s="20">
        <v>6</v>
      </c>
      <c r="N154" s="248">
        <v>0.08</v>
      </c>
      <c r="O154" s="20">
        <v>446</v>
      </c>
      <c r="P154" s="20">
        <v>5572</v>
      </c>
      <c r="Q154" s="20">
        <v>176</v>
      </c>
      <c r="R154" s="248">
        <v>0.08</v>
      </c>
      <c r="S154" t="s">
        <v>499</v>
      </c>
    </row>
    <row r="155" spans="1:19" x14ac:dyDescent="0.3">
      <c r="A155" t="s">
        <v>394</v>
      </c>
      <c r="B155" t="s">
        <v>399</v>
      </c>
      <c r="C155" s="20">
        <v>248</v>
      </c>
      <c r="D155" s="20">
        <v>1655</v>
      </c>
      <c r="E155" s="20">
        <v>183</v>
      </c>
      <c r="F155" s="248">
        <v>0.15</v>
      </c>
      <c r="G155" s="20">
        <v>507</v>
      </c>
      <c r="H155" s="20">
        <v>3379</v>
      </c>
      <c r="I155" s="20">
        <v>76</v>
      </c>
      <c r="J155" s="248">
        <v>0.15</v>
      </c>
      <c r="K155" s="20">
        <v>30</v>
      </c>
      <c r="L155" s="20">
        <v>197</v>
      </c>
      <c r="M155" s="20">
        <v>8</v>
      </c>
      <c r="N155" s="248">
        <v>0.15</v>
      </c>
      <c r="O155" s="20">
        <v>785</v>
      </c>
      <c r="P155" s="20">
        <v>5231</v>
      </c>
      <c r="Q155" s="20">
        <v>267</v>
      </c>
      <c r="R155" s="248">
        <v>0.15</v>
      </c>
      <c r="S155" t="s">
        <v>499</v>
      </c>
    </row>
    <row r="156" spans="1:19" x14ac:dyDescent="0.3">
      <c r="A156" t="s">
        <v>394</v>
      </c>
      <c r="B156" t="s">
        <v>400</v>
      </c>
      <c r="C156" s="20">
        <v>68</v>
      </c>
      <c r="D156" s="20">
        <v>452</v>
      </c>
      <c r="E156" s="20">
        <v>57</v>
      </c>
      <c r="F156" s="248">
        <v>0.15</v>
      </c>
      <c r="G156" s="20">
        <v>396</v>
      </c>
      <c r="H156" s="20">
        <v>2640</v>
      </c>
      <c r="I156" s="20">
        <v>44</v>
      </c>
      <c r="J156" s="248">
        <v>0.15</v>
      </c>
      <c r="K156" s="20">
        <v>15</v>
      </c>
      <c r="L156" s="20">
        <v>103</v>
      </c>
      <c r="M156" s="20">
        <v>3</v>
      </c>
      <c r="N156" s="248">
        <v>0.15</v>
      </c>
      <c r="O156" s="20">
        <v>479</v>
      </c>
      <c r="P156" s="20">
        <v>3194</v>
      </c>
      <c r="Q156" s="20">
        <v>104</v>
      </c>
      <c r="R156" s="248">
        <v>0.15</v>
      </c>
      <c r="S156" t="s">
        <v>499</v>
      </c>
    </row>
    <row r="157" spans="1:19" x14ac:dyDescent="0.3">
      <c r="A157" t="s">
        <v>394</v>
      </c>
      <c r="B157" t="s">
        <v>401</v>
      </c>
      <c r="C157" s="20">
        <v>182</v>
      </c>
      <c r="D157" s="20">
        <v>1214</v>
      </c>
      <c r="E157" s="20">
        <v>142</v>
      </c>
      <c r="F157" s="248">
        <v>0.15</v>
      </c>
      <c r="G157" s="20">
        <v>617</v>
      </c>
      <c r="H157" s="20">
        <v>4111</v>
      </c>
      <c r="I157" s="20">
        <v>71</v>
      </c>
      <c r="J157" s="248">
        <v>0.15</v>
      </c>
      <c r="K157" s="20">
        <v>20</v>
      </c>
      <c r="L157" s="20">
        <v>136</v>
      </c>
      <c r="M157" s="20">
        <v>6</v>
      </c>
      <c r="N157" s="248">
        <v>0.15</v>
      </c>
      <c r="O157" s="20">
        <v>819</v>
      </c>
      <c r="P157" s="20">
        <v>5461</v>
      </c>
      <c r="Q157" s="20">
        <v>220</v>
      </c>
      <c r="R157" s="248">
        <v>0.15</v>
      </c>
      <c r="S157" t="s">
        <v>499</v>
      </c>
    </row>
    <row r="158" spans="1:19" x14ac:dyDescent="0.3">
      <c r="A158" t="s">
        <v>402</v>
      </c>
      <c r="B158" t="s">
        <v>404</v>
      </c>
      <c r="C158" s="20">
        <v>98</v>
      </c>
      <c r="D158" s="20">
        <v>185</v>
      </c>
      <c r="E158" s="20">
        <v>40</v>
      </c>
      <c r="F158" s="248">
        <v>0.53</v>
      </c>
      <c r="G158" s="20">
        <v>218</v>
      </c>
      <c r="H158" s="20">
        <v>411</v>
      </c>
      <c r="I158" s="20">
        <v>5</v>
      </c>
      <c r="J158" s="248">
        <v>0.53</v>
      </c>
      <c r="K158" s="20">
        <v>120</v>
      </c>
      <c r="L158" s="20">
        <v>227</v>
      </c>
      <c r="M158" s="20">
        <v>8</v>
      </c>
      <c r="N158" s="248">
        <v>0.53</v>
      </c>
      <c r="O158" s="20">
        <v>436</v>
      </c>
      <c r="P158" s="20">
        <v>823</v>
      </c>
      <c r="Q158" s="20">
        <v>53</v>
      </c>
      <c r="R158" s="248">
        <v>0.53</v>
      </c>
      <c r="S158" t="s">
        <v>499</v>
      </c>
    </row>
    <row r="159" spans="1:19" x14ac:dyDescent="0.3">
      <c r="A159" t="s">
        <v>405</v>
      </c>
      <c r="B159" t="s">
        <v>525</v>
      </c>
      <c r="C159" s="20">
        <v>2649</v>
      </c>
      <c r="D159" s="20">
        <v>5739</v>
      </c>
      <c r="E159" s="20">
        <v>995</v>
      </c>
      <c r="F159" s="248">
        <v>0.46</v>
      </c>
      <c r="G159" s="20">
        <v>4973</v>
      </c>
      <c r="H159" s="20">
        <v>10775</v>
      </c>
      <c r="I159" s="20">
        <v>388</v>
      </c>
      <c r="J159" s="248">
        <v>0.46</v>
      </c>
      <c r="K159" s="20">
        <v>831</v>
      </c>
      <c r="L159" s="20">
        <v>1801</v>
      </c>
      <c r="M159" s="20">
        <v>98</v>
      </c>
      <c r="N159" s="248">
        <v>0.46</v>
      </c>
      <c r="O159" s="20">
        <v>8454</v>
      </c>
      <c r="P159" s="20">
        <v>18315</v>
      </c>
      <c r="Q159" s="20">
        <v>1481</v>
      </c>
      <c r="R159" s="248">
        <v>0.46</v>
      </c>
      <c r="S159" t="s">
        <v>499</v>
      </c>
    </row>
    <row r="160" spans="1:19" x14ac:dyDescent="0.3">
      <c r="A160" t="s">
        <v>408</v>
      </c>
      <c r="B160" t="s">
        <v>409</v>
      </c>
      <c r="C160" s="20">
        <v>141</v>
      </c>
      <c r="D160" s="20">
        <v>318</v>
      </c>
      <c r="E160" s="20">
        <v>77</v>
      </c>
      <c r="F160" s="248">
        <v>0.44</v>
      </c>
      <c r="G160" s="20">
        <v>111</v>
      </c>
      <c r="H160" s="20">
        <v>249</v>
      </c>
      <c r="I160" s="20">
        <v>11</v>
      </c>
      <c r="J160" s="248">
        <v>0.44</v>
      </c>
      <c r="K160" s="20">
        <v>62</v>
      </c>
      <c r="L160" s="20">
        <v>139</v>
      </c>
      <c r="M160" s="20">
        <v>10</v>
      </c>
      <c r="N160" s="248">
        <v>0.44</v>
      </c>
      <c r="O160" s="20">
        <v>314</v>
      </c>
      <c r="P160" s="20">
        <v>706</v>
      </c>
      <c r="Q160" s="20">
        <v>98</v>
      </c>
      <c r="R160" s="248">
        <v>0.44</v>
      </c>
      <c r="S160" t="s">
        <v>499</v>
      </c>
    </row>
    <row r="161" spans="1:20" x14ac:dyDescent="0.3">
      <c r="A161" t="s">
        <v>410</v>
      </c>
      <c r="B161" t="s">
        <v>411</v>
      </c>
      <c r="C161" s="20">
        <v>55</v>
      </c>
      <c r="D161" s="20">
        <v>60</v>
      </c>
      <c r="E161" s="20">
        <v>20</v>
      </c>
      <c r="F161" s="248">
        <v>0.91</v>
      </c>
      <c r="G161" s="20">
        <v>76</v>
      </c>
      <c r="H161" s="20">
        <v>84</v>
      </c>
      <c r="I161" s="20">
        <v>10</v>
      </c>
      <c r="J161" s="248">
        <v>0.91</v>
      </c>
      <c r="K161" s="20">
        <v>28</v>
      </c>
      <c r="L161" s="20">
        <v>31</v>
      </c>
      <c r="M161" s="20">
        <v>5</v>
      </c>
      <c r="N161" s="248">
        <v>0.91</v>
      </c>
      <c r="O161" s="20">
        <v>159</v>
      </c>
      <c r="P161" s="20">
        <v>175</v>
      </c>
      <c r="Q161" s="20">
        <v>35</v>
      </c>
      <c r="R161" s="248">
        <v>0.91</v>
      </c>
      <c r="S161" t="s">
        <v>499</v>
      </c>
    </row>
    <row r="162" spans="1:20" x14ac:dyDescent="0.3">
      <c r="A162" t="s">
        <v>412</v>
      </c>
      <c r="B162" t="s">
        <v>413</v>
      </c>
      <c r="C162" s="20">
        <v>217</v>
      </c>
      <c r="D162" s="20">
        <v>313</v>
      </c>
      <c r="E162" s="20">
        <v>66</v>
      </c>
      <c r="F162" s="248">
        <v>0.69</v>
      </c>
      <c r="G162" s="20">
        <v>128</v>
      </c>
      <c r="H162" s="20">
        <v>184</v>
      </c>
      <c r="I162" s="20">
        <v>10</v>
      </c>
      <c r="J162" s="248">
        <v>0.69</v>
      </c>
      <c r="K162" s="20">
        <v>179</v>
      </c>
      <c r="L162" s="20">
        <v>259</v>
      </c>
      <c r="M162" s="20">
        <v>29</v>
      </c>
      <c r="N162" s="248">
        <v>0.69</v>
      </c>
      <c r="O162" s="20">
        <v>524</v>
      </c>
      <c r="P162" s="20">
        <v>756</v>
      </c>
      <c r="Q162" s="20">
        <v>105</v>
      </c>
      <c r="R162" s="248">
        <v>0.69</v>
      </c>
      <c r="S162" t="s">
        <v>499</v>
      </c>
    </row>
    <row r="163" spans="1:20" x14ac:dyDescent="0.3">
      <c r="A163" t="s">
        <v>415</v>
      </c>
      <c r="B163" t="s">
        <v>417</v>
      </c>
      <c r="C163" s="20">
        <v>2010</v>
      </c>
      <c r="D163" s="20">
        <v>20803</v>
      </c>
      <c r="E163" s="20">
        <v>1354</v>
      </c>
      <c r="F163" s="248">
        <v>0.1</v>
      </c>
      <c r="G163" s="20">
        <v>1030</v>
      </c>
      <c r="H163" s="20">
        <v>9064</v>
      </c>
      <c r="I163" s="20">
        <v>717</v>
      </c>
      <c r="J163" s="248">
        <v>0.11</v>
      </c>
      <c r="K163" s="20">
        <v>2208</v>
      </c>
      <c r="L163" s="20">
        <v>19905</v>
      </c>
      <c r="M163" s="20">
        <v>39</v>
      </c>
      <c r="N163" s="248">
        <v>0.11</v>
      </c>
      <c r="O163" s="20">
        <v>5249</v>
      </c>
      <c r="P163" s="20">
        <v>49772</v>
      </c>
      <c r="Q163" s="20">
        <v>2110</v>
      </c>
      <c r="R163" s="248">
        <v>0.11</v>
      </c>
      <c r="S163" t="s">
        <v>500</v>
      </c>
    </row>
    <row r="164" spans="1:20" x14ac:dyDescent="0.3">
      <c r="A164" t="s">
        <v>418</v>
      </c>
      <c r="B164" t="s">
        <v>419</v>
      </c>
      <c r="C164" s="20">
        <v>83</v>
      </c>
      <c r="D164" s="20">
        <v>167</v>
      </c>
      <c r="E164" s="20">
        <v>37</v>
      </c>
      <c r="F164" s="248">
        <v>0.5</v>
      </c>
      <c r="G164" s="20">
        <v>66</v>
      </c>
      <c r="H164" s="20">
        <v>133</v>
      </c>
      <c r="I164" s="20">
        <v>15</v>
      </c>
      <c r="J164" s="248">
        <v>0.5</v>
      </c>
      <c r="K164" s="20">
        <v>55</v>
      </c>
      <c r="L164" s="20">
        <v>111</v>
      </c>
      <c r="M164" s="20">
        <v>14</v>
      </c>
      <c r="N164" s="248">
        <v>0.5</v>
      </c>
      <c r="O164" s="20">
        <v>205</v>
      </c>
      <c r="P164" s="20">
        <v>410</v>
      </c>
      <c r="Q164" s="20">
        <v>67</v>
      </c>
      <c r="R164" s="248">
        <v>0.5</v>
      </c>
      <c r="S164" t="s">
        <v>499</v>
      </c>
    </row>
    <row r="165" spans="1:20" x14ac:dyDescent="0.3">
      <c r="A165" t="s">
        <v>422</v>
      </c>
      <c r="B165" t="s">
        <v>423</v>
      </c>
      <c r="C165" s="20">
        <v>163</v>
      </c>
      <c r="D165" s="20">
        <v>217</v>
      </c>
      <c r="E165" s="20">
        <v>51</v>
      </c>
      <c r="F165" s="248">
        <v>0.75</v>
      </c>
      <c r="G165" s="20">
        <v>104</v>
      </c>
      <c r="H165" s="20">
        <v>138</v>
      </c>
      <c r="I165" s="20">
        <v>21</v>
      </c>
      <c r="J165" s="248">
        <v>0.75</v>
      </c>
      <c r="K165" s="20">
        <v>223</v>
      </c>
      <c r="L165" s="20">
        <v>298</v>
      </c>
      <c r="M165" s="20">
        <v>14</v>
      </c>
      <c r="N165" s="248">
        <v>0.75</v>
      </c>
      <c r="O165" s="20">
        <v>490</v>
      </c>
      <c r="P165" s="20">
        <v>653</v>
      </c>
      <c r="Q165" s="20">
        <v>85</v>
      </c>
      <c r="R165" s="248">
        <v>0.75</v>
      </c>
      <c r="S165" t="s">
        <v>499</v>
      </c>
    </row>
    <row r="166" spans="1:20" x14ac:dyDescent="0.3">
      <c r="A166" t="s">
        <v>424</v>
      </c>
      <c r="B166" t="s">
        <v>425</v>
      </c>
      <c r="C166" s="20">
        <v>353</v>
      </c>
      <c r="D166" s="20">
        <v>542</v>
      </c>
      <c r="E166" s="20">
        <v>100</v>
      </c>
      <c r="F166" s="248">
        <v>0.65</v>
      </c>
      <c r="G166" s="20">
        <v>177</v>
      </c>
      <c r="H166" s="20">
        <v>272</v>
      </c>
      <c r="I166" s="20">
        <v>18</v>
      </c>
      <c r="J166" s="248">
        <v>0.65</v>
      </c>
      <c r="K166" s="20">
        <v>67</v>
      </c>
      <c r="L166" s="20">
        <v>103</v>
      </c>
      <c r="M166" s="20">
        <v>9</v>
      </c>
      <c r="N166" s="248">
        <v>0.65</v>
      </c>
      <c r="O166" s="20">
        <v>596</v>
      </c>
      <c r="P166" s="20">
        <v>917</v>
      </c>
      <c r="Q166" s="20">
        <v>127</v>
      </c>
      <c r="R166" s="248">
        <v>0.65</v>
      </c>
      <c r="S166" t="s">
        <v>499</v>
      </c>
    </row>
    <row r="167" spans="1:20" x14ac:dyDescent="0.3">
      <c r="A167" t="s">
        <v>428</v>
      </c>
      <c r="B167" t="s">
        <v>429</v>
      </c>
      <c r="C167" s="20">
        <v>218</v>
      </c>
      <c r="D167" s="20">
        <v>260</v>
      </c>
      <c r="E167" s="20">
        <v>131</v>
      </c>
      <c r="F167" s="248">
        <v>0.84</v>
      </c>
      <c r="G167" s="20">
        <v>248</v>
      </c>
      <c r="H167" s="20">
        <v>295</v>
      </c>
      <c r="I167" s="20">
        <v>14</v>
      </c>
      <c r="J167" s="248">
        <v>0.84</v>
      </c>
      <c r="K167" s="20">
        <v>101</v>
      </c>
      <c r="L167" s="20">
        <v>120</v>
      </c>
      <c r="M167" s="20">
        <v>22</v>
      </c>
      <c r="N167" s="248">
        <v>0.84</v>
      </c>
      <c r="O167" s="20">
        <v>567</v>
      </c>
      <c r="P167" s="20">
        <v>675</v>
      </c>
      <c r="Q167" s="20">
        <v>167</v>
      </c>
      <c r="R167" s="248">
        <v>0.84</v>
      </c>
      <c r="S167" t="s">
        <v>499</v>
      </c>
    </row>
    <row r="168" spans="1:20" x14ac:dyDescent="0.3">
      <c r="A168" t="s">
        <v>430</v>
      </c>
      <c r="B168" t="s">
        <v>431</v>
      </c>
      <c r="C168" s="20">
        <v>158</v>
      </c>
      <c r="D168" s="20">
        <v>184</v>
      </c>
      <c r="E168" s="20">
        <v>42</v>
      </c>
      <c r="F168" s="248">
        <v>0.86</v>
      </c>
      <c r="G168" s="20">
        <v>109</v>
      </c>
      <c r="H168" s="20">
        <v>127</v>
      </c>
      <c r="I168" s="20">
        <v>15</v>
      </c>
      <c r="J168" s="248">
        <v>0.86</v>
      </c>
      <c r="K168" s="20">
        <v>260</v>
      </c>
      <c r="L168" s="20">
        <v>302</v>
      </c>
      <c r="M168" s="20">
        <v>21</v>
      </c>
      <c r="N168" s="248">
        <v>0.86</v>
      </c>
      <c r="O168" s="20">
        <v>527</v>
      </c>
      <c r="P168" s="20">
        <v>613</v>
      </c>
      <c r="Q168" s="20">
        <v>78</v>
      </c>
      <c r="R168" s="248">
        <v>0.86</v>
      </c>
      <c r="S168" t="s">
        <v>499</v>
      </c>
    </row>
    <row r="169" spans="1:20" x14ac:dyDescent="0.3">
      <c r="A169" t="s">
        <v>432</v>
      </c>
      <c r="B169" t="s">
        <v>433</v>
      </c>
      <c r="C169" s="20">
        <v>455</v>
      </c>
      <c r="D169" s="20">
        <v>829</v>
      </c>
      <c r="E169" s="20">
        <v>149</v>
      </c>
      <c r="F169" s="248">
        <v>0.55000000000000004</v>
      </c>
      <c r="G169" s="20">
        <v>780</v>
      </c>
      <c r="H169" s="20">
        <v>1421</v>
      </c>
      <c r="I169" s="20">
        <v>33</v>
      </c>
      <c r="J169" s="248">
        <v>0.55000000000000004</v>
      </c>
      <c r="K169" s="20">
        <v>923</v>
      </c>
      <c r="L169" s="20">
        <v>1681</v>
      </c>
      <c r="M169" s="20">
        <v>48</v>
      </c>
      <c r="N169" s="248">
        <v>0.55000000000000004</v>
      </c>
      <c r="O169" s="20">
        <v>2158</v>
      </c>
      <c r="P169" s="20">
        <v>3931</v>
      </c>
      <c r="Q169" s="20">
        <v>230</v>
      </c>
      <c r="R169" s="248">
        <v>0.55000000000000004</v>
      </c>
      <c r="S169" t="s">
        <v>499</v>
      </c>
    </row>
    <row r="170" spans="1:20" x14ac:dyDescent="0.3">
      <c r="A170" t="s">
        <v>434</v>
      </c>
      <c r="B170" t="s">
        <v>435</v>
      </c>
      <c r="C170" s="20">
        <v>3344</v>
      </c>
      <c r="D170" s="20">
        <v>16488</v>
      </c>
      <c r="E170" s="20">
        <v>2064</v>
      </c>
      <c r="F170" s="248">
        <v>0.2</v>
      </c>
      <c r="G170" s="20">
        <v>1869</v>
      </c>
      <c r="H170" s="20">
        <v>8651</v>
      </c>
      <c r="I170" s="20">
        <v>503</v>
      </c>
      <c r="J170" s="248">
        <v>0.22</v>
      </c>
      <c r="K170" s="20">
        <v>5828</v>
      </c>
      <c r="L170" s="20">
        <v>33599</v>
      </c>
      <c r="M170" s="20">
        <v>126</v>
      </c>
      <c r="N170" s="248">
        <v>0.17</v>
      </c>
      <c r="O170" s="20">
        <v>11041</v>
      </c>
      <c r="P170" s="20">
        <v>58738</v>
      </c>
      <c r="Q170" s="20">
        <v>2693</v>
      </c>
      <c r="R170" s="248">
        <v>0.19</v>
      </c>
      <c r="S170" t="s">
        <v>500</v>
      </c>
      <c r="T170" t="s">
        <v>436</v>
      </c>
    </row>
    <row r="171" spans="1:20" x14ac:dyDescent="0.3">
      <c r="A171" t="s">
        <v>437</v>
      </c>
      <c r="B171" t="s">
        <v>439</v>
      </c>
      <c r="C171" s="20">
        <v>4570</v>
      </c>
      <c r="D171" s="20">
        <v>47899</v>
      </c>
      <c r="E171" s="20">
        <v>3669</v>
      </c>
      <c r="F171" s="248">
        <v>0.1</v>
      </c>
      <c r="G171" s="20">
        <v>5638</v>
      </c>
      <c r="H171" s="20">
        <v>58534</v>
      </c>
      <c r="I171" s="20">
        <v>1622</v>
      </c>
      <c r="J171" s="248">
        <v>0.1</v>
      </c>
      <c r="K171" s="20">
        <v>476</v>
      </c>
      <c r="L171" s="20">
        <v>4968</v>
      </c>
      <c r="M171" s="20">
        <v>15</v>
      </c>
      <c r="N171" s="248">
        <v>0.1</v>
      </c>
      <c r="O171" s="20">
        <v>10684</v>
      </c>
      <c r="P171" s="20">
        <v>111401</v>
      </c>
      <c r="Q171" s="20">
        <v>5306</v>
      </c>
      <c r="R171" s="248">
        <v>0.1</v>
      </c>
      <c r="S171" t="s">
        <v>500</v>
      </c>
    </row>
    <row r="172" spans="1:20" x14ac:dyDescent="0.3">
      <c r="A172" t="s">
        <v>450</v>
      </c>
      <c r="B172" t="s">
        <v>451</v>
      </c>
      <c r="C172" s="20">
        <v>63</v>
      </c>
      <c r="D172" s="20">
        <v>62</v>
      </c>
      <c r="E172" s="20">
        <v>20</v>
      </c>
      <c r="F172" s="248">
        <v>1.02</v>
      </c>
      <c r="G172" s="20">
        <v>57</v>
      </c>
      <c r="H172" s="20">
        <v>55</v>
      </c>
      <c r="I172" s="20">
        <v>10</v>
      </c>
      <c r="J172" s="248">
        <v>1.02</v>
      </c>
      <c r="K172" s="20">
        <v>62</v>
      </c>
      <c r="L172" s="20">
        <v>61</v>
      </c>
      <c r="M172" s="20">
        <v>9</v>
      </c>
      <c r="N172" s="248">
        <v>1.02</v>
      </c>
      <c r="O172" s="20">
        <v>182</v>
      </c>
      <c r="P172" s="20">
        <v>178</v>
      </c>
      <c r="Q172" s="20">
        <v>38</v>
      </c>
      <c r="R172" s="248">
        <v>1.02</v>
      </c>
      <c r="S172" t="s">
        <v>499</v>
      </c>
    </row>
    <row r="173" spans="1:20" x14ac:dyDescent="0.3">
      <c r="A173" t="s">
        <v>452</v>
      </c>
      <c r="B173" t="s">
        <v>453</v>
      </c>
      <c r="C173" s="20">
        <v>196</v>
      </c>
      <c r="D173" s="20">
        <v>284</v>
      </c>
      <c r="E173" s="20">
        <v>67</v>
      </c>
      <c r="F173" s="248">
        <v>0.69</v>
      </c>
      <c r="G173" s="20">
        <v>233</v>
      </c>
      <c r="H173" s="20">
        <v>337</v>
      </c>
      <c r="I173" s="20">
        <v>33</v>
      </c>
      <c r="J173" s="248">
        <v>0.69</v>
      </c>
      <c r="K173" s="20">
        <v>61</v>
      </c>
      <c r="L173" s="20">
        <v>89</v>
      </c>
      <c r="M173" s="20">
        <v>17</v>
      </c>
      <c r="N173" s="248">
        <v>0.69</v>
      </c>
      <c r="O173" s="20">
        <v>490</v>
      </c>
      <c r="P173" s="20">
        <v>709</v>
      </c>
      <c r="Q173" s="20">
        <v>116</v>
      </c>
      <c r="R173" s="248">
        <v>0.69</v>
      </c>
      <c r="S173" t="s">
        <v>499</v>
      </c>
    </row>
    <row r="174" spans="1:20" x14ac:dyDescent="0.3">
      <c r="A174" t="s">
        <v>454</v>
      </c>
      <c r="B174" t="s">
        <v>455</v>
      </c>
      <c r="C174" s="20">
        <v>251</v>
      </c>
      <c r="D174" s="20">
        <v>332</v>
      </c>
      <c r="E174" s="20">
        <v>106</v>
      </c>
      <c r="F174" s="248">
        <v>0.76</v>
      </c>
      <c r="G174" s="20">
        <v>289</v>
      </c>
      <c r="H174" s="20">
        <v>383</v>
      </c>
      <c r="I174" s="20">
        <v>31</v>
      </c>
      <c r="J174" s="248">
        <v>0.76</v>
      </c>
      <c r="K174" s="20">
        <v>274</v>
      </c>
      <c r="L174" s="20">
        <v>362</v>
      </c>
      <c r="M174" s="20">
        <v>18</v>
      </c>
      <c r="N174" s="248">
        <v>0.76</v>
      </c>
      <c r="O174" s="20">
        <v>814</v>
      </c>
      <c r="P174" s="20">
        <v>1077</v>
      </c>
      <c r="Q174" s="20">
        <v>155</v>
      </c>
      <c r="R174" s="248">
        <v>0.76</v>
      </c>
      <c r="S174" t="s">
        <v>499</v>
      </c>
    </row>
    <row r="175" spans="1:20" x14ac:dyDescent="0.3">
      <c r="A175" t="s">
        <v>456</v>
      </c>
      <c r="B175" t="s">
        <v>457</v>
      </c>
      <c r="C175" s="20">
        <v>102</v>
      </c>
      <c r="D175" s="20">
        <v>133</v>
      </c>
      <c r="E175" s="20">
        <v>47</v>
      </c>
      <c r="F175" s="248">
        <v>0.77</v>
      </c>
      <c r="G175" s="20">
        <v>70</v>
      </c>
      <c r="H175" s="20">
        <v>91</v>
      </c>
      <c r="I175" s="20">
        <v>14</v>
      </c>
      <c r="J175" s="248">
        <v>0.77</v>
      </c>
      <c r="K175" s="20">
        <v>134</v>
      </c>
      <c r="L175" s="20">
        <v>175</v>
      </c>
      <c r="M175" s="20">
        <v>11</v>
      </c>
      <c r="N175" s="248">
        <v>0.77</v>
      </c>
      <c r="O175" s="20">
        <v>306</v>
      </c>
      <c r="P175" s="20">
        <v>400</v>
      </c>
      <c r="Q175" s="20">
        <v>71</v>
      </c>
      <c r="R175" s="248">
        <v>0.77</v>
      </c>
      <c r="S175" t="s">
        <v>499</v>
      </c>
    </row>
    <row r="176" spans="1:20" x14ac:dyDescent="0.3">
      <c r="A176" t="s">
        <v>458</v>
      </c>
      <c r="B176" t="s">
        <v>459</v>
      </c>
      <c r="C176" s="20">
        <v>505</v>
      </c>
      <c r="D176" s="20">
        <v>467</v>
      </c>
      <c r="E176" s="20">
        <v>138</v>
      </c>
      <c r="F176" s="248">
        <v>1.08</v>
      </c>
      <c r="G176" s="20">
        <v>1604</v>
      </c>
      <c r="H176" s="20">
        <v>1482</v>
      </c>
      <c r="I176" s="20">
        <v>59</v>
      </c>
      <c r="J176" s="248">
        <v>1.08</v>
      </c>
      <c r="K176" s="20">
        <v>775</v>
      </c>
      <c r="L176" s="20">
        <v>716</v>
      </c>
      <c r="M176" s="20">
        <v>27</v>
      </c>
      <c r="N176" s="248">
        <v>1.08</v>
      </c>
      <c r="O176" s="20">
        <v>2884</v>
      </c>
      <c r="P176" s="20">
        <v>2664</v>
      </c>
      <c r="Q176" s="20">
        <v>223</v>
      </c>
      <c r="R176" s="248">
        <v>1.08</v>
      </c>
      <c r="S176" t="s">
        <v>499</v>
      </c>
    </row>
    <row r="177" spans="1:19" x14ac:dyDescent="0.3">
      <c r="A177" t="s">
        <v>460</v>
      </c>
      <c r="B177" t="s">
        <v>461</v>
      </c>
      <c r="C177" s="20">
        <v>1034</v>
      </c>
      <c r="D177" s="20">
        <v>1539</v>
      </c>
      <c r="E177" s="20">
        <v>288</v>
      </c>
      <c r="F177" s="248">
        <v>0.67</v>
      </c>
      <c r="G177" s="20">
        <v>1193</v>
      </c>
      <c r="H177" s="20">
        <v>1774</v>
      </c>
      <c r="I177" s="20">
        <v>159</v>
      </c>
      <c r="J177" s="248">
        <v>0.67</v>
      </c>
      <c r="K177" s="20">
        <v>502</v>
      </c>
      <c r="L177" s="20">
        <v>747</v>
      </c>
      <c r="M177" s="20">
        <v>46</v>
      </c>
      <c r="N177" s="248">
        <v>0.67</v>
      </c>
      <c r="O177" s="20">
        <v>2729</v>
      </c>
      <c r="P177" s="20">
        <v>4059</v>
      </c>
      <c r="Q177" s="20">
        <v>493</v>
      </c>
      <c r="R177" s="248">
        <v>0.67</v>
      </c>
      <c r="S177" t="s">
        <v>499</v>
      </c>
    </row>
    <row r="178" spans="1:19" x14ac:dyDescent="0.3">
      <c r="A178" t="s">
        <v>462</v>
      </c>
      <c r="B178" t="s">
        <v>463</v>
      </c>
      <c r="C178" s="20">
        <v>189</v>
      </c>
      <c r="D178" s="20">
        <v>210</v>
      </c>
      <c r="E178" s="20">
        <v>87</v>
      </c>
      <c r="F178" s="248">
        <v>0.9</v>
      </c>
      <c r="G178" s="20">
        <v>168</v>
      </c>
      <c r="H178" s="20">
        <v>186</v>
      </c>
      <c r="I178" s="20">
        <v>15</v>
      </c>
      <c r="J178" s="248">
        <v>0.9</v>
      </c>
      <c r="K178" s="20">
        <v>22</v>
      </c>
      <c r="L178" s="20">
        <v>25</v>
      </c>
      <c r="M178" s="20">
        <v>4</v>
      </c>
      <c r="N178" s="248">
        <v>0.9</v>
      </c>
      <c r="O178" s="20">
        <v>379</v>
      </c>
      <c r="P178" s="20">
        <v>420</v>
      </c>
      <c r="Q178" s="20">
        <v>106</v>
      </c>
      <c r="R178" s="248">
        <v>0.9</v>
      </c>
      <c r="S178" t="s">
        <v>499</v>
      </c>
    </row>
    <row r="179" spans="1:19" x14ac:dyDescent="0.3">
      <c r="A179" t="s">
        <v>464</v>
      </c>
      <c r="B179" t="s">
        <v>465</v>
      </c>
      <c r="C179" s="20">
        <v>182</v>
      </c>
      <c r="D179" s="20">
        <v>242</v>
      </c>
      <c r="E179" s="20">
        <v>126</v>
      </c>
      <c r="F179" s="248">
        <v>0.75</v>
      </c>
      <c r="G179" s="20">
        <v>62</v>
      </c>
      <c r="H179" s="20">
        <v>83</v>
      </c>
      <c r="I179" s="20">
        <v>33</v>
      </c>
      <c r="J179" s="248">
        <v>0.75</v>
      </c>
      <c r="K179" s="20">
        <v>27</v>
      </c>
      <c r="L179" s="20">
        <v>36</v>
      </c>
      <c r="M179" s="20">
        <v>14</v>
      </c>
      <c r="N179" s="248">
        <v>0.75</v>
      </c>
      <c r="O179" s="20">
        <v>271</v>
      </c>
      <c r="P179" s="20">
        <v>361</v>
      </c>
      <c r="Q179" s="20">
        <v>172</v>
      </c>
      <c r="R179" s="248">
        <v>0.75</v>
      </c>
      <c r="S179" t="s">
        <v>499</v>
      </c>
    </row>
    <row r="180" spans="1:19" x14ac:dyDescent="0.3">
      <c r="A180" t="s">
        <v>466</v>
      </c>
      <c r="B180" t="s">
        <v>467</v>
      </c>
      <c r="C180" s="20">
        <v>166</v>
      </c>
      <c r="D180" s="20">
        <v>277</v>
      </c>
      <c r="E180" s="20">
        <v>84</v>
      </c>
      <c r="F180" s="248">
        <v>0.6</v>
      </c>
      <c r="G180" s="20">
        <v>93</v>
      </c>
      <c r="H180" s="20">
        <v>154</v>
      </c>
      <c r="I180" s="20">
        <v>10</v>
      </c>
      <c r="J180" s="248">
        <v>0.6</v>
      </c>
      <c r="K180" s="20">
        <v>46</v>
      </c>
      <c r="L180" s="20">
        <v>76</v>
      </c>
      <c r="M180" s="20">
        <v>8</v>
      </c>
      <c r="N180" s="248">
        <v>0.6</v>
      </c>
      <c r="O180" s="20">
        <v>304</v>
      </c>
      <c r="P180" s="20">
        <v>507</v>
      </c>
      <c r="Q180" s="20">
        <v>102</v>
      </c>
      <c r="R180" s="248">
        <v>0.6</v>
      </c>
      <c r="S180" t="s">
        <v>499</v>
      </c>
    </row>
    <row r="181" spans="1:19" x14ac:dyDescent="0.3">
      <c r="A181" t="s">
        <v>468</v>
      </c>
      <c r="B181" t="s">
        <v>469</v>
      </c>
      <c r="C181" s="20">
        <v>294</v>
      </c>
      <c r="D181" s="20">
        <v>453</v>
      </c>
      <c r="E181" s="20">
        <v>95</v>
      </c>
      <c r="F181" s="248">
        <v>0.65</v>
      </c>
      <c r="G181" s="20">
        <v>260</v>
      </c>
      <c r="H181" s="20">
        <v>401</v>
      </c>
      <c r="I181" s="20">
        <v>22</v>
      </c>
      <c r="J181" s="248">
        <v>0.65</v>
      </c>
      <c r="K181" s="20">
        <v>52</v>
      </c>
      <c r="L181" s="20">
        <v>80</v>
      </c>
      <c r="M181" s="20">
        <v>13</v>
      </c>
      <c r="N181" s="248">
        <v>0.65</v>
      </c>
      <c r="O181" s="20">
        <v>607</v>
      </c>
      <c r="P181" s="20">
        <v>933</v>
      </c>
      <c r="Q181" s="20">
        <v>129</v>
      </c>
      <c r="R181" s="248">
        <v>0.65</v>
      </c>
      <c r="S181" t="s">
        <v>499</v>
      </c>
    </row>
    <row r="182" spans="1:19" x14ac:dyDescent="0.3">
      <c r="A182" t="s">
        <v>470</v>
      </c>
      <c r="B182" t="s">
        <v>471</v>
      </c>
      <c r="C182" s="20">
        <v>59</v>
      </c>
      <c r="D182" s="20">
        <v>106</v>
      </c>
      <c r="E182" s="20">
        <v>28</v>
      </c>
      <c r="F182" s="248">
        <v>0.55000000000000004</v>
      </c>
      <c r="G182" s="20">
        <v>35</v>
      </c>
      <c r="H182" s="20">
        <v>64</v>
      </c>
      <c r="I182" s="20">
        <v>4</v>
      </c>
      <c r="J182" s="248">
        <v>0.55000000000000004</v>
      </c>
      <c r="K182" s="20">
        <v>32</v>
      </c>
      <c r="L182" s="20">
        <v>57</v>
      </c>
      <c r="M182" s="20">
        <v>8</v>
      </c>
      <c r="N182" s="248">
        <v>0.55000000000000004</v>
      </c>
      <c r="O182" s="20">
        <v>126</v>
      </c>
      <c r="P182" s="20">
        <v>227</v>
      </c>
      <c r="Q182" s="20">
        <v>40</v>
      </c>
      <c r="R182" s="248">
        <v>0.55000000000000004</v>
      </c>
      <c r="S182" t="s">
        <v>499</v>
      </c>
    </row>
    <row r="183" spans="1:19" x14ac:dyDescent="0.3">
      <c r="A183" t="s">
        <v>472</v>
      </c>
      <c r="B183" t="s">
        <v>473</v>
      </c>
      <c r="C183" s="20">
        <v>35</v>
      </c>
      <c r="D183" s="20">
        <v>58</v>
      </c>
      <c r="E183" s="20">
        <v>15</v>
      </c>
      <c r="F183" s="248">
        <v>0.6</v>
      </c>
      <c r="G183" s="20">
        <v>55</v>
      </c>
      <c r="H183" s="20">
        <v>92</v>
      </c>
      <c r="I183" s="20">
        <v>10</v>
      </c>
      <c r="J183" s="248">
        <v>0.6</v>
      </c>
      <c r="K183" s="20">
        <v>40</v>
      </c>
      <c r="L183" s="20">
        <v>66</v>
      </c>
      <c r="M183" s="20">
        <v>7</v>
      </c>
      <c r="N183" s="248">
        <v>0.6</v>
      </c>
      <c r="O183" s="20">
        <v>129</v>
      </c>
      <c r="P183" s="20">
        <v>216</v>
      </c>
      <c r="Q183" s="20">
        <v>31</v>
      </c>
      <c r="R183" s="248">
        <v>0.6</v>
      </c>
      <c r="S183" t="s">
        <v>499</v>
      </c>
    </row>
    <row r="184" spans="1:19" x14ac:dyDescent="0.3">
      <c r="A184" t="s">
        <v>474</v>
      </c>
      <c r="B184" t="s">
        <v>475</v>
      </c>
      <c r="C184" s="20">
        <v>627</v>
      </c>
      <c r="D184" s="20">
        <v>1515</v>
      </c>
      <c r="E184" s="20">
        <v>285</v>
      </c>
      <c r="F184" s="248">
        <v>0.41</v>
      </c>
      <c r="G184" s="20">
        <v>758</v>
      </c>
      <c r="H184" s="20">
        <v>1833</v>
      </c>
      <c r="I184" s="20">
        <v>44</v>
      </c>
      <c r="J184" s="248">
        <v>0.41</v>
      </c>
      <c r="K184" s="20">
        <v>314</v>
      </c>
      <c r="L184" s="20">
        <v>760</v>
      </c>
      <c r="M184" s="20">
        <v>30</v>
      </c>
      <c r="N184" s="248">
        <v>0.41</v>
      </c>
      <c r="O184" s="20">
        <v>1700</v>
      </c>
      <c r="P184" s="20">
        <v>4108</v>
      </c>
      <c r="Q184" s="20">
        <v>359</v>
      </c>
      <c r="R184" s="248">
        <v>0.41</v>
      </c>
      <c r="S184" t="s">
        <v>499</v>
      </c>
    </row>
    <row r="185" spans="1:19" x14ac:dyDescent="0.3">
      <c r="A185" t="s">
        <v>476</v>
      </c>
      <c r="B185" t="s">
        <v>526</v>
      </c>
      <c r="C185" s="20">
        <v>2003</v>
      </c>
      <c r="D185" s="20">
        <v>4036</v>
      </c>
      <c r="E185" s="20">
        <v>695</v>
      </c>
      <c r="F185" s="248">
        <v>0.5</v>
      </c>
      <c r="G185" s="20">
        <v>17194</v>
      </c>
      <c r="H185" s="20">
        <v>34652</v>
      </c>
      <c r="I185" s="20">
        <v>183</v>
      </c>
      <c r="J185" s="248">
        <v>0.5</v>
      </c>
      <c r="K185" s="20">
        <v>1764</v>
      </c>
      <c r="L185" s="20">
        <v>3556</v>
      </c>
      <c r="M185" s="20">
        <v>75</v>
      </c>
      <c r="N185" s="248">
        <v>0.5</v>
      </c>
      <c r="O185" s="20">
        <v>20962</v>
      </c>
      <c r="P185" s="20">
        <v>42244</v>
      </c>
      <c r="Q185" s="20">
        <v>953</v>
      </c>
      <c r="R185" s="248">
        <v>0.5</v>
      </c>
      <c r="S185" t="s">
        <v>499</v>
      </c>
    </row>
    <row r="186" spans="1:19" x14ac:dyDescent="0.3">
      <c r="A186" t="s">
        <v>527</v>
      </c>
      <c r="B186" t="s">
        <v>528</v>
      </c>
      <c r="C186" s="20">
        <v>214</v>
      </c>
      <c r="D186" s="20">
        <v>268</v>
      </c>
      <c r="E186" s="20">
        <v>66</v>
      </c>
      <c r="F186" s="248">
        <v>0.8</v>
      </c>
      <c r="G186" s="20">
        <v>98</v>
      </c>
      <c r="H186" s="20">
        <v>123</v>
      </c>
      <c r="I186" s="20">
        <v>16</v>
      </c>
      <c r="J186" s="248">
        <v>0.8</v>
      </c>
      <c r="K186" s="20">
        <v>36</v>
      </c>
      <c r="L186" s="20">
        <v>45</v>
      </c>
      <c r="M186" s="20">
        <v>6</v>
      </c>
      <c r="N186" s="248">
        <v>0.8</v>
      </c>
      <c r="O186" s="20">
        <v>349</v>
      </c>
      <c r="P186" s="20">
        <v>436</v>
      </c>
      <c r="Q186" s="20">
        <v>88</v>
      </c>
      <c r="R186" s="248">
        <v>0.8</v>
      </c>
      <c r="S186" t="s">
        <v>499</v>
      </c>
    </row>
    <row r="187" spans="1:19" x14ac:dyDescent="0.3">
      <c r="A187" t="s">
        <v>482</v>
      </c>
      <c r="B187" t="s">
        <v>483</v>
      </c>
      <c r="C187" s="20">
        <v>157</v>
      </c>
      <c r="D187" s="20">
        <v>253</v>
      </c>
      <c r="E187" s="20">
        <v>63</v>
      </c>
      <c r="F187" s="248">
        <v>0.62</v>
      </c>
      <c r="G187" s="20">
        <v>190</v>
      </c>
      <c r="H187" s="20">
        <v>307</v>
      </c>
      <c r="I187" s="20">
        <v>20</v>
      </c>
      <c r="J187" s="248">
        <v>0.62</v>
      </c>
      <c r="K187" s="20">
        <v>93</v>
      </c>
      <c r="L187" s="20">
        <v>150</v>
      </c>
      <c r="M187" s="20">
        <v>13</v>
      </c>
      <c r="N187" s="248">
        <v>0.62</v>
      </c>
      <c r="O187" s="20">
        <v>440</v>
      </c>
      <c r="P187" s="20">
        <v>709</v>
      </c>
      <c r="Q187" s="20">
        <v>96</v>
      </c>
      <c r="R187" s="248">
        <v>0.62</v>
      </c>
      <c r="S187" t="s">
        <v>499</v>
      </c>
    </row>
    <row r="188" spans="1:19" x14ac:dyDescent="0.3">
      <c r="A188" t="s">
        <v>484</v>
      </c>
      <c r="B188" t="s">
        <v>485</v>
      </c>
      <c r="C188" s="20">
        <v>1604</v>
      </c>
      <c r="D188" s="20">
        <v>15273</v>
      </c>
      <c r="E188" s="20">
        <v>1170</v>
      </c>
      <c r="F188" s="248">
        <v>0.11</v>
      </c>
      <c r="G188" s="20">
        <v>2132</v>
      </c>
      <c r="H188" s="20">
        <v>19919</v>
      </c>
      <c r="I188" s="20">
        <v>778</v>
      </c>
      <c r="J188" s="248">
        <v>0.11</v>
      </c>
      <c r="K188" s="20">
        <v>0</v>
      </c>
      <c r="L188" s="20">
        <v>0</v>
      </c>
      <c r="M188" s="20">
        <v>0</v>
      </c>
      <c r="O188" s="20">
        <v>3736</v>
      </c>
      <c r="P188" s="20">
        <v>35192</v>
      </c>
      <c r="Q188" s="20">
        <v>1948</v>
      </c>
      <c r="R188" s="248">
        <v>0.11</v>
      </c>
      <c r="S188" t="s">
        <v>500</v>
      </c>
    </row>
    <row r="189" spans="1:19" x14ac:dyDescent="0.3">
      <c r="A189" t="s">
        <v>486</v>
      </c>
      <c r="B189" t="s">
        <v>487</v>
      </c>
      <c r="C189" s="20">
        <v>765</v>
      </c>
      <c r="D189" s="20">
        <v>1437</v>
      </c>
      <c r="E189" s="20">
        <v>287</v>
      </c>
      <c r="F189" s="248">
        <v>0.53</v>
      </c>
      <c r="G189" s="20">
        <v>1620</v>
      </c>
      <c r="H189" s="20">
        <v>3041</v>
      </c>
      <c r="I189" s="20">
        <v>89</v>
      </c>
      <c r="J189" s="248">
        <v>0.53</v>
      </c>
      <c r="K189" s="20">
        <v>623</v>
      </c>
      <c r="L189" s="20">
        <v>1170</v>
      </c>
      <c r="M189" s="20">
        <v>60</v>
      </c>
      <c r="N189" s="248">
        <v>0.53</v>
      </c>
      <c r="O189" s="20">
        <v>3009</v>
      </c>
      <c r="P189" s="20">
        <v>5648</v>
      </c>
      <c r="Q189" s="20">
        <v>435</v>
      </c>
      <c r="R189" s="248">
        <v>0.53</v>
      </c>
      <c r="S189" t="s">
        <v>499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U249"/>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1.5546875" bestFit="1" customWidth="1"/>
  </cols>
  <sheetData>
    <row r="1" spans="1:21" x14ac:dyDescent="0.3">
      <c r="A1" s="3" t="s">
        <v>779</v>
      </c>
    </row>
    <row r="2" spans="1:21" x14ac:dyDescent="0.3">
      <c r="S2" s="2" t="s">
        <v>65</v>
      </c>
      <c r="T2" s="13" t="s">
        <v>815</v>
      </c>
      <c r="U2" s="13" t="s">
        <v>816</v>
      </c>
    </row>
    <row r="3" spans="1:21" x14ac:dyDescent="0.3">
      <c r="S3" t="s">
        <v>519</v>
      </c>
      <c r="T3" s="21">
        <v>0.88</v>
      </c>
      <c r="U3" s="21">
        <v>0.81</v>
      </c>
    </row>
    <row r="4" spans="1:21" x14ac:dyDescent="0.3">
      <c r="S4" t="s">
        <v>385</v>
      </c>
      <c r="T4" s="21">
        <v>0.66</v>
      </c>
      <c r="U4" s="21">
        <v>0.28999999999999998</v>
      </c>
    </row>
    <row r="5" spans="1:21" x14ac:dyDescent="0.3">
      <c r="S5" t="s">
        <v>351</v>
      </c>
      <c r="T5" s="21">
        <v>0.61</v>
      </c>
      <c r="U5" s="21">
        <v>0.34</v>
      </c>
    </row>
    <row r="6" spans="1:21" x14ac:dyDescent="0.3">
      <c r="S6" t="s">
        <v>451</v>
      </c>
      <c r="T6" s="21">
        <v>0.42</v>
      </c>
      <c r="U6" s="21">
        <v>0.6</v>
      </c>
    </row>
    <row r="7" spans="1:21" x14ac:dyDescent="0.3">
      <c r="S7" t="s">
        <v>429</v>
      </c>
      <c r="T7" s="21">
        <v>0.42</v>
      </c>
      <c r="U7" s="21">
        <v>0.42</v>
      </c>
    </row>
    <row r="8" spans="1:21" x14ac:dyDescent="0.3">
      <c r="S8" t="s">
        <v>221</v>
      </c>
      <c r="T8" s="21">
        <v>0.42</v>
      </c>
      <c r="U8" s="21">
        <v>0.38</v>
      </c>
    </row>
    <row r="9" spans="1:21" x14ac:dyDescent="0.3">
      <c r="S9" t="s">
        <v>275</v>
      </c>
      <c r="T9" s="21">
        <v>0.42</v>
      </c>
      <c r="U9" s="21">
        <v>0.36</v>
      </c>
    </row>
    <row r="10" spans="1:21" x14ac:dyDescent="0.3">
      <c r="S10" t="s">
        <v>411</v>
      </c>
      <c r="T10" s="21">
        <v>0.41</v>
      </c>
      <c r="U10" s="21">
        <v>0.5</v>
      </c>
    </row>
    <row r="11" spans="1:21" x14ac:dyDescent="0.3">
      <c r="S11" t="s">
        <v>423</v>
      </c>
      <c r="T11" s="21">
        <v>0.41</v>
      </c>
      <c r="U11" s="21">
        <v>0.34</v>
      </c>
    </row>
    <row r="12" spans="1:21" x14ac:dyDescent="0.3">
      <c r="S12" t="s">
        <v>317</v>
      </c>
      <c r="T12" s="21">
        <v>0.38</v>
      </c>
      <c r="U12" s="21">
        <v>0.23</v>
      </c>
    </row>
    <row r="13" spans="1:21" x14ac:dyDescent="0.3">
      <c r="S13" t="s">
        <v>357</v>
      </c>
      <c r="T13" s="21">
        <v>0.38</v>
      </c>
      <c r="U13" s="21">
        <v>0.06</v>
      </c>
    </row>
    <row r="14" spans="1:21" x14ac:dyDescent="0.3">
      <c r="S14" t="s">
        <v>372</v>
      </c>
      <c r="T14" s="21">
        <v>0.37</v>
      </c>
      <c r="U14" s="21">
        <v>0.8</v>
      </c>
    </row>
    <row r="15" spans="1:21" x14ac:dyDescent="0.3">
      <c r="S15" t="s">
        <v>241</v>
      </c>
      <c r="T15" s="21">
        <v>0.37</v>
      </c>
      <c r="U15" s="21">
        <v>0.57999999999999996</v>
      </c>
    </row>
    <row r="16" spans="1:21" x14ac:dyDescent="0.3">
      <c r="S16" t="s">
        <v>481</v>
      </c>
      <c r="T16" s="21">
        <v>0.37</v>
      </c>
      <c r="U16" s="21">
        <v>0.53</v>
      </c>
    </row>
    <row r="17" spans="19:21" x14ac:dyDescent="0.3">
      <c r="S17" t="s">
        <v>374</v>
      </c>
      <c r="T17" s="21">
        <v>0.36</v>
      </c>
      <c r="U17" s="21">
        <v>0.8</v>
      </c>
    </row>
    <row r="18" spans="19:21" x14ac:dyDescent="0.3">
      <c r="S18" t="s">
        <v>375</v>
      </c>
      <c r="T18" s="21">
        <v>0.36</v>
      </c>
      <c r="U18" s="21">
        <v>0.79</v>
      </c>
    </row>
    <row r="19" spans="19:21" x14ac:dyDescent="0.3">
      <c r="S19" t="s">
        <v>373</v>
      </c>
      <c r="T19" s="21">
        <v>0.36</v>
      </c>
      <c r="U19" s="21">
        <v>0.79</v>
      </c>
    </row>
    <row r="20" spans="19:21" x14ac:dyDescent="0.3">
      <c r="S20" t="s">
        <v>383</v>
      </c>
      <c r="T20" s="21">
        <v>0.36</v>
      </c>
      <c r="U20" s="21">
        <v>0.33</v>
      </c>
    </row>
    <row r="21" spans="19:21" x14ac:dyDescent="0.3">
      <c r="S21" t="s">
        <v>459</v>
      </c>
      <c r="T21" s="21">
        <v>0.35</v>
      </c>
      <c r="U21" s="21">
        <v>0.73</v>
      </c>
    </row>
    <row r="22" spans="19:21" x14ac:dyDescent="0.3">
      <c r="S22" t="s">
        <v>284</v>
      </c>
      <c r="T22" s="21">
        <v>0.35</v>
      </c>
      <c r="U22" s="21">
        <v>0.26</v>
      </c>
    </row>
    <row r="23" spans="19:21" x14ac:dyDescent="0.3">
      <c r="S23" t="s">
        <v>371</v>
      </c>
      <c r="T23" s="21">
        <v>0.34</v>
      </c>
      <c r="U23" s="21">
        <v>0.8</v>
      </c>
    </row>
    <row r="24" spans="19:21" x14ac:dyDescent="0.3">
      <c r="S24" t="s">
        <v>118</v>
      </c>
      <c r="T24" s="21">
        <v>0.34</v>
      </c>
      <c r="U24" s="21">
        <v>0.59</v>
      </c>
    </row>
    <row r="25" spans="19:21" x14ac:dyDescent="0.3">
      <c r="S25" t="s">
        <v>387</v>
      </c>
      <c r="T25" s="21">
        <v>0.34</v>
      </c>
      <c r="U25" s="21">
        <v>0.5</v>
      </c>
    </row>
    <row r="26" spans="19:21" x14ac:dyDescent="0.3">
      <c r="S26" t="s">
        <v>327</v>
      </c>
      <c r="T26" s="21">
        <v>0.34</v>
      </c>
      <c r="U26" s="21">
        <v>0.36</v>
      </c>
    </row>
    <row r="27" spans="19:21" x14ac:dyDescent="0.3">
      <c r="S27" t="s">
        <v>346</v>
      </c>
      <c r="T27" s="21">
        <v>0.33</v>
      </c>
      <c r="U27" s="21">
        <v>0.56999999999999995</v>
      </c>
    </row>
    <row r="28" spans="19:21" x14ac:dyDescent="0.3">
      <c r="S28" t="s">
        <v>247</v>
      </c>
      <c r="T28" s="21">
        <v>0.33</v>
      </c>
      <c r="U28" s="21">
        <v>0.42</v>
      </c>
    </row>
    <row r="29" spans="19:21" x14ac:dyDescent="0.3">
      <c r="S29" t="s">
        <v>249</v>
      </c>
      <c r="T29" s="21">
        <v>0.32</v>
      </c>
      <c r="U29" s="21">
        <v>0.54</v>
      </c>
    </row>
    <row r="30" spans="19:21" x14ac:dyDescent="0.3">
      <c r="S30" t="s">
        <v>455</v>
      </c>
      <c r="T30" s="21">
        <v>0.31</v>
      </c>
      <c r="U30" s="21">
        <v>0.45</v>
      </c>
    </row>
    <row r="31" spans="19:21" x14ac:dyDescent="0.3">
      <c r="S31" t="s">
        <v>483</v>
      </c>
      <c r="T31" s="21">
        <v>0.31</v>
      </c>
      <c r="U31" s="21">
        <v>0.31</v>
      </c>
    </row>
    <row r="32" spans="19:21" x14ac:dyDescent="0.3">
      <c r="S32" t="s">
        <v>362</v>
      </c>
      <c r="T32" s="21">
        <v>0.3</v>
      </c>
      <c r="U32" s="21">
        <v>0.25</v>
      </c>
    </row>
    <row r="33" spans="1:21" x14ac:dyDescent="0.3">
      <c r="S33" t="s">
        <v>264</v>
      </c>
      <c r="T33" s="21">
        <v>0.3</v>
      </c>
      <c r="U33" s="21">
        <v>0</v>
      </c>
    </row>
    <row r="34" spans="1:21" x14ac:dyDescent="0.3">
      <c r="S34" t="s">
        <v>338</v>
      </c>
      <c r="T34" s="21">
        <v>0.28999999999999998</v>
      </c>
      <c r="U34" s="21">
        <v>0.56999999999999995</v>
      </c>
    </row>
    <row r="35" spans="1:21" x14ac:dyDescent="0.3">
      <c r="S35" t="s">
        <v>431</v>
      </c>
      <c r="T35" s="21">
        <v>0.28999999999999998</v>
      </c>
      <c r="U35" s="21">
        <v>0.56999999999999995</v>
      </c>
    </row>
    <row r="36" spans="1:21" x14ac:dyDescent="0.3">
      <c r="S36" t="s">
        <v>314</v>
      </c>
      <c r="T36" s="21">
        <v>0.28999999999999998</v>
      </c>
      <c r="U36" s="21">
        <v>0.52</v>
      </c>
    </row>
    <row r="37" spans="1:21" x14ac:dyDescent="0.3">
      <c r="S37" t="s">
        <v>465</v>
      </c>
      <c r="T37" s="21">
        <v>0.28999999999999998</v>
      </c>
      <c r="U37" s="21">
        <v>0.46</v>
      </c>
    </row>
    <row r="38" spans="1:21" x14ac:dyDescent="0.3">
      <c r="S38" t="s">
        <v>524</v>
      </c>
      <c r="T38" s="21">
        <v>0.28999999999999998</v>
      </c>
      <c r="U38" s="21">
        <v>0.41</v>
      </c>
    </row>
    <row r="39" spans="1:21" x14ac:dyDescent="0.3">
      <c r="S39" t="s">
        <v>425</v>
      </c>
      <c r="T39" s="21">
        <v>0.28999999999999998</v>
      </c>
      <c r="U39" s="21">
        <v>0.36</v>
      </c>
    </row>
    <row r="40" spans="1:21" x14ac:dyDescent="0.3">
      <c r="S40" t="s">
        <v>215</v>
      </c>
      <c r="T40" s="21">
        <v>0.28000000000000003</v>
      </c>
      <c r="U40" s="21">
        <v>0.49</v>
      </c>
    </row>
    <row r="41" spans="1:21" x14ac:dyDescent="0.3">
      <c r="S41" t="s">
        <v>526</v>
      </c>
      <c r="T41" s="21">
        <v>0.28000000000000003</v>
      </c>
      <c r="U41" s="21">
        <v>0.22</v>
      </c>
    </row>
    <row r="42" spans="1:21" x14ac:dyDescent="0.3">
      <c r="A42" s="246" t="s">
        <v>803</v>
      </c>
      <c r="S42" t="s">
        <v>269</v>
      </c>
      <c r="T42" s="21">
        <v>0.28000000000000003</v>
      </c>
      <c r="U42" s="21">
        <v>0.15</v>
      </c>
    </row>
    <row r="43" spans="1:21" x14ac:dyDescent="0.3">
      <c r="S43" t="s">
        <v>231</v>
      </c>
      <c r="T43" s="21">
        <v>0.27</v>
      </c>
      <c r="U43" s="21">
        <v>0.57999999999999996</v>
      </c>
    </row>
    <row r="44" spans="1:21" x14ac:dyDescent="0.3">
      <c r="A44" s="3" t="s">
        <v>780</v>
      </c>
      <c r="S44" t="s">
        <v>457</v>
      </c>
      <c r="T44" s="21">
        <v>0.27</v>
      </c>
      <c r="U44" s="21">
        <v>0.5</v>
      </c>
    </row>
    <row r="45" spans="1:21" x14ac:dyDescent="0.3">
      <c r="S45" t="s">
        <v>251</v>
      </c>
      <c r="T45" s="21">
        <v>0.27</v>
      </c>
      <c r="U45" s="21">
        <v>0.4</v>
      </c>
    </row>
    <row r="46" spans="1:21" x14ac:dyDescent="0.3">
      <c r="S46" t="s">
        <v>273</v>
      </c>
      <c r="T46" s="21">
        <v>0.26</v>
      </c>
      <c r="U46" s="21">
        <v>0.6</v>
      </c>
    </row>
    <row r="47" spans="1:21" x14ac:dyDescent="0.3">
      <c r="S47" t="s">
        <v>258</v>
      </c>
      <c r="T47" s="21">
        <v>0.26</v>
      </c>
      <c r="U47" s="21">
        <v>0.53</v>
      </c>
    </row>
    <row r="48" spans="1:21" x14ac:dyDescent="0.3">
      <c r="S48" t="s">
        <v>288</v>
      </c>
      <c r="T48" s="21">
        <v>0.26</v>
      </c>
      <c r="U48" s="21">
        <v>0.51</v>
      </c>
    </row>
    <row r="49" spans="19:21" x14ac:dyDescent="0.3">
      <c r="S49" t="s">
        <v>78</v>
      </c>
      <c r="T49" s="21">
        <v>0.26</v>
      </c>
      <c r="U49" s="21">
        <v>0.37</v>
      </c>
    </row>
    <row r="50" spans="19:21" x14ac:dyDescent="0.3">
      <c r="S50" t="s">
        <v>300</v>
      </c>
      <c r="T50" s="21">
        <v>0.26</v>
      </c>
      <c r="U50" s="21">
        <v>0.19</v>
      </c>
    </row>
    <row r="51" spans="19:21" x14ac:dyDescent="0.3">
      <c r="S51" t="s">
        <v>96</v>
      </c>
      <c r="T51" s="21">
        <v>0.25</v>
      </c>
      <c r="U51" s="21">
        <v>0.72</v>
      </c>
    </row>
    <row r="52" spans="19:21" x14ac:dyDescent="0.3">
      <c r="S52" t="s">
        <v>463</v>
      </c>
      <c r="T52" s="21">
        <v>0.25</v>
      </c>
      <c r="U52" s="21">
        <v>0.66</v>
      </c>
    </row>
    <row r="53" spans="19:21" x14ac:dyDescent="0.3">
      <c r="S53" t="s">
        <v>297</v>
      </c>
      <c r="T53" s="21">
        <v>0.25</v>
      </c>
      <c r="U53" s="21">
        <v>0.35</v>
      </c>
    </row>
    <row r="54" spans="19:21" x14ac:dyDescent="0.3">
      <c r="S54" t="s">
        <v>380</v>
      </c>
      <c r="T54" s="21">
        <v>0.24</v>
      </c>
      <c r="U54" s="21">
        <v>0.59</v>
      </c>
    </row>
    <row r="55" spans="19:21" x14ac:dyDescent="0.3">
      <c r="S55" t="s">
        <v>146</v>
      </c>
      <c r="T55" s="21">
        <v>0.24</v>
      </c>
      <c r="U55" s="21">
        <v>0.5</v>
      </c>
    </row>
    <row r="56" spans="19:21" x14ac:dyDescent="0.3">
      <c r="S56" t="s">
        <v>137</v>
      </c>
      <c r="T56" s="21">
        <v>0.24</v>
      </c>
      <c r="U56" s="21">
        <v>0.39</v>
      </c>
    </row>
    <row r="57" spans="19:21" x14ac:dyDescent="0.3">
      <c r="S57" t="s">
        <v>93</v>
      </c>
      <c r="T57" s="21">
        <v>0.24</v>
      </c>
      <c r="U57" s="21">
        <v>0</v>
      </c>
    </row>
    <row r="58" spans="19:21" x14ac:dyDescent="0.3">
      <c r="S58" t="s">
        <v>191</v>
      </c>
      <c r="T58" s="21">
        <v>0.23</v>
      </c>
      <c r="U58" s="21">
        <v>0.66</v>
      </c>
    </row>
    <row r="59" spans="19:21" x14ac:dyDescent="0.3">
      <c r="S59" t="s">
        <v>461</v>
      </c>
      <c r="T59" s="21">
        <v>0.23</v>
      </c>
      <c r="U59" s="21">
        <v>0.44</v>
      </c>
    </row>
    <row r="60" spans="19:21" x14ac:dyDescent="0.3">
      <c r="S60" t="s">
        <v>207</v>
      </c>
      <c r="T60" s="21">
        <v>0.23</v>
      </c>
      <c r="U60" s="21">
        <v>0.41</v>
      </c>
    </row>
    <row r="61" spans="19:21" x14ac:dyDescent="0.3">
      <c r="S61" t="s">
        <v>391</v>
      </c>
      <c r="T61" s="21">
        <v>0.22</v>
      </c>
      <c r="U61" s="21">
        <v>0.65</v>
      </c>
    </row>
    <row r="62" spans="19:21" x14ac:dyDescent="0.3">
      <c r="S62" t="s">
        <v>172</v>
      </c>
      <c r="T62" s="21">
        <v>0.22</v>
      </c>
      <c r="U62" s="21">
        <v>0.59</v>
      </c>
    </row>
    <row r="63" spans="19:21" x14ac:dyDescent="0.3">
      <c r="S63" t="s">
        <v>528</v>
      </c>
      <c r="T63" s="21">
        <v>0.22</v>
      </c>
      <c r="U63" s="21">
        <v>0.57999999999999996</v>
      </c>
    </row>
    <row r="64" spans="19:21" x14ac:dyDescent="0.3">
      <c r="S64" t="s">
        <v>204</v>
      </c>
      <c r="T64" s="21">
        <v>0.22</v>
      </c>
      <c r="U64" s="21">
        <v>0.48</v>
      </c>
    </row>
    <row r="65" spans="1:21" x14ac:dyDescent="0.3">
      <c r="S65" t="s">
        <v>145</v>
      </c>
      <c r="T65" s="21">
        <v>0.22</v>
      </c>
      <c r="U65" s="21">
        <v>0.47</v>
      </c>
    </row>
    <row r="66" spans="1:21" x14ac:dyDescent="0.3">
      <c r="S66" t="s">
        <v>140</v>
      </c>
      <c r="T66" s="21">
        <v>0.22</v>
      </c>
      <c r="U66" s="21">
        <v>0.45</v>
      </c>
    </row>
    <row r="67" spans="1:21" x14ac:dyDescent="0.3">
      <c r="S67" t="s">
        <v>161</v>
      </c>
      <c r="T67" s="21">
        <v>0.22</v>
      </c>
      <c r="U67" s="21">
        <v>0.46</v>
      </c>
    </row>
    <row r="68" spans="1:21" x14ac:dyDescent="0.3">
      <c r="S68" t="s">
        <v>162</v>
      </c>
      <c r="T68" s="21">
        <v>0.22</v>
      </c>
      <c r="U68" s="21">
        <v>0.45</v>
      </c>
    </row>
    <row r="69" spans="1:21" x14ac:dyDescent="0.3">
      <c r="S69" t="s">
        <v>195</v>
      </c>
      <c r="T69" s="21">
        <v>0.22</v>
      </c>
      <c r="U69" s="21">
        <v>0.45</v>
      </c>
    </row>
    <row r="70" spans="1:21" x14ac:dyDescent="0.3">
      <c r="A70" s="246" t="s">
        <v>804</v>
      </c>
      <c r="S70" t="s">
        <v>186</v>
      </c>
      <c r="T70" s="21">
        <v>0.22</v>
      </c>
      <c r="U70" s="21">
        <v>0.45</v>
      </c>
    </row>
    <row r="71" spans="1:21" x14ac:dyDescent="0.3">
      <c r="S71" t="s">
        <v>188</v>
      </c>
      <c r="T71" s="21">
        <v>0.22</v>
      </c>
      <c r="U71" s="21">
        <v>0.44</v>
      </c>
    </row>
    <row r="72" spans="1:21" x14ac:dyDescent="0.3">
      <c r="A72" s="3" t="s">
        <v>781</v>
      </c>
      <c r="O72" s="2" t="s">
        <v>546</v>
      </c>
      <c r="P72" s="2" t="s">
        <v>782</v>
      </c>
      <c r="Q72" s="2" t="s">
        <v>40</v>
      </c>
      <c r="S72" t="s">
        <v>141</v>
      </c>
      <c r="T72" s="21">
        <v>0.22</v>
      </c>
      <c r="U72" s="21">
        <v>0.43</v>
      </c>
    </row>
    <row r="73" spans="1:21" x14ac:dyDescent="0.3">
      <c r="O73" t="s">
        <v>35</v>
      </c>
      <c r="P73" s="20">
        <f>MROUND('Table 1.d'!B14,10)</f>
        <v>1295200</v>
      </c>
      <c r="Q73" s="26">
        <f>P73/$P$77</f>
        <v>0.57377012869072141</v>
      </c>
      <c r="S73" t="s">
        <v>163</v>
      </c>
      <c r="T73" s="21">
        <v>0.22</v>
      </c>
      <c r="U73" s="21">
        <v>0.43</v>
      </c>
    </row>
    <row r="74" spans="1:21" x14ac:dyDescent="0.3">
      <c r="O74" t="s">
        <v>36</v>
      </c>
      <c r="P74" s="20">
        <f>MROUND('Table 1.d'!C14,10)</f>
        <v>458290</v>
      </c>
      <c r="Q74" s="26">
        <f>P74/$P$77</f>
        <v>0.20302124172148758</v>
      </c>
      <c r="S74" t="s">
        <v>173</v>
      </c>
      <c r="T74" s="21">
        <v>0.22</v>
      </c>
      <c r="U74" s="21">
        <v>0.43</v>
      </c>
    </row>
    <row r="75" spans="1:21" x14ac:dyDescent="0.3">
      <c r="O75" t="s">
        <v>37</v>
      </c>
      <c r="P75" s="20">
        <f>MROUND('Table 1.d'!D14,10)</f>
        <v>438040</v>
      </c>
      <c r="Q75" s="26">
        <f>P75/$P$77</f>
        <v>0.19405054599419674</v>
      </c>
      <c r="S75" t="s">
        <v>187</v>
      </c>
      <c r="T75" s="21">
        <v>0.22</v>
      </c>
      <c r="U75" s="21">
        <v>0.43</v>
      </c>
    </row>
    <row r="76" spans="1:21" x14ac:dyDescent="0.3">
      <c r="O76" t="s">
        <v>38</v>
      </c>
      <c r="P76" s="20">
        <f>MROUND('Table 1.d'!E14,10)</f>
        <v>65820</v>
      </c>
      <c r="Q76" s="26">
        <f>P76/$P$77</f>
        <v>2.9158083593594258E-2</v>
      </c>
      <c r="S76" t="s">
        <v>153</v>
      </c>
      <c r="T76" s="21">
        <v>0.22</v>
      </c>
      <c r="U76" s="21">
        <v>0.42</v>
      </c>
    </row>
    <row r="77" spans="1:21" x14ac:dyDescent="0.3">
      <c r="O77" t="s">
        <v>16</v>
      </c>
      <c r="P77" s="20">
        <f>MROUND('Table 1.d'!F14,10)</f>
        <v>2257350</v>
      </c>
      <c r="S77" t="s">
        <v>508</v>
      </c>
      <c r="T77" s="21">
        <v>0.22</v>
      </c>
      <c r="U77" s="21">
        <v>0.42</v>
      </c>
    </row>
    <row r="78" spans="1:21" x14ac:dyDescent="0.3">
      <c r="S78" t="s">
        <v>509</v>
      </c>
      <c r="T78" s="21">
        <v>0.22</v>
      </c>
      <c r="U78" s="21">
        <v>0.42</v>
      </c>
    </row>
    <row r="79" spans="1:21" x14ac:dyDescent="0.3">
      <c r="S79" t="s">
        <v>184</v>
      </c>
      <c r="T79" s="21">
        <v>0.22</v>
      </c>
      <c r="U79" s="21">
        <v>0.42</v>
      </c>
    </row>
    <row r="80" spans="1:21" x14ac:dyDescent="0.3">
      <c r="S80" t="s">
        <v>139</v>
      </c>
      <c r="T80" s="21">
        <v>0.22</v>
      </c>
      <c r="U80" s="21">
        <v>0.41</v>
      </c>
    </row>
    <row r="81" spans="1:21" x14ac:dyDescent="0.3">
      <c r="S81" t="s">
        <v>152</v>
      </c>
      <c r="T81" s="21">
        <v>0.22</v>
      </c>
      <c r="U81" s="21">
        <v>0.42</v>
      </c>
    </row>
    <row r="82" spans="1:21" x14ac:dyDescent="0.3">
      <c r="S82" t="s">
        <v>167</v>
      </c>
      <c r="T82" s="21">
        <v>0.22</v>
      </c>
      <c r="U82" s="21">
        <v>0.42</v>
      </c>
    </row>
    <row r="83" spans="1:21" x14ac:dyDescent="0.3">
      <c r="S83" t="s">
        <v>169</v>
      </c>
      <c r="T83" s="21">
        <v>0.22</v>
      </c>
      <c r="U83" s="21">
        <v>0.42</v>
      </c>
    </row>
    <row r="84" spans="1:21" x14ac:dyDescent="0.3">
      <c r="S84" t="s">
        <v>321</v>
      </c>
      <c r="T84" s="21">
        <v>0.22</v>
      </c>
      <c r="U84" s="21">
        <v>0.42</v>
      </c>
    </row>
    <row r="85" spans="1:21" x14ac:dyDescent="0.3">
      <c r="S85" t="s">
        <v>322</v>
      </c>
      <c r="T85" s="21">
        <v>0.22</v>
      </c>
      <c r="U85" s="21">
        <v>0.42</v>
      </c>
    </row>
    <row r="86" spans="1:21" x14ac:dyDescent="0.3">
      <c r="S86" t="s">
        <v>324</v>
      </c>
      <c r="T86" s="21">
        <v>0.22</v>
      </c>
      <c r="U86" s="21">
        <v>0.42</v>
      </c>
    </row>
    <row r="87" spans="1:21" x14ac:dyDescent="0.3">
      <c r="S87" t="s">
        <v>325</v>
      </c>
      <c r="T87" s="21">
        <v>0.22</v>
      </c>
      <c r="U87" s="21">
        <v>0.42</v>
      </c>
    </row>
    <row r="88" spans="1:21" x14ac:dyDescent="0.3">
      <c r="S88" t="s">
        <v>515</v>
      </c>
      <c r="T88" s="21">
        <v>0.22</v>
      </c>
      <c r="U88" s="21">
        <v>0.42</v>
      </c>
    </row>
    <row r="89" spans="1:21" x14ac:dyDescent="0.3">
      <c r="S89" t="s">
        <v>174</v>
      </c>
      <c r="T89" s="21">
        <v>0.22</v>
      </c>
      <c r="U89" s="21">
        <v>0.4</v>
      </c>
    </row>
    <row r="90" spans="1:21" x14ac:dyDescent="0.3">
      <c r="S90" t="s">
        <v>177</v>
      </c>
      <c r="T90" s="21">
        <v>0.22</v>
      </c>
      <c r="U90" s="21">
        <v>0.41</v>
      </c>
    </row>
    <row r="91" spans="1:21" x14ac:dyDescent="0.3">
      <c r="S91" t="s">
        <v>196</v>
      </c>
      <c r="T91" s="21">
        <v>0.22</v>
      </c>
      <c r="U91" s="21">
        <v>0.4</v>
      </c>
    </row>
    <row r="92" spans="1:21" x14ac:dyDescent="0.3">
      <c r="S92" t="s">
        <v>194</v>
      </c>
      <c r="T92" s="21">
        <v>0.22</v>
      </c>
      <c r="U92" s="21">
        <v>0.4</v>
      </c>
    </row>
    <row r="93" spans="1:21" x14ac:dyDescent="0.3">
      <c r="S93" t="s">
        <v>76</v>
      </c>
      <c r="T93" s="21">
        <v>0.22</v>
      </c>
      <c r="U93" s="21">
        <v>0.38</v>
      </c>
    </row>
    <row r="94" spans="1:21" x14ac:dyDescent="0.3">
      <c r="A94" s="246" t="s">
        <v>783</v>
      </c>
      <c r="S94" t="s">
        <v>517</v>
      </c>
      <c r="T94" s="21">
        <v>0.22</v>
      </c>
      <c r="U94" s="21">
        <v>0.35</v>
      </c>
    </row>
    <row r="95" spans="1:21" x14ac:dyDescent="0.3">
      <c r="S95" t="s">
        <v>522</v>
      </c>
      <c r="T95" s="21">
        <v>0.22</v>
      </c>
      <c r="U95" s="21">
        <v>0.34</v>
      </c>
    </row>
    <row r="96" spans="1:21" x14ac:dyDescent="0.3">
      <c r="S96" t="s">
        <v>98</v>
      </c>
      <c r="T96" s="21">
        <v>0.21</v>
      </c>
      <c r="U96" s="21">
        <v>0.54</v>
      </c>
    </row>
    <row r="97" spans="1:21" x14ac:dyDescent="0.3">
      <c r="A97" s="3" t="s">
        <v>784</v>
      </c>
      <c r="S97" t="s">
        <v>286</v>
      </c>
      <c r="T97" s="21">
        <v>0.21</v>
      </c>
      <c r="U97" s="21">
        <v>0.51</v>
      </c>
    </row>
    <row r="98" spans="1:21" x14ac:dyDescent="0.3">
      <c r="S98" t="s">
        <v>101</v>
      </c>
      <c r="T98" s="21">
        <v>0.21</v>
      </c>
      <c r="U98" s="21">
        <v>0.49</v>
      </c>
    </row>
    <row r="99" spans="1:21" x14ac:dyDescent="0.3">
      <c r="S99" t="s">
        <v>128</v>
      </c>
      <c r="T99" s="21">
        <v>0.21</v>
      </c>
      <c r="U99" s="21">
        <v>0.49</v>
      </c>
    </row>
    <row r="100" spans="1:21" x14ac:dyDescent="0.3">
      <c r="S100" t="s">
        <v>168</v>
      </c>
      <c r="T100" s="21">
        <v>0.21</v>
      </c>
      <c r="U100" s="21">
        <v>0.4</v>
      </c>
    </row>
    <row r="101" spans="1:21" x14ac:dyDescent="0.3">
      <c r="S101" t="s">
        <v>181</v>
      </c>
      <c r="T101" s="21">
        <v>0.21</v>
      </c>
      <c r="U101" s="21">
        <v>0.39</v>
      </c>
    </row>
    <row r="102" spans="1:21" x14ac:dyDescent="0.3">
      <c r="S102" t="s">
        <v>190</v>
      </c>
      <c r="T102" s="21">
        <v>0.21</v>
      </c>
      <c r="U102" s="21">
        <v>0.4</v>
      </c>
    </row>
    <row r="103" spans="1:21" x14ac:dyDescent="0.3">
      <c r="S103" t="s">
        <v>155</v>
      </c>
      <c r="T103" s="21">
        <v>0.21</v>
      </c>
      <c r="U103" s="21">
        <v>0.39</v>
      </c>
    </row>
    <row r="104" spans="1:21" x14ac:dyDescent="0.3">
      <c r="S104" t="s">
        <v>164</v>
      </c>
      <c r="T104" s="21">
        <v>0.21</v>
      </c>
      <c r="U104" s="21">
        <v>0.39</v>
      </c>
    </row>
    <row r="105" spans="1:21" x14ac:dyDescent="0.3">
      <c r="S105" t="s">
        <v>178</v>
      </c>
      <c r="T105" s="21">
        <v>0.21</v>
      </c>
      <c r="U105" s="21">
        <v>0.39</v>
      </c>
    </row>
    <row r="106" spans="1:21" x14ac:dyDescent="0.3">
      <c r="S106" t="s">
        <v>189</v>
      </c>
      <c r="T106" s="21">
        <v>0.21</v>
      </c>
      <c r="U106" s="21">
        <v>0.38</v>
      </c>
    </row>
    <row r="107" spans="1:21" x14ac:dyDescent="0.3">
      <c r="S107" t="s">
        <v>147</v>
      </c>
      <c r="T107" s="21">
        <v>0.21</v>
      </c>
      <c r="U107" s="21">
        <v>0.37</v>
      </c>
    </row>
    <row r="108" spans="1:21" x14ac:dyDescent="0.3">
      <c r="S108" t="s">
        <v>148</v>
      </c>
      <c r="T108" s="21">
        <v>0.21</v>
      </c>
      <c r="U108" s="21">
        <v>0.38</v>
      </c>
    </row>
    <row r="109" spans="1:21" x14ac:dyDescent="0.3">
      <c r="S109" t="s">
        <v>154</v>
      </c>
      <c r="T109" s="21">
        <v>0.21</v>
      </c>
      <c r="U109" s="21">
        <v>0.38</v>
      </c>
    </row>
    <row r="110" spans="1:21" x14ac:dyDescent="0.3">
      <c r="S110" t="s">
        <v>157</v>
      </c>
      <c r="T110" s="21">
        <v>0.21</v>
      </c>
      <c r="U110" s="21">
        <v>0.38</v>
      </c>
    </row>
    <row r="111" spans="1:21" x14ac:dyDescent="0.3">
      <c r="S111" t="s">
        <v>159</v>
      </c>
      <c r="T111" s="21">
        <v>0.21</v>
      </c>
      <c r="U111" s="21">
        <v>0.36</v>
      </c>
    </row>
    <row r="112" spans="1:21" x14ac:dyDescent="0.3">
      <c r="S112" t="s">
        <v>165</v>
      </c>
      <c r="T112" s="21">
        <v>0.21</v>
      </c>
      <c r="U112" s="21">
        <v>0.37</v>
      </c>
    </row>
    <row r="113" spans="1:21" x14ac:dyDescent="0.3">
      <c r="S113" t="s">
        <v>175</v>
      </c>
      <c r="T113" s="21">
        <v>0.21</v>
      </c>
      <c r="U113" s="21">
        <v>0.36</v>
      </c>
    </row>
    <row r="114" spans="1:21" x14ac:dyDescent="0.3">
      <c r="S114" t="s">
        <v>510</v>
      </c>
      <c r="T114" s="21">
        <v>0.21</v>
      </c>
      <c r="U114" s="21">
        <v>0.37</v>
      </c>
    </row>
    <row r="115" spans="1:21" x14ac:dyDescent="0.3">
      <c r="S115" t="s">
        <v>511</v>
      </c>
      <c r="T115" s="21">
        <v>0.21</v>
      </c>
      <c r="U115" s="21">
        <v>0.37</v>
      </c>
    </row>
    <row r="116" spans="1:21" x14ac:dyDescent="0.3">
      <c r="A116" s="282" t="s">
        <v>785</v>
      </c>
      <c r="S116" t="s">
        <v>158</v>
      </c>
      <c r="T116" s="21">
        <v>0.21</v>
      </c>
      <c r="U116" s="21">
        <v>0.36</v>
      </c>
    </row>
    <row r="117" spans="1:21" x14ac:dyDescent="0.3">
      <c r="S117" t="s">
        <v>170</v>
      </c>
      <c r="T117" s="21">
        <v>0.21</v>
      </c>
      <c r="U117" s="21">
        <v>0.36</v>
      </c>
    </row>
    <row r="118" spans="1:21" x14ac:dyDescent="0.3">
      <c r="A118" s="3" t="s">
        <v>786</v>
      </c>
      <c r="S118" t="s">
        <v>197</v>
      </c>
      <c r="T118" s="21">
        <v>0.21</v>
      </c>
      <c r="U118" s="21">
        <v>0.36</v>
      </c>
    </row>
    <row r="119" spans="1:21" x14ac:dyDescent="0.3">
      <c r="S119" t="s">
        <v>200</v>
      </c>
      <c r="T119" s="21">
        <v>0.21</v>
      </c>
      <c r="U119" s="21">
        <v>0.36</v>
      </c>
    </row>
    <row r="120" spans="1:21" x14ac:dyDescent="0.3">
      <c r="S120" t="s">
        <v>150</v>
      </c>
      <c r="T120" s="21">
        <v>0.21</v>
      </c>
      <c r="U120" s="21">
        <v>0.35</v>
      </c>
    </row>
    <row r="121" spans="1:21" x14ac:dyDescent="0.3">
      <c r="S121" t="s">
        <v>142</v>
      </c>
      <c r="T121" s="21">
        <v>0.21</v>
      </c>
      <c r="U121" s="21">
        <v>0.34</v>
      </c>
    </row>
    <row r="122" spans="1:21" x14ac:dyDescent="0.3">
      <c r="S122" t="s">
        <v>179</v>
      </c>
      <c r="T122" s="21">
        <v>0.21</v>
      </c>
      <c r="U122" s="21">
        <v>0.33</v>
      </c>
    </row>
    <row r="123" spans="1:21" x14ac:dyDescent="0.3">
      <c r="S123" t="s">
        <v>166</v>
      </c>
      <c r="T123" s="21">
        <v>0.21</v>
      </c>
      <c r="U123" s="21">
        <v>0.33</v>
      </c>
    </row>
    <row r="124" spans="1:21" x14ac:dyDescent="0.3">
      <c r="S124" t="s">
        <v>185</v>
      </c>
      <c r="T124" s="21">
        <v>0.21</v>
      </c>
      <c r="U124" s="21">
        <v>0.33</v>
      </c>
    </row>
    <row r="125" spans="1:21" x14ac:dyDescent="0.3">
      <c r="S125" t="s">
        <v>143</v>
      </c>
      <c r="T125" s="21">
        <v>0.21</v>
      </c>
      <c r="U125" s="21">
        <v>0.31</v>
      </c>
    </row>
    <row r="126" spans="1:21" x14ac:dyDescent="0.3">
      <c r="S126" t="s">
        <v>239</v>
      </c>
      <c r="T126" s="21">
        <v>0.21</v>
      </c>
      <c r="U126" s="21">
        <v>0.26</v>
      </c>
    </row>
    <row r="127" spans="1:21" x14ac:dyDescent="0.3">
      <c r="S127" t="s">
        <v>336</v>
      </c>
      <c r="T127" s="21">
        <v>0.21</v>
      </c>
      <c r="U127" s="21">
        <v>0.09</v>
      </c>
    </row>
    <row r="128" spans="1:21" x14ac:dyDescent="0.3">
      <c r="S128" t="s">
        <v>504</v>
      </c>
      <c r="T128" s="21">
        <v>0.2</v>
      </c>
      <c r="U128" s="21">
        <v>0.49</v>
      </c>
    </row>
    <row r="129" spans="1:21" x14ac:dyDescent="0.3">
      <c r="S129" t="s">
        <v>360</v>
      </c>
      <c r="T129" s="21">
        <v>0.2</v>
      </c>
      <c r="U129" s="21">
        <v>0.5</v>
      </c>
    </row>
    <row r="130" spans="1:21" x14ac:dyDescent="0.3">
      <c r="S130" t="s">
        <v>505</v>
      </c>
      <c r="T130" s="21">
        <v>0.2</v>
      </c>
      <c r="U130" s="21">
        <v>0.47</v>
      </c>
    </row>
    <row r="131" spans="1:21" x14ac:dyDescent="0.3">
      <c r="S131" t="s">
        <v>108</v>
      </c>
      <c r="T131" s="21">
        <v>0.2</v>
      </c>
      <c r="U131" s="21">
        <v>0.46</v>
      </c>
    </row>
    <row r="132" spans="1:21" x14ac:dyDescent="0.3">
      <c r="S132" t="s">
        <v>364</v>
      </c>
      <c r="T132" s="21">
        <v>0.2</v>
      </c>
      <c r="U132" s="21">
        <v>0.38</v>
      </c>
    </row>
    <row r="133" spans="1:21" x14ac:dyDescent="0.3">
      <c r="S133" t="s">
        <v>123</v>
      </c>
      <c r="T133" s="21">
        <v>0.2</v>
      </c>
      <c r="U133" s="21">
        <v>0.38</v>
      </c>
    </row>
    <row r="134" spans="1:21" x14ac:dyDescent="0.3">
      <c r="S134" t="s">
        <v>404</v>
      </c>
      <c r="T134" s="21">
        <v>0.2</v>
      </c>
      <c r="U134" s="21">
        <v>0.33</v>
      </c>
    </row>
    <row r="135" spans="1:21" x14ac:dyDescent="0.3">
      <c r="S135" t="s">
        <v>353</v>
      </c>
      <c r="T135" s="21">
        <v>0.2</v>
      </c>
      <c r="U135" s="21">
        <v>0.32</v>
      </c>
    </row>
    <row r="136" spans="1:21" x14ac:dyDescent="0.3">
      <c r="S136" t="s">
        <v>502</v>
      </c>
      <c r="T136" s="21">
        <v>0.2</v>
      </c>
      <c r="U136" s="21">
        <v>0.28000000000000003</v>
      </c>
    </row>
    <row r="137" spans="1:21" x14ac:dyDescent="0.3">
      <c r="A137" s="246" t="s">
        <v>805</v>
      </c>
      <c r="S137" t="s">
        <v>506</v>
      </c>
      <c r="T137" s="21">
        <v>0.2</v>
      </c>
      <c r="U137" s="21">
        <v>0.28000000000000003</v>
      </c>
    </row>
    <row r="138" spans="1:21" x14ac:dyDescent="0.3">
      <c r="S138" t="s">
        <v>134</v>
      </c>
      <c r="T138" s="21">
        <v>0.2</v>
      </c>
      <c r="U138" s="21">
        <v>0.28000000000000003</v>
      </c>
    </row>
    <row r="139" spans="1:21" x14ac:dyDescent="0.3">
      <c r="A139" s="3" t="s">
        <v>787</v>
      </c>
      <c r="S139" t="s">
        <v>475</v>
      </c>
      <c r="T139" s="21">
        <v>0.2</v>
      </c>
      <c r="U139" s="21">
        <v>0.21</v>
      </c>
    </row>
    <row r="140" spans="1:21" x14ac:dyDescent="0.3">
      <c r="S140" t="s">
        <v>305</v>
      </c>
      <c r="T140" s="21">
        <v>0.2</v>
      </c>
      <c r="U140" s="21">
        <v>0</v>
      </c>
    </row>
    <row r="141" spans="1:21" x14ac:dyDescent="0.3">
      <c r="S141" t="s">
        <v>435</v>
      </c>
      <c r="T141" s="21">
        <v>0.2</v>
      </c>
      <c r="U141" s="21">
        <v>0</v>
      </c>
    </row>
    <row r="142" spans="1:21" x14ac:dyDescent="0.3">
      <c r="S142" t="s">
        <v>219</v>
      </c>
      <c r="T142" s="21">
        <v>0.19</v>
      </c>
      <c r="U142" s="21">
        <v>0.56999999999999995</v>
      </c>
    </row>
    <row r="143" spans="1:21" x14ac:dyDescent="0.3">
      <c r="S143" t="s">
        <v>469</v>
      </c>
      <c r="T143" s="21">
        <v>0.19</v>
      </c>
      <c r="U143" s="21">
        <v>0.46</v>
      </c>
    </row>
    <row r="144" spans="1:21" x14ac:dyDescent="0.3">
      <c r="S144" t="s">
        <v>433</v>
      </c>
      <c r="T144" s="21">
        <v>0.19</v>
      </c>
      <c r="U144" s="21">
        <v>0.36</v>
      </c>
    </row>
    <row r="145" spans="1:21" x14ac:dyDescent="0.3">
      <c r="S145" t="s">
        <v>409</v>
      </c>
      <c r="T145" s="21">
        <v>0.19</v>
      </c>
      <c r="U145" s="21">
        <v>0.25</v>
      </c>
    </row>
    <row r="146" spans="1:21" x14ac:dyDescent="0.3">
      <c r="S146" t="s">
        <v>226</v>
      </c>
      <c r="T146" s="21">
        <v>0.19</v>
      </c>
      <c r="U146" s="21">
        <v>0.17</v>
      </c>
    </row>
    <row r="147" spans="1:21" x14ac:dyDescent="0.3">
      <c r="S147" t="s">
        <v>9</v>
      </c>
      <c r="T147" s="21">
        <v>0.19</v>
      </c>
      <c r="U147" s="21">
        <v>0</v>
      </c>
    </row>
    <row r="148" spans="1:21" x14ac:dyDescent="0.3">
      <c r="S148" t="s">
        <v>355</v>
      </c>
      <c r="T148" s="21">
        <v>0.18</v>
      </c>
      <c r="U148" s="21">
        <v>0.43</v>
      </c>
    </row>
    <row r="149" spans="1:21" x14ac:dyDescent="0.3">
      <c r="S149" t="s">
        <v>487</v>
      </c>
      <c r="T149" s="21">
        <v>0.18</v>
      </c>
      <c r="U149" s="21">
        <v>0.35</v>
      </c>
    </row>
    <row r="150" spans="1:21" x14ac:dyDescent="0.3">
      <c r="S150" t="s">
        <v>525</v>
      </c>
      <c r="T150" s="21">
        <v>0.18</v>
      </c>
      <c r="U150" s="21">
        <v>0.28000000000000003</v>
      </c>
    </row>
    <row r="151" spans="1:21" x14ac:dyDescent="0.3">
      <c r="S151" t="s">
        <v>103</v>
      </c>
      <c r="T151" s="21">
        <v>0.18</v>
      </c>
      <c r="U151" s="21">
        <v>0.12</v>
      </c>
    </row>
    <row r="152" spans="1:21" x14ac:dyDescent="0.3">
      <c r="S152" t="s">
        <v>453</v>
      </c>
      <c r="T152" s="21">
        <v>0.17</v>
      </c>
      <c r="U152" s="21">
        <v>0.52</v>
      </c>
    </row>
    <row r="153" spans="1:21" x14ac:dyDescent="0.3">
      <c r="S153" t="s">
        <v>467</v>
      </c>
      <c r="T153" s="21">
        <v>0.17</v>
      </c>
      <c r="U153" s="21">
        <v>0.43</v>
      </c>
    </row>
    <row r="154" spans="1:21" x14ac:dyDescent="0.3">
      <c r="S154" t="s">
        <v>280</v>
      </c>
      <c r="T154" s="21">
        <v>0.17</v>
      </c>
      <c r="U154" s="21">
        <v>0.25</v>
      </c>
    </row>
    <row r="155" spans="1:21" x14ac:dyDescent="0.3">
      <c r="S155" t="s">
        <v>105</v>
      </c>
      <c r="T155" s="21">
        <v>0.17</v>
      </c>
      <c r="U155" s="21">
        <v>0.08</v>
      </c>
    </row>
    <row r="156" spans="1:21" x14ac:dyDescent="0.3">
      <c r="S156" t="s">
        <v>119</v>
      </c>
      <c r="T156" s="21">
        <v>0.17</v>
      </c>
      <c r="U156" s="21">
        <v>0.08</v>
      </c>
    </row>
    <row r="157" spans="1:21" x14ac:dyDescent="0.3">
      <c r="S157" t="s">
        <v>121</v>
      </c>
      <c r="T157" s="21">
        <v>0.17</v>
      </c>
      <c r="U157" s="21">
        <v>0.08</v>
      </c>
    </row>
    <row r="158" spans="1:21" x14ac:dyDescent="0.3">
      <c r="S158" t="s">
        <v>131</v>
      </c>
      <c r="T158" s="21">
        <v>0.17</v>
      </c>
      <c r="U158" s="21">
        <v>0.08</v>
      </c>
    </row>
    <row r="159" spans="1:21" x14ac:dyDescent="0.3">
      <c r="A159" s="246" t="s">
        <v>805</v>
      </c>
      <c r="S159" t="s">
        <v>507</v>
      </c>
      <c r="T159" s="21">
        <v>0.17</v>
      </c>
      <c r="U159" s="21">
        <v>0.08</v>
      </c>
    </row>
    <row r="160" spans="1:21" x14ac:dyDescent="0.3">
      <c r="A160" s="246"/>
      <c r="S160" t="s">
        <v>503</v>
      </c>
      <c r="T160" s="21">
        <v>0.17</v>
      </c>
      <c r="U160" s="21">
        <v>7.0000000000000007E-2</v>
      </c>
    </row>
    <row r="161" spans="1:21" x14ac:dyDescent="0.3">
      <c r="A161" s="278" t="s">
        <v>791</v>
      </c>
      <c r="S161" t="s">
        <v>126</v>
      </c>
      <c r="T161" s="21">
        <v>0.17</v>
      </c>
      <c r="U161" s="21">
        <v>0.06</v>
      </c>
    </row>
    <row r="162" spans="1:21" x14ac:dyDescent="0.3">
      <c r="S162" t="s">
        <v>413</v>
      </c>
      <c r="T162" s="21">
        <v>0.16</v>
      </c>
      <c r="U162" s="21">
        <v>0.53</v>
      </c>
    </row>
    <row r="163" spans="1:21" x14ac:dyDescent="0.3">
      <c r="S163" t="s">
        <v>234</v>
      </c>
      <c r="T163" s="21">
        <v>0.16</v>
      </c>
      <c r="U163" s="21">
        <v>0.4</v>
      </c>
    </row>
    <row r="164" spans="1:21" x14ac:dyDescent="0.3">
      <c r="S164" t="s">
        <v>243</v>
      </c>
      <c r="T164" s="21">
        <v>0.16</v>
      </c>
      <c r="U164" s="21">
        <v>0.36</v>
      </c>
    </row>
    <row r="165" spans="1:21" x14ac:dyDescent="0.3">
      <c r="S165" t="s">
        <v>245</v>
      </c>
      <c r="T165" s="21">
        <v>0.16</v>
      </c>
      <c r="U165" s="21">
        <v>0.35</v>
      </c>
    </row>
    <row r="166" spans="1:21" x14ac:dyDescent="0.3">
      <c r="S166" t="s">
        <v>349</v>
      </c>
      <c r="T166" s="21">
        <v>0.16</v>
      </c>
      <c r="U166" s="21">
        <v>0.27</v>
      </c>
    </row>
    <row r="167" spans="1:21" x14ac:dyDescent="0.3">
      <c r="S167" t="s">
        <v>302</v>
      </c>
      <c r="T167" s="21">
        <v>0.15</v>
      </c>
      <c r="U167" s="21">
        <v>0.49</v>
      </c>
    </row>
    <row r="168" spans="1:21" x14ac:dyDescent="0.3">
      <c r="S168" t="s">
        <v>471</v>
      </c>
      <c r="T168" s="21">
        <v>0.15</v>
      </c>
      <c r="U168" s="21">
        <v>0.41</v>
      </c>
    </row>
    <row r="169" spans="1:21" x14ac:dyDescent="0.3">
      <c r="S169" t="s">
        <v>278</v>
      </c>
      <c r="T169" s="21">
        <v>0.15</v>
      </c>
      <c r="U169" s="21">
        <v>0</v>
      </c>
    </row>
    <row r="170" spans="1:21" x14ac:dyDescent="0.3">
      <c r="S170" t="s">
        <v>312</v>
      </c>
      <c r="T170" s="21">
        <v>0.14000000000000001</v>
      </c>
      <c r="U170" s="21">
        <v>0.56999999999999995</v>
      </c>
    </row>
    <row r="171" spans="1:21" x14ac:dyDescent="0.3">
      <c r="S171" t="s">
        <v>513</v>
      </c>
      <c r="T171" s="21">
        <v>0.14000000000000001</v>
      </c>
      <c r="U171" s="21">
        <v>0.46</v>
      </c>
    </row>
    <row r="172" spans="1:21" x14ac:dyDescent="0.3">
      <c r="S172" t="s">
        <v>473</v>
      </c>
      <c r="T172" s="21">
        <v>0.14000000000000001</v>
      </c>
      <c r="U172" s="21">
        <v>0.46</v>
      </c>
    </row>
    <row r="173" spans="1:21" x14ac:dyDescent="0.3">
      <c r="S173" t="s">
        <v>389</v>
      </c>
      <c r="T173" s="21">
        <v>0.14000000000000001</v>
      </c>
      <c r="U173" s="21">
        <v>0.36</v>
      </c>
    </row>
    <row r="174" spans="1:21" x14ac:dyDescent="0.3">
      <c r="S174" t="s">
        <v>419</v>
      </c>
      <c r="T174" s="21">
        <v>0.14000000000000001</v>
      </c>
      <c r="U174" s="21">
        <v>0.36</v>
      </c>
    </row>
    <row r="175" spans="1:21" x14ac:dyDescent="0.3">
      <c r="S175" t="s">
        <v>80</v>
      </c>
      <c r="T175" s="21">
        <v>0.14000000000000001</v>
      </c>
      <c r="U175" s="21">
        <v>0.18</v>
      </c>
    </row>
    <row r="176" spans="1:21" x14ac:dyDescent="0.3">
      <c r="S176" t="s">
        <v>395</v>
      </c>
      <c r="T176" s="21">
        <v>0.14000000000000001</v>
      </c>
      <c r="U176" s="21">
        <v>0.01</v>
      </c>
    </row>
    <row r="177" spans="1:21" x14ac:dyDescent="0.3">
      <c r="S177" t="s">
        <v>396</v>
      </c>
      <c r="T177" s="21">
        <v>0.14000000000000001</v>
      </c>
      <c r="U177" s="21">
        <v>0.01</v>
      </c>
    </row>
    <row r="178" spans="1:21" x14ac:dyDescent="0.3">
      <c r="A178" s="246" t="s">
        <v>805</v>
      </c>
      <c r="S178" t="s">
        <v>397</v>
      </c>
      <c r="T178" s="21">
        <v>0.14000000000000001</v>
      </c>
      <c r="U178" s="21">
        <v>0.01</v>
      </c>
    </row>
    <row r="179" spans="1:21" x14ac:dyDescent="0.3">
      <c r="S179" t="s">
        <v>399</v>
      </c>
      <c r="T179" s="21">
        <v>0.14000000000000001</v>
      </c>
      <c r="U179" s="21">
        <v>0.01</v>
      </c>
    </row>
    <row r="180" spans="1:21" x14ac:dyDescent="0.3">
      <c r="A180" s="3" t="s">
        <v>792</v>
      </c>
      <c r="S180" t="s">
        <v>400</v>
      </c>
      <c r="T180" s="21">
        <v>0.14000000000000001</v>
      </c>
      <c r="U180" s="21">
        <v>0.01</v>
      </c>
    </row>
    <row r="181" spans="1:21" x14ac:dyDescent="0.3">
      <c r="S181" t="s">
        <v>401</v>
      </c>
      <c r="T181" s="21">
        <v>0.14000000000000001</v>
      </c>
      <c r="U181" s="21">
        <v>0.01</v>
      </c>
    </row>
    <row r="182" spans="1:21" x14ac:dyDescent="0.3">
      <c r="S182" t="s">
        <v>210</v>
      </c>
      <c r="T182" s="21">
        <v>0.14000000000000001</v>
      </c>
      <c r="U182" s="21">
        <v>0</v>
      </c>
    </row>
    <row r="183" spans="1:21" x14ac:dyDescent="0.3">
      <c r="S183" t="s">
        <v>83</v>
      </c>
      <c r="T183" s="21">
        <v>0.12</v>
      </c>
      <c r="U183" s="21">
        <v>0</v>
      </c>
    </row>
    <row r="184" spans="1:21" x14ac:dyDescent="0.3">
      <c r="S184" t="s">
        <v>210</v>
      </c>
      <c r="T184" s="21">
        <v>0.12</v>
      </c>
      <c r="U184" s="21">
        <v>0</v>
      </c>
    </row>
    <row r="185" spans="1:21" x14ac:dyDescent="0.3">
      <c r="S185" t="s">
        <v>229</v>
      </c>
      <c r="T185" s="21">
        <v>0.12</v>
      </c>
      <c r="U185" s="21">
        <v>0</v>
      </c>
    </row>
    <row r="186" spans="1:21" x14ac:dyDescent="0.3">
      <c r="S186" t="s">
        <v>485</v>
      </c>
      <c r="T186" s="21">
        <v>0.11</v>
      </c>
      <c r="U186" s="21">
        <v>0</v>
      </c>
    </row>
    <row r="187" spans="1:21" x14ac:dyDescent="0.3">
      <c r="S187" t="s">
        <v>330</v>
      </c>
      <c r="T187" s="21">
        <v>0.1</v>
      </c>
      <c r="U187" s="21">
        <v>0</v>
      </c>
    </row>
    <row r="188" spans="1:21" x14ac:dyDescent="0.3">
      <c r="S188" t="s">
        <v>417</v>
      </c>
      <c r="T188" s="21">
        <v>0.1</v>
      </c>
      <c r="U188" s="21">
        <v>0</v>
      </c>
    </row>
    <row r="189" spans="1:21" x14ac:dyDescent="0.3">
      <c r="S189" t="s">
        <v>439</v>
      </c>
      <c r="T189" s="21">
        <v>0.1</v>
      </c>
      <c r="U189" s="21">
        <v>0</v>
      </c>
    </row>
    <row r="190" spans="1:21" x14ac:dyDescent="0.3">
      <c r="S190" t="s">
        <v>398</v>
      </c>
      <c r="T190" s="21">
        <v>0.08</v>
      </c>
      <c r="U190" s="21">
        <v>0</v>
      </c>
    </row>
    <row r="203" spans="1:20" x14ac:dyDescent="0.3">
      <c r="A203" s="246" t="s">
        <v>805</v>
      </c>
    </row>
    <row r="205" spans="1:20" x14ac:dyDescent="0.3">
      <c r="A205" s="3" t="s">
        <v>793</v>
      </c>
      <c r="O205" s="279" t="s">
        <v>56</v>
      </c>
      <c r="P205" s="279" t="s">
        <v>57</v>
      </c>
      <c r="Q205" s="279" t="s">
        <v>58</v>
      </c>
      <c r="R205" s="279" t="s">
        <v>56</v>
      </c>
      <c r="S205" s="279" t="s">
        <v>57</v>
      </c>
      <c r="T205" s="279" t="s">
        <v>58</v>
      </c>
    </row>
    <row r="206" spans="1:20" x14ac:dyDescent="0.3">
      <c r="N206" s="280" t="s">
        <v>788</v>
      </c>
      <c r="O206" s="20">
        <f>'Table 1.h'!B14</f>
        <v>2159549</v>
      </c>
      <c r="P206" s="20">
        <f>'Table 1.h'!C14</f>
        <v>2768704</v>
      </c>
      <c r="Q206" s="20">
        <f>'Table 1.h'!D14</f>
        <v>1427775</v>
      </c>
      <c r="R206" s="26">
        <f>O206/SUM($O206:$Q206)</f>
        <v>0.3397639217448381</v>
      </c>
      <c r="S206" s="26">
        <f>P206/SUM($O$206:$Q$206)</f>
        <v>0.43560286392696823</v>
      </c>
      <c r="T206" s="26">
        <f>Q206/SUM($O$206:$Q$206)</f>
        <v>0.22463321432819364</v>
      </c>
    </row>
    <row r="207" spans="1:20" x14ac:dyDescent="0.3">
      <c r="N207" s="279" t="s">
        <v>789</v>
      </c>
      <c r="O207" s="20">
        <f>'Table 1.i'!B14</f>
        <v>392312</v>
      </c>
      <c r="P207" s="20">
        <f>'Table 1.i'!C14</f>
        <v>405973</v>
      </c>
      <c r="Q207" s="20">
        <f>'Table 1.i'!D14</f>
        <v>262754</v>
      </c>
      <c r="R207" s="26">
        <f>O207/SUM($O207:$Q207)</f>
        <v>0.36974324223709026</v>
      </c>
      <c r="S207" s="26">
        <f>P207/SUM($O207:$Q207)</f>
        <v>0.38261835804338956</v>
      </c>
      <c r="T207" s="26">
        <f>Q207/SUM($O207:$Q207)</f>
        <v>0.2476383997195202</v>
      </c>
    </row>
    <row r="208" spans="1:20" x14ac:dyDescent="0.3">
      <c r="N208" s="279" t="s">
        <v>790</v>
      </c>
      <c r="O208" s="20">
        <f>'Table 1.j'!B14</f>
        <v>276885</v>
      </c>
      <c r="P208" s="20">
        <f>'Table 1.j'!C14</f>
        <v>46566</v>
      </c>
      <c r="Q208" s="20">
        <f>'Table 1.j'!D14</f>
        <v>4373</v>
      </c>
      <c r="R208" s="26">
        <f>O208/SUM($O208:$Q208)</f>
        <v>0.84461479330372391</v>
      </c>
      <c r="S208" s="26">
        <f>P208/SUM($O208:$Q208)</f>
        <v>0.14204573185611791</v>
      </c>
      <c r="T208" s="26">
        <f>Q208/SUM($O208:$Q208)</f>
        <v>1.3339474840158133E-2</v>
      </c>
    </row>
    <row r="226" spans="1:1" x14ac:dyDescent="0.3">
      <c r="A226" s="246" t="s">
        <v>805</v>
      </c>
    </row>
    <row r="228" spans="1:1" x14ac:dyDescent="0.3">
      <c r="A228" s="3" t="s">
        <v>794</v>
      </c>
    </row>
    <row r="249" spans="1:1" x14ac:dyDescent="0.3">
      <c r="A249" s="246" t="s">
        <v>805</v>
      </c>
    </row>
  </sheetData>
  <sortState xmlns:xlrd2="http://schemas.microsoft.com/office/spreadsheetml/2017/richdata2" ref="S3:U190">
    <sortCondition descending="1" ref="T3"/>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sheetPr>
  <dimension ref="A1:M190"/>
  <sheetViews>
    <sheetView workbookViewId="0"/>
  </sheetViews>
  <sheetFormatPr defaultRowHeight="14.4" x14ac:dyDescent="0.3"/>
  <cols>
    <col min="1" max="1" width="40.6640625" customWidth="1"/>
    <col min="2" max="2" width="44.6640625" bestFit="1" customWidth="1"/>
    <col min="3" max="3" width="17" style="20" bestFit="1" customWidth="1"/>
    <col min="4" max="4" width="19.5546875" style="20" bestFit="1" customWidth="1"/>
    <col min="5" max="5" width="11" style="21" bestFit="1" customWidth="1"/>
    <col min="6" max="6" width="17" style="20" bestFit="1" customWidth="1"/>
    <col min="7" max="7" width="20.109375" style="20" bestFit="1" customWidth="1"/>
    <col min="8" max="8" width="11.5546875" style="21" bestFit="1" customWidth="1"/>
    <col min="9" max="9" width="14.6640625" style="20" bestFit="1" customWidth="1"/>
    <col min="10" max="10" width="14.5546875" style="20" bestFit="1" customWidth="1"/>
    <col min="11" max="11" width="7" style="21" bestFit="1" customWidth="1"/>
    <col min="12" max="12" width="6.88671875" bestFit="1" customWidth="1"/>
    <col min="13" max="13" width="63.88671875" style="43" customWidth="1"/>
  </cols>
  <sheetData>
    <row r="1" spans="1:13" x14ac:dyDescent="0.3">
      <c r="A1" s="3" t="s">
        <v>824</v>
      </c>
    </row>
    <row r="2" spans="1:13" ht="28.8" x14ac:dyDescent="0.3">
      <c r="A2" s="2" t="s">
        <v>63</v>
      </c>
      <c r="B2" s="2" t="s">
        <v>65</v>
      </c>
      <c r="C2" s="238" t="s">
        <v>594</v>
      </c>
      <c r="D2" s="238" t="s">
        <v>595</v>
      </c>
      <c r="E2" s="216" t="s">
        <v>581</v>
      </c>
      <c r="F2" s="238" t="s">
        <v>596</v>
      </c>
      <c r="G2" s="238" t="s">
        <v>597</v>
      </c>
      <c r="H2" s="216" t="s">
        <v>585</v>
      </c>
      <c r="I2" s="238" t="s">
        <v>598</v>
      </c>
      <c r="J2" s="238" t="s">
        <v>599</v>
      </c>
      <c r="K2" s="216" t="s">
        <v>589</v>
      </c>
      <c r="L2" s="2" t="s">
        <v>71</v>
      </c>
      <c r="M2" s="13" t="s">
        <v>70</v>
      </c>
    </row>
    <row r="3" spans="1:13" x14ac:dyDescent="0.3">
      <c r="A3" t="s">
        <v>75</v>
      </c>
      <c r="B3" t="s">
        <v>76</v>
      </c>
      <c r="C3" s="20">
        <v>3915</v>
      </c>
      <c r="D3" s="20">
        <v>2350</v>
      </c>
      <c r="E3" s="21">
        <v>0.6</v>
      </c>
      <c r="F3" s="20">
        <v>9778</v>
      </c>
      <c r="G3" s="20">
        <v>5833</v>
      </c>
      <c r="H3" s="21">
        <v>0.6</v>
      </c>
      <c r="I3" s="20">
        <v>40857</v>
      </c>
      <c r="J3" s="20">
        <v>24524</v>
      </c>
      <c r="K3" s="21">
        <v>0.6</v>
      </c>
      <c r="L3" t="s">
        <v>499</v>
      </c>
    </row>
    <row r="4" spans="1:13" x14ac:dyDescent="0.3">
      <c r="A4" t="s">
        <v>77</v>
      </c>
      <c r="B4" t="s">
        <v>78</v>
      </c>
      <c r="C4" s="20">
        <v>3208</v>
      </c>
      <c r="D4" s="20">
        <v>2021</v>
      </c>
      <c r="E4" s="21">
        <v>0.63</v>
      </c>
      <c r="F4" s="20">
        <v>31667</v>
      </c>
      <c r="G4" s="20">
        <v>19933</v>
      </c>
      <c r="H4" s="21">
        <v>0.63</v>
      </c>
      <c r="I4" s="20">
        <v>16231</v>
      </c>
      <c r="J4" s="20">
        <v>10231</v>
      </c>
      <c r="K4" s="21">
        <v>0.63</v>
      </c>
      <c r="L4" t="s">
        <v>499</v>
      </c>
    </row>
    <row r="5" spans="1:13" x14ac:dyDescent="0.3">
      <c r="A5" t="s">
        <v>79</v>
      </c>
      <c r="B5" t="s">
        <v>80</v>
      </c>
      <c r="C5" s="20">
        <v>4829</v>
      </c>
      <c r="D5" s="20">
        <v>1561</v>
      </c>
      <c r="E5" s="21">
        <v>0.32</v>
      </c>
      <c r="F5" s="20">
        <v>12563</v>
      </c>
      <c r="G5" s="20">
        <v>4063</v>
      </c>
      <c r="H5" s="21">
        <v>0.32</v>
      </c>
      <c r="I5" s="20">
        <v>6583</v>
      </c>
      <c r="J5" s="20">
        <v>2083</v>
      </c>
      <c r="K5" s="21">
        <v>0.32</v>
      </c>
      <c r="L5" t="s">
        <v>499</v>
      </c>
    </row>
    <row r="6" spans="1:13" x14ac:dyDescent="0.3">
      <c r="A6" t="s">
        <v>81</v>
      </c>
      <c r="B6" t="s">
        <v>83</v>
      </c>
      <c r="C6" s="20">
        <v>10225</v>
      </c>
      <c r="D6" s="20">
        <v>1220</v>
      </c>
      <c r="E6" s="21">
        <v>0.12</v>
      </c>
      <c r="F6" s="20">
        <v>59697</v>
      </c>
      <c r="G6" s="20">
        <v>5914</v>
      </c>
      <c r="H6" s="21">
        <v>0.1</v>
      </c>
      <c r="I6" s="20">
        <v>1352191</v>
      </c>
      <c r="J6" s="20">
        <v>127585</v>
      </c>
      <c r="K6" s="21">
        <v>0.09</v>
      </c>
      <c r="L6" t="s">
        <v>500</v>
      </c>
    </row>
    <row r="7" spans="1:13" x14ac:dyDescent="0.3">
      <c r="A7" t="s">
        <v>94</v>
      </c>
      <c r="B7" t="s">
        <v>96</v>
      </c>
      <c r="C7" s="20">
        <v>3028</v>
      </c>
      <c r="D7" s="20">
        <v>2931</v>
      </c>
      <c r="E7" s="21">
        <v>0.96</v>
      </c>
      <c r="F7" s="20">
        <v>11438</v>
      </c>
      <c r="G7" s="20">
        <v>11063</v>
      </c>
      <c r="H7" s="21">
        <v>0.96</v>
      </c>
      <c r="I7" s="20">
        <v>14500</v>
      </c>
      <c r="J7" s="20">
        <v>14000</v>
      </c>
      <c r="K7" s="21">
        <v>0.96</v>
      </c>
      <c r="L7" t="s">
        <v>499</v>
      </c>
    </row>
    <row r="8" spans="1:13" x14ac:dyDescent="0.3">
      <c r="A8" t="s">
        <v>94</v>
      </c>
      <c r="B8" t="s">
        <v>98</v>
      </c>
      <c r="C8" s="20">
        <v>4133</v>
      </c>
      <c r="D8" s="20">
        <v>3100</v>
      </c>
      <c r="E8" s="21">
        <v>0.75</v>
      </c>
      <c r="F8" s="20">
        <v>6545</v>
      </c>
      <c r="G8" s="20">
        <v>4818</v>
      </c>
      <c r="H8" s="21">
        <v>0.75</v>
      </c>
      <c r="I8" s="20">
        <v>16000</v>
      </c>
      <c r="J8" s="20">
        <v>11952</v>
      </c>
      <c r="K8" s="21">
        <v>0.75</v>
      </c>
      <c r="L8" t="s">
        <v>499</v>
      </c>
    </row>
    <row r="9" spans="1:13" x14ac:dyDescent="0.3">
      <c r="A9" t="s">
        <v>94</v>
      </c>
      <c r="B9" t="s">
        <v>101</v>
      </c>
      <c r="C9" s="20">
        <v>3735</v>
      </c>
      <c r="D9" s="20">
        <v>2612</v>
      </c>
      <c r="E9" s="21">
        <v>0.7</v>
      </c>
      <c r="F9" s="20">
        <v>8133</v>
      </c>
      <c r="G9" s="20">
        <v>5667</v>
      </c>
      <c r="H9" s="21">
        <v>0.7</v>
      </c>
      <c r="I9" s="20">
        <v>13000</v>
      </c>
      <c r="J9" s="20">
        <v>9000</v>
      </c>
      <c r="K9" s="21">
        <v>0.7</v>
      </c>
      <c r="L9" t="s">
        <v>499</v>
      </c>
    </row>
    <row r="10" spans="1:13" x14ac:dyDescent="0.3">
      <c r="A10" t="s">
        <v>94</v>
      </c>
      <c r="B10" t="s">
        <v>103</v>
      </c>
      <c r="C10" s="20">
        <v>3705</v>
      </c>
      <c r="D10" s="20">
        <v>1089</v>
      </c>
      <c r="E10" s="21">
        <v>0.28999999999999998</v>
      </c>
      <c r="F10" s="20">
        <v>4030</v>
      </c>
      <c r="G10" s="20">
        <v>1182</v>
      </c>
      <c r="H10" s="21">
        <v>0.28999999999999998</v>
      </c>
      <c r="I10" s="20">
        <v>9615</v>
      </c>
      <c r="J10" s="20">
        <v>2846</v>
      </c>
      <c r="K10" s="21">
        <v>0.28999999999999998</v>
      </c>
      <c r="L10" t="s">
        <v>499</v>
      </c>
    </row>
    <row r="11" spans="1:13" x14ac:dyDescent="0.3">
      <c r="A11" t="s">
        <v>94</v>
      </c>
      <c r="B11" t="s">
        <v>100</v>
      </c>
      <c r="C11" s="20">
        <v>5765</v>
      </c>
      <c r="D11" s="20">
        <v>1435</v>
      </c>
      <c r="E11" s="21">
        <v>0.25</v>
      </c>
      <c r="F11" s="20">
        <v>18724</v>
      </c>
      <c r="G11" s="20">
        <v>4660</v>
      </c>
      <c r="H11" s="21">
        <v>0.25</v>
      </c>
      <c r="I11" s="20">
        <v>30197</v>
      </c>
      <c r="J11" s="20">
        <v>7521</v>
      </c>
      <c r="K11" s="21">
        <v>0.25</v>
      </c>
      <c r="L11" t="s">
        <v>499</v>
      </c>
    </row>
    <row r="12" spans="1:13" x14ac:dyDescent="0.3">
      <c r="A12" t="s">
        <v>94</v>
      </c>
      <c r="B12" t="s">
        <v>502</v>
      </c>
      <c r="C12" s="20">
        <v>4462</v>
      </c>
      <c r="D12" s="20">
        <v>2154</v>
      </c>
      <c r="E12" s="21">
        <v>0.48</v>
      </c>
      <c r="F12" s="20">
        <v>7923</v>
      </c>
      <c r="G12" s="20">
        <v>3846</v>
      </c>
      <c r="H12" s="21">
        <v>0.48</v>
      </c>
      <c r="I12" s="20">
        <v>21500</v>
      </c>
      <c r="J12" s="20">
        <v>10333</v>
      </c>
      <c r="K12" s="21">
        <v>0.48</v>
      </c>
      <c r="L12" t="s">
        <v>499</v>
      </c>
    </row>
    <row r="13" spans="1:13" x14ac:dyDescent="0.3">
      <c r="A13" t="s">
        <v>94</v>
      </c>
      <c r="B13" t="s">
        <v>108</v>
      </c>
      <c r="C13" s="20">
        <v>2778</v>
      </c>
      <c r="D13" s="20">
        <v>1844</v>
      </c>
      <c r="E13" s="21">
        <v>0.66</v>
      </c>
      <c r="F13" s="20">
        <v>6778</v>
      </c>
      <c r="G13" s="20">
        <v>4500</v>
      </c>
      <c r="H13" s="21">
        <v>0.66</v>
      </c>
      <c r="I13" s="20">
        <v>8087</v>
      </c>
      <c r="J13" s="20">
        <v>5348</v>
      </c>
      <c r="K13" s="21">
        <v>0.66</v>
      </c>
      <c r="L13" t="s">
        <v>499</v>
      </c>
    </row>
    <row r="14" spans="1:13" x14ac:dyDescent="0.3">
      <c r="A14" t="s">
        <v>94</v>
      </c>
      <c r="B14" t="s">
        <v>503</v>
      </c>
      <c r="C14" s="20">
        <v>5243</v>
      </c>
      <c r="D14" s="20">
        <v>1239</v>
      </c>
      <c r="E14" s="21">
        <v>0.24</v>
      </c>
      <c r="F14" s="20">
        <v>14429</v>
      </c>
      <c r="G14" s="20">
        <v>3411</v>
      </c>
      <c r="H14" s="21">
        <v>0.24</v>
      </c>
      <c r="I14" s="20">
        <v>41615</v>
      </c>
      <c r="J14" s="20">
        <v>9846</v>
      </c>
      <c r="K14" s="21">
        <v>0.24</v>
      </c>
      <c r="L14" t="s">
        <v>499</v>
      </c>
    </row>
    <row r="15" spans="1:13" x14ac:dyDescent="0.3">
      <c r="A15" t="s">
        <v>94</v>
      </c>
      <c r="B15" t="s">
        <v>118</v>
      </c>
      <c r="C15" s="20">
        <v>3833</v>
      </c>
      <c r="D15" s="20">
        <v>3667</v>
      </c>
      <c r="E15" s="21">
        <v>0.93</v>
      </c>
      <c r="F15" s="20">
        <v>8000</v>
      </c>
      <c r="G15" s="20">
        <v>7500</v>
      </c>
      <c r="H15" s="21">
        <v>0.93</v>
      </c>
      <c r="I15" s="20">
        <v>0</v>
      </c>
      <c r="J15" s="20">
        <v>0</v>
      </c>
      <c r="K15" s="21">
        <v>0.93</v>
      </c>
      <c r="L15" t="s">
        <v>499</v>
      </c>
    </row>
    <row r="16" spans="1:13" x14ac:dyDescent="0.3">
      <c r="A16" t="s">
        <v>94</v>
      </c>
      <c r="B16" t="s">
        <v>119</v>
      </c>
      <c r="C16" s="20">
        <v>4863</v>
      </c>
      <c r="D16" s="20">
        <v>1205</v>
      </c>
      <c r="E16" s="21">
        <v>0.25</v>
      </c>
      <c r="F16" s="20">
        <v>18800</v>
      </c>
      <c r="G16" s="20">
        <v>4667</v>
      </c>
      <c r="H16" s="21">
        <v>0.25</v>
      </c>
      <c r="I16" s="20">
        <v>6250</v>
      </c>
      <c r="J16" s="20">
        <v>1625</v>
      </c>
      <c r="K16" s="21">
        <v>0.25</v>
      </c>
      <c r="L16" t="s">
        <v>499</v>
      </c>
    </row>
    <row r="17" spans="1:12" x14ac:dyDescent="0.3">
      <c r="A17" t="s">
        <v>94</v>
      </c>
      <c r="B17" t="s">
        <v>121</v>
      </c>
      <c r="C17" s="20">
        <v>5623</v>
      </c>
      <c r="D17" s="20">
        <v>1402</v>
      </c>
      <c r="E17" s="21">
        <v>0.25</v>
      </c>
      <c r="F17" s="20">
        <v>6974</v>
      </c>
      <c r="G17" s="20">
        <v>1737</v>
      </c>
      <c r="H17" s="21">
        <v>0.25</v>
      </c>
      <c r="I17" s="20">
        <v>21625</v>
      </c>
      <c r="J17" s="20">
        <v>5375</v>
      </c>
      <c r="K17" s="21">
        <v>0.25</v>
      </c>
      <c r="L17" t="s">
        <v>499</v>
      </c>
    </row>
    <row r="18" spans="1:12" x14ac:dyDescent="0.3">
      <c r="A18" t="s">
        <v>94</v>
      </c>
      <c r="B18" t="s">
        <v>131</v>
      </c>
      <c r="C18" s="20">
        <v>6196</v>
      </c>
      <c r="D18" s="20">
        <v>1541</v>
      </c>
      <c r="E18" s="21">
        <v>0.25</v>
      </c>
      <c r="F18" s="20">
        <v>44241</v>
      </c>
      <c r="G18" s="20">
        <v>11009</v>
      </c>
      <c r="H18" s="21">
        <v>0.25</v>
      </c>
      <c r="I18" s="20">
        <v>29314</v>
      </c>
      <c r="J18" s="20">
        <v>7286</v>
      </c>
      <c r="K18" s="21">
        <v>0.25</v>
      </c>
      <c r="L18" t="s">
        <v>499</v>
      </c>
    </row>
    <row r="19" spans="1:12" x14ac:dyDescent="0.3">
      <c r="A19" t="s">
        <v>94</v>
      </c>
      <c r="B19" t="s">
        <v>504</v>
      </c>
      <c r="C19" s="20">
        <v>3057</v>
      </c>
      <c r="D19" s="20">
        <v>2151</v>
      </c>
      <c r="E19" s="21">
        <v>0.7</v>
      </c>
      <c r="F19" s="20">
        <v>11889</v>
      </c>
      <c r="G19" s="20">
        <v>8222</v>
      </c>
      <c r="H19" s="21">
        <v>0.7</v>
      </c>
      <c r="I19" s="20">
        <v>12500</v>
      </c>
      <c r="J19" s="20">
        <v>8750</v>
      </c>
      <c r="K19" s="21">
        <v>0.7</v>
      </c>
      <c r="L19" t="s">
        <v>499</v>
      </c>
    </row>
    <row r="20" spans="1:12" x14ac:dyDescent="0.3">
      <c r="A20" t="s">
        <v>94</v>
      </c>
      <c r="B20" t="s">
        <v>123</v>
      </c>
      <c r="C20" s="20">
        <v>4542</v>
      </c>
      <c r="D20" s="20">
        <v>2627</v>
      </c>
      <c r="E20" s="21">
        <v>0.57999999999999996</v>
      </c>
      <c r="F20" s="20">
        <v>8429</v>
      </c>
      <c r="G20" s="20">
        <v>4857</v>
      </c>
      <c r="H20" s="21">
        <v>0.57999999999999996</v>
      </c>
      <c r="I20" s="20">
        <v>0</v>
      </c>
      <c r="J20" s="20">
        <v>0</v>
      </c>
      <c r="K20" s="21">
        <v>0.57999999999999996</v>
      </c>
      <c r="L20" t="s">
        <v>499</v>
      </c>
    </row>
    <row r="21" spans="1:12" x14ac:dyDescent="0.3">
      <c r="A21" t="s">
        <v>94</v>
      </c>
      <c r="B21" t="s">
        <v>505</v>
      </c>
      <c r="C21" s="20">
        <v>4250</v>
      </c>
      <c r="D21" s="20">
        <v>2864</v>
      </c>
      <c r="E21" s="21">
        <v>0.68</v>
      </c>
      <c r="F21" s="20">
        <v>22810</v>
      </c>
      <c r="G21" s="20">
        <v>15381</v>
      </c>
      <c r="H21" s="21">
        <v>0.68</v>
      </c>
      <c r="I21" s="20">
        <v>17684</v>
      </c>
      <c r="J21" s="20">
        <v>11947</v>
      </c>
      <c r="K21" s="21">
        <v>0.68</v>
      </c>
      <c r="L21" t="s">
        <v>499</v>
      </c>
    </row>
    <row r="22" spans="1:12" x14ac:dyDescent="0.3">
      <c r="A22" t="s">
        <v>94</v>
      </c>
      <c r="B22" t="s">
        <v>126</v>
      </c>
      <c r="C22" s="20">
        <v>5180</v>
      </c>
      <c r="D22" s="20">
        <v>1227</v>
      </c>
      <c r="E22" s="21">
        <v>0.24</v>
      </c>
      <c r="F22" s="20">
        <v>15735</v>
      </c>
      <c r="G22" s="20">
        <v>3726</v>
      </c>
      <c r="H22" s="21">
        <v>0.24</v>
      </c>
      <c r="I22" s="20">
        <v>23278</v>
      </c>
      <c r="J22" s="20">
        <v>5511</v>
      </c>
      <c r="K22" s="21">
        <v>0.24</v>
      </c>
      <c r="L22" t="s">
        <v>499</v>
      </c>
    </row>
    <row r="23" spans="1:12" x14ac:dyDescent="0.3">
      <c r="A23" t="s">
        <v>94</v>
      </c>
      <c r="B23" t="s">
        <v>128</v>
      </c>
      <c r="C23" s="20">
        <v>3795</v>
      </c>
      <c r="D23" s="20">
        <v>2654</v>
      </c>
      <c r="E23" s="21">
        <v>0.7</v>
      </c>
      <c r="F23" s="20">
        <v>6818</v>
      </c>
      <c r="G23" s="20">
        <v>4727</v>
      </c>
      <c r="H23" s="21">
        <v>0.7</v>
      </c>
      <c r="I23" s="20">
        <v>20286</v>
      </c>
      <c r="J23" s="20">
        <v>14143</v>
      </c>
      <c r="K23" s="21">
        <v>0.7</v>
      </c>
      <c r="L23" t="s">
        <v>499</v>
      </c>
    </row>
    <row r="24" spans="1:12" x14ac:dyDescent="0.3">
      <c r="A24" t="s">
        <v>94</v>
      </c>
      <c r="B24" t="s">
        <v>506</v>
      </c>
      <c r="C24" s="20">
        <v>3930</v>
      </c>
      <c r="D24" s="20">
        <v>1884</v>
      </c>
      <c r="E24" s="21">
        <v>0.48</v>
      </c>
      <c r="F24" s="20">
        <v>3600</v>
      </c>
      <c r="G24" s="20">
        <v>1800</v>
      </c>
      <c r="H24" s="21">
        <v>0.48</v>
      </c>
      <c r="I24" s="20">
        <v>25500</v>
      </c>
      <c r="J24" s="20">
        <v>12167</v>
      </c>
      <c r="K24" s="21">
        <v>0.48</v>
      </c>
      <c r="L24" t="s">
        <v>499</v>
      </c>
    </row>
    <row r="25" spans="1:12" x14ac:dyDescent="0.3">
      <c r="A25" t="s">
        <v>94</v>
      </c>
      <c r="B25" t="s">
        <v>507</v>
      </c>
      <c r="C25" s="20">
        <v>4801</v>
      </c>
      <c r="D25" s="20">
        <v>1192</v>
      </c>
      <c r="E25" s="21">
        <v>0.25</v>
      </c>
      <c r="F25" s="20">
        <v>10019</v>
      </c>
      <c r="G25" s="20">
        <v>2486</v>
      </c>
      <c r="H25" s="21">
        <v>0.25</v>
      </c>
      <c r="I25" s="20">
        <v>16774</v>
      </c>
      <c r="J25" s="20">
        <v>4170</v>
      </c>
      <c r="K25" s="21">
        <v>0.25</v>
      </c>
      <c r="L25" t="s">
        <v>499</v>
      </c>
    </row>
    <row r="26" spans="1:12" x14ac:dyDescent="0.3">
      <c r="A26" t="s">
        <v>94</v>
      </c>
      <c r="B26" t="s">
        <v>134</v>
      </c>
      <c r="C26" s="20">
        <v>5374</v>
      </c>
      <c r="D26" s="20">
        <v>2560</v>
      </c>
      <c r="E26" s="21">
        <v>0.48</v>
      </c>
      <c r="F26" s="20">
        <v>17074</v>
      </c>
      <c r="G26" s="20">
        <v>8136</v>
      </c>
      <c r="H26" s="21">
        <v>0.48</v>
      </c>
      <c r="I26" s="20">
        <v>31500</v>
      </c>
      <c r="J26" s="20">
        <v>15000</v>
      </c>
      <c r="K26" s="21">
        <v>0.48</v>
      </c>
      <c r="L26" t="s">
        <v>499</v>
      </c>
    </row>
    <row r="27" spans="1:12" x14ac:dyDescent="0.3">
      <c r="A27" t="s">
        <v>94</v>
      </c>
      <c r="B27" t="s">
        <v>137</v>
      </c>
      <c r="C27" s="20">
        <v>2790</v>
      </c>
      <c r="D27" s="20">
        <v>1758</v>
      </c>
      <c r="E27" s="21">
        <v>0.63</v>
      </c>
      <c r="F27" s="20">
        <v>8375</v>
      </c>
      <c r="G27" s="20">
        <v>5250</v>
      </c>
      <c r="H27" s="21">
        <v>0.63</v>
      </c>
      <c r="I27" s="20">
        <v>6000</v>
      </c>
      <c r="J27" s="20">
        <v>3750</v>
      </c>
      <c r="K27" s="21">
        <v>0.63</v>
      </c>
      <c r="L27" t="s">
        <v>499</v>
      </c>
    </row>
    <row r="28" spans="1:12" x14ac:dyDescent="0.3">
      <c r="A28" t="s">
        <v>138</v>
      </c>
      <c r="B28" t="s">
        <v>139</v>
      </c>
      <c r="C28" s="20">
        <v>4913</v>
      </c>
      <c r="D28" s="20">
        <v>3100</v>
      </c>
      <c r="E28" s="21">
        <v>0.63</v>
      </c>
      <c r="F28" s="20">
        <v>16684</v>
      </c>
      <c r="G28" s="20">
        <v>10526</v>
      </c>
      <c r="H28" s="21">
        <v>0.63</v>
      </c>
      <c r="I28" s="20">
        <v>44474</v>
      </c>
      <c r="J28" s="20">
        <v>28053</v>
      </c>
      <c r="K28" s="21">
        <v>0.63</v>
      </c>
      <c r="L28" t="s">
        <v>499</v>
      </c>
    </row>
    <row r="29" spans="1:12" x14ac:dyDescent="0.3">
      <c r="A29" t="s">
        <v>138</v>
      </c>
      <c r="B29" t="s">
        <v>140</v>
      </c>
      <c r="C29" s="20">
        <v>5106</v>
      </c>
      <c r="D29" s="20">
        <v>3435</v>
      </c>
      <c r="E29" s="21">
        <v>0.67</v>
      </c>
      <c r="F29" s="20">
        <v>13182</v>
      </c>
      <c r="G29" s="20">
        <v>8818</v>
      </c>
      <c r="H29" s="21">
        <v>0.67</v>
      </c>
      <c r="I29" s="20">
        <v>36421</v>
      </c>
      <c r="J29" s="20">
        <v>24526</v>
      </c>
      <c r="K29" s="21">
        <v>0.67</v>
      </c>
      <c r="L29" t="s">
        <v>499</v>
      </c>
    </row>
    <row r="30" spans="1:12" x14ac:dyDescent="0.3">
      <c r="A30" t="s">
        <v>138</v>
      </c>
      <c r="B30" t="s">
        <v>141</v>
      </c>
      <c r="C30" s="20">
        <v>3854</v>
      </c>
      <c r="D30" s="20">
        <v>2512</v>
      </c>
      <c r="E30" s="21">
        <v>0.65</v>
      </c>
      <c r="F30" s="20">
        <v>9125</v>
      </c>
      <c r="G30" s="20">
        <v>5875</v>
      </c>
      <c r="H30" s="21">
        <v>0.65</v>
      </c>
      <c r="I30" s="20">
        <v>8700</v>
      </c>
      <c r="J30" s="20">
        <v>5650</v>
      </c>
      <c r="K30" s="21">
        <v>0.65</v>
      </c>
      <c r="L30" t="s">
        <v>499</v>
      </c>
    </row>
    <row r="31" spans="1:12" x14ac:dyDescent="0.3">
      <c r="A31" t="s">
        <v>138</v>
      </c>
      <c r="B31" t="s">
        <v>142</v>
      </c>
      <c r="C31" s="20">
        <v>5423</v>
      </c>
      <c r="D31" s="20">
        <v>2969</v>
      </c>
      <c r="E31" s="21">
        <v>0.55000000000000004</v>
      </c>
      <c r="F31" s="20">
        <v>17889</v>
      </c>
      <c r="G31" s="20">
        <v>9778</v>
      </c>
      <c r="H31" s="21">
        <v>0.55000000000000004</v>
      </c>
      <c r="I31" s="20">
        <v>27706</v>
      </c>
      <c r="J31" s="20">
        <v>15176</v>
      </c>
      <c r="K31" s="21">
        <v>0.55000000000000004</v>
      </c>
      <c r="L31" t="s">
        <v>499</v>
      </c>
    </row>
    <row r="32" spans="1:12" x14ac:dyDescent="0.3">
      <c r="A32" t="s">
        <v>138</v>
      </c>
      <c r="B32" t="s">
        <v>143</v>
      </c>
      <c r="C32" s="20">
        <v>5177</v>
      </c>
      <c r="D32" s="20">
        <v>2675</v>
      </c>
      <c r="E32" s="21">
        <v>0.52</v>
      </c>
      <c r="F32" s="20">
        <v>23471</v>
      </c>
      <c r="G32" s="20">
        <v>12118</v>
      </c>
      <c r="H32" s="21">
        <v>0.52</v>
      </c>
      <c r="I32" s="20">
        <v>42375</v>
      </c>
      <c r="J32" s="20">
        <v>21875</v>
      </c>
      <c r="K32" s="21">
        <v>0.52</v>
      </c>
      <c r="L32" t="s">
        <v>499</v>
      </c>
    </row>
    <row r="33" spans="1:12" x14ac:dyDescent="0.3">
      <c r="A33" t="s">
        <v>138</v>
      </c>
      <c r="B33" t="s">
        <v>145</v>
      </c>
      <c r="C33" s="20">
        <v>3398</v>
      </c>
      <c r="D33" s="20">
        <v>2330</v>
      </c>
      <c r="E33" s="21">
        <v>0.69</v>
      </c>
      <c r="F33" s="20">
        <v>12583</v>
      </c>
      <c r="G33" s="20">
        <v>8667</v>
      </c>
      <c r="H33" s="21">
        <v>0.69</v>
      </c>
      <c r="I33" s="20">
        <v>17294</v>
      </c>
      <c r="J33" s="20">
        <v>11824</v>
      </c>
      <c r="K33" s="21">
        <v>0.69</v>
      </c>
      <c r="L33" t="s">
        <v>499</v>
      </c>
    </row>
    <row r="34" spans="1:12" x14ac:dyDescent="0.3">
      <c r="A34" t="s">
        <v>138</v>
      </c>
      <c r="B34" t="s">
        <v>146</v>
      </c>
      <c r="C34" s="20">
        <v>4721</v>
      </c>
      <c r="D34" s="20">
        <v>3465</v>
      </c>
      <c r="E34" s="21">
        <v>0.74</v>
      </c>
      <c r="F34" s="20">
        <v>9708</v>
      </c>
      <c r="G34" s="20">
        <v>7167</v>
      </c>
      <c r="H34" s="21">
        <v>0.74</v>
      </c>
      <c r="I34" s="20">
        <v>3625</v>
      </c>
      <c r="J34" s="20">
        <v>2625</v>
      </c>
      <c r="K34" s="21">
        <v>0.74</v>
      </c>
      <c r="L34" t="s">
        <v>499</v>
      </c>
    </row>
    <row r="35" spans="1:12" x14ac:dyDescent="0.3">
      <c r="A35" t="s">
        <v>138</v>
      </c>
      <c r="B35" t="s">
        <v>147</v>
      </c>
      <c r="C35" s="20">
        <v>4918</v>
      </c>
      <c r="D35" s="20">
        <v>2898</v>
      </c>
      <c r="E35" s="21">
        <v>0.59</v>
      </c>
      <c r="F35" s="20">
        <v>20900</v>
      </c>
      <c r="G35" s="20">
        <v>12300</v>
      </c>
      <c r="H35" s="21">
        <v>0.59</v>
      </c>
      <c r="I35" s="20">
        <v>20455</v>
      </c>
      <c r="J35" s="20">
        <v>12045</v>
      </c>
      <c r="K35" s="21">
        <v>0.59</v>
      </c>
      <c r="L35" t="s">
        <v>499</v>
      </c>
    </row>
    <row r="36" spans="1:12" x14ac:dyDescent="0.3">
      <c r="A36" t="s">
        <v>138</v>
      </c>
      <c r="B36" t="s">
        <v>148</v>
      </c>
      <c r="C36" s="20">
        <v>5132</v>
      </c>
      <c r="D36" s="20">
        <v>3023</v>
      </c>
      <c r="E36" s="21">
        <v>0.59</v>
      </c>
      <c r="F36" s="20">
        <v>25564</v>
      </c>
      <c r="G36" s="20">
        <v>15077</v>
      </c>
      <c r="H36" s="21">
        <v>0.59</v>
      </c>
      <c r="I36" s="20">
        <v>39345</v>
      </c>
      <c r="J36" s="20">
        <v>23172</v>
      </c>
      <c r="K36" s="21">
        <v>0.59</v>
      </c>
      <c r="L36" t="s">
        <v>499</v>
      </c>
    </row>
    <row r="37" spans="1:12" x14ac:dyDescent="0.3">
      <c r="A37" t="s">
        <v>138</v>
      </c>
      <c r="B37" t="s">
        <v>150</v>
      </c>
      <c r="C37" s="20">
        <v>4503</v>
      </c>
      <c r="D37" s="20">
        <v>2526</v>
      </c>
      <c r="E37" s="21">
        <v>0.56000000000000005</v>
      </c>
      <c r="F37" s="20">
        <v>22600</v>
      </c>
      <c r="G37" s="20">
        <v>12667</v>
      </c>
      <c r="H37" s="21">
        <v>0.56000000000000005</v>
      </c>
      <c r="I37" s="20">
        <v>34619</v>
      </c>
      <c r="J37" s="20">
        <v>19429</v>
      </c>
      <c r="K37" s="21">
        <v>0.56000000000000005</v>
      </c>
      <c r="L37" t="s">
        <v>499</v>
      </c>
    </row>
    <row r="38" spans="1:12" x14ac:dyDescent="0.3">
      <c r="A38" t="s">
        <v>138</v>
      </c>
      <c r="B38" t="s">
        <v>152</v>
      </c>
      <c r="C38" s="20">
        <v>4869</v>
      </c>
      <c r="D38" s="20">
        <v>3083</v>
      </c>
      <c r="E38" s="21">
        <v>0.63</v>
      </c>
      <c r="F38" s="20">
        <v>21250</v>
      </c>
      <c r="G38" s="20">
        <v>13500</v>
      </c>
      <c r="H38" s="21">
        <v>0.63</v>
      </c>
      <c r="I38" s="20">
        <v>14800</v>
      </c>
      <c r="J38" s="20">
        <v>9400</v>
      </c>
      <c r="K38" s="21">
        <v>0.63</v>
      </c>
      <c r="L38" t="s">
        <v>499</v>
      </c>
    </row>
    <row r="39" spans="1:12" x14ac:dyDescent="0.3">
      <c r="A39" t="s">
        <v>138</v>
      </c>
      <c r="B39" t="s">
        <v>153</v>
      </c>
      <c r="C39" s="20">
        <v>3548</v>
      </c>
      <c r="D39" s="20">
        <v>2274</v>
      </c>
      <c r="E39" s="21">
        <v>0.64</v>
      </c>
      <c r="F39" s="20">
        <v>15250</v>
      </c>
      <c r="G39" s="20">
        <v>9750</v>
      </c>
      <c r="H39" s="21">
        <v>0.64</v>
      </c>
      <c r="I39" s="20">
        <v>14643</v>
      </c>
      <c r="J39" s="20">
        <v>9357</v>
      </c>
      <c r="K39" s="21">
        <v>0.64</v>
      </c>
      <c r="L39" t="s">
        <v>499</v>
      </c>
    </row>
    <row r="40" spans="1:12" x14ac:dyDescent="0.3">
      <c r="A40" t="s">
        <v>138</v>
      </c>
      <c r="B40" t="s">
        <v>154</v>
      </c>
      <c r="C40" s="20">
        <v>3988</v>
      </c>
      <c r="D40" s="20">
        <v>2363</v>
      </c>
      <c r="E40" s="21">
        <v>0.59</v>
      </c>
      <c r="F40" s="20">
        <v>8000</v>
      </c>
      <c r="G40" s="20">
        <v>4714</v>
      </c>
      <c r="H40" s="21">
        <v>0.59</v>
      </c>
      <c r="I40" s="20">
        <v>15063</v>
      </c>
      <c r="J40" s="20">
        <v>8938</v>
      </c>
      <c r="K40" s="21">
        <v>0.59</v>
      </c>
      <c r="L40" t="s">
        <v>499</v>
      </c>
    </row>
    <row r="41" spans="1:12" x14ac:dyDescent="0.3">
      <c r="A41" t="s">
        <v>138</v>
      </c>
      <c r="B41" t="s">
        <v>155</v>
      </c>
      <c r="C41" s="20">
        <v>4630</v>
      </c>
      <c r="D41" s="20">
        <v>2786</v>
      </c>
      <c r="E41" s="21">
        <v>0.6</v>
      </c>
      <c r="F41" s="20">
        <v>29889</v>
      </c>
      <c r="G41" s="20">
        <v>18000</v>
      </c>
      <c r="H41" s="21">
        <v>0.6</v>
      </c>
      <c r="I41" s="20">
        <v>51500</v>
      </c>
      <c r="J41" s="20">
        <v>30964</v>
      </c>
      <c r="K41" s="21">
        <v>0.6</v>
      </c>
      <c r="L41" t="s">
        <v>499</v>
      </c>
    </row>
    <row r="42" spans="1:12" x14ac:dyDescent="0.3">
      <c r="A42" t="s">
        <v>138</v>
      </c>
      <c r="B42" t="s">
        <v>157</v>
      </c>
      <c r="C42" s="20">
        <v>5500</v>
      </c>
      <c r="D42" s="20">
        <v>3260</v>
      </c>
      <c r="E42" s="21">
        <v>0.59</v>
      </c>
      <c r="F42" s="20">
        <v>4182</v>
      </c>
      <c r="G42" s="20">
        <v>2455</v>
      </c>
      <c r="H42" s="21">
        <v>0.59</v>
      </c>
      <c r="I42" s="20">
        <v>18762</v>
      </c>
      <c r="J42" s="20">
        <v>11095</v>
      </c>
      <c r="K42" s="21">
        <v>0.59</v>
      </c>
      <c r="L42" t="s">
        <v>499</v>
      </c>
    </row>
    <row r="43" spans="1:12" x14ac:dyDescent="0.3">
      <c r="A43" t="s">
        <v>138</v>
      </c>
      <c r="B43" t="s">
        <v>508</v>
      </c>
      <c r="C43" s="20">
        <v>4884</v>
      </c>
      <c r="D43" s="20">
        <v>3130</v>
      </c>
      <c r="E43" s="21">
        <v>0.64</v>
      </c>
      <c r="F43" s="20">
        <v>9409</v>
      </c>
      <c r="G43" s="20">
        <v>6045</v>
      </c>
      <c r="H43" s="21">
        <v>0.64</v>
      </c>
      <c r="I43" s="20">
        <v>35111</v>
      </c>
      <c r="J43" s="20">
        <v>22444</v>
      </c>
      <c r="K43" s="21">
        <v>0.64</v>
      </c>
      <c r="L43" t="s">
        <v>499</v>
      </c>
    </row>
    <row r="44" spans="1:12" x14ac:dyDescent="0.3">
      <c r="A44" t="s">
        <v>138</v>
      </c>
      <c r="B44" t="s">
        <v>158</v>
      </c>
      <c r="C44" s="20">
        <v>3920</v>
      </c>
      <c r="D44" s="20">
        <v>2227</v>
      </c>
      <c r="E44" s="21">
        <v>0.56999999999999995</v>
      </c>
      <c r="F44" s="20">
        <v>7214</v>
      </c>
      <c r="G44" s="20">
        <v>4071</v>
      </c>
      <c r="H44" s="21">
        <v>0.56999999999999995</v>
      </c>
      <c r="I44" s="20">
        <v>17000</v>
      </c>
      <c r="J44" s="20">
        <v>9684</v>
      </c>
      <c r="K44" s="21">
        <v>0.56999999999999995</v>
      </c>
      <c r="L44" t="s">
        <v>499</v>
      </c>
    </row>
    <row r="45" spans="1:12" x14ac:dyDescent="0.3">
      <c r="A45" t="s">
        <v>138</v>
      </c>
      <c r="B45" t="s">
        <v>159</v>
      </c>
      <c r="C45" s="20">
        <v>5761</v>
      </c>
      <c r="D45" s="20">
        <v>3325</v>
      </c>
      <c r="E45" s="21">
        <v>0.57999999999999996</v>
      </c>
      <c r="F45" s="20">
        <v>20300</v>
      </c>
      <c r="G45" s="20">
        <v>11750</v>
      </c>
      <c r="H45" s="21">
        <v>0.57999999999999996</v>
      </c>
      <c r="I45" s="20">
        <v>36647</v>
      </c>
      <c r="J45" s="20">
        <v>21176</v>
      </c>
      <c r="K45" s="21">
        <v>0.57999999999999996</v>
      </c>
      <c r="L45" t="s">
        <v>499</v>
      </c>
    </row>
    <row r="46" spans="1:12" x14ac:dyDescent="0.3">
      <c r="A46" t="s">
        <v>138</v>
      </c>
      <c r="B46" t="s">
        <v>161</v>
      </c>
      <c r="C46" s="20">
        <v>5175</v>
      </c>
      <c r="D46" s="20">
        <v>3483</v>
      </c>
      <c r="E46" s="21">
        <v>0.67</v>
      </c>
      <c r="F46" s="20">
        <v>17545</v>
      </c>
      <c r="G46" s="20">
        <v>11818</v>
      </c>
      <c r="H46" s="21">
        <v>0.67</v>
      </c>
      <c r="I46" s="20">
        <v>33105</v>
      </c>
      <c r="J46" s="20">
        <v>22263</v>
      </c>
      <c r="K46" s="21">
        <v>0.67</v>
      </c>
      <c r="L46" t="s">
        <v>499</v>
      </c>
    </row>
    <row r="47" spans="1:12" x14ac:dyDescent="0.3">
      <c r="A47" t="s">
        <v>138</v>
      </c>
      <c r="B47" t="s">
        <v>162</v>
      </c>
      <c r="C47" s="20">
        <v>5733</v>
      </c>
      <c r="D47" s="20">
        <v>3837</v>
      </c>
      <c r="E47" s="21">
        <v>0.67</v>
      </c>
      <c r="F47" s="20">
        <v>21444</v>
      </c>
      <c r="G47" s="20">
        <v>14333</v>
      </c>
      <c r="H47" s="21">
        <v>0.67</v>
      </c>
      <c r="I47" s="20">
        <v>28941</v>
      </c>
      <c r="J47" s="20">
        <v>19353</v>
      </c>
      <c r="K47" s="21">
        <v>0.67</v>
      </c>
      <c r="L47" t="s">
        <v>499</v>
      </c>
    </row>
    <row r="48" spans="1:12" x14ac:dyDescent="0.3">
      <c r="A48" t="s">
        <v>138</v>
      </c>
      <c r="B48" t="s">
        <v>163</v>
      </c>
      <c r="C48" s="20">
        <v>5803</v>
      </c>
      <c r="D48" s="20">
        <v>3752</v>
      </c>
      <c r="E48" s="21">
        <v>0.65</v>
      </c>
      <c r="F48" s="20">
        <v>28071</v>
      </c>
      <c r="G48" s="20">
        <v>18143</v>
      </c>
      <c r="H48" s="21">
        <v>0.65</v>
      </c>
      <c r="I48" s="20">
        <v>39684</v>
      </c>
      <c r="J48" s="20">
        <v>25684</v>
      </c>
      <c r="K48" s="21">
        <v>0.65</v>
      </c>
      <c r="L48" t="s">
        <v>499</v>
      </c>
    </row>
    <row r="49" spans="1:12" x14ac:dyDescent="0.3">
      <c r="A49" t="s">
        <v>138</v>
      </c>
      <c r="B49" t="s">
        <v>164</v>
      </c>
      <c r="C49" s="20">
        <v>5820</v>
      </c>
      <c r="D49" s="20">
        <v>3494</v>
      </c>
      <c r="E49" s="21">
        <v>0.6</v>
      </c>
      <c r="F49" s="20">
        <v>15200</v>
      </c>
      <c r="G49" s="20">
        <v>9133</v>
      </c>
      <c r="H49" s="21">
        <v>0.6</v>
      </c>
      <c r="I49" s="20">
        <v>23565</v>
      </c>
      <c r="J49" s="20">
        <v>14130</v>
      </c>
      <c r="K49" s="21">
        <v>0.6</v>
      </c>
      <c r="L49" t="s">
        <v>499</v>
      </c>
    </row>
    <row r="50" spans="1:12" x14ac:dyDescent="0.3">
      <c r="A50" t="s">
        <v>138</v>
      </c>
      <c r="B50" t="s">
        <v>509</v>
      </c>
      <c r="C50" s="20">
        <v>3417</v>
      </c>
      <c r="D50" s="20">
        <v>2190</v>
      </c>
      <c r="E50" s="21">
        <v>0.64</v>
      </c>
      <c r="F50" s="20">
        <v>15750</v>
      </c>
      <c r="G50" s="20">
        <v>10000</v>
      </c>
      <c r="H50" s="21">
        <v>0.64</v>
      </c>
      <c r="I50" s="20">
        <v>16778</v>
      </c>
      <c r="J50" s="20">
        <v>10667</v>
      </c>
      <c r="K50" s="21">
        <v>0.64</v>
      </c>
      <c r="L50" t="s">
        <v>499</v>
      </c>
    </row>
    <row r="51" spans="1:12" x14ac:dyDescent="0.3">
      <c r="A51" t="s">
        <v>138</v>
      </c>
      <c r="B51" t="s">
        <v>165</v>
      </c>
      <c r="C51" s="20">
        <v>5414</v>
      </c>
      <c r="D51" s="20">
        <v>3144</v>
      </c>
      <c r="E51" s="21">
        <v>0.57999999999999996</v>
      </c>
      <c r="F51" s="20">
        <v>16714</v>
      </c>
      <c r="G51" s="20">
        <v>9714</v>
      </c>
      <c r="H51" s="21">
        <v>0.57999999999999996</v>
      </c>
      <c r="I51" s="20">
        <v>28500</v>
      </c>
      <c r="J51" s="20">
        <v>16538</v>
      </c>
      <c r="K51" s="21">
        <v>0.57999999999999996</v>
      </c>
      <c r="L51" t="s">
        <v>499</v>
      </c>
    </row>
    <row r="52" spans="1:12" x14ac:dyDescent="0.3">
      <c r="A52" t="s">
        <v>138</v>
      </c>
      <c r="B52" t="s">
        <v>166</v>
      </c>
      <c r="C52" s="20">
        <v>3359</v>
      </c>
      <c r="D52" s="20">
        <v>1826</v>
      </c>
      <c r="E52" s="21">
        <v>0.54</v>
      </c>
      <c r="F52" s="20">
        <v>12231</v>
      </c>
      <c r="G52" s="20">
        <v>6615</v>
      </c>
      <c r="H52" s="21">
        <v>0.54</v>
      </c>
      <c r="I52" s="20">
        <v>20905</v>
      </c>
      <c r="J52" s="20">
        <v>11333</v>
      </c>
      <c r="K52" s="21">
        <v>0.54</v>
      </c>
      <c r="L52" t="s">
        <v>499</v>
      </c>
    </row>
    <row r="53" spans="1:12" x14ac:dyDescent="0.3">
      <c r="A53" t="s">
        <v>138</v>
      </c>
      <c r="B53" t="s">
        <v>167</v>
      </c>
      <c r="C53" s="20">
        <v>4054</v>
      </c>
      <c r="D53" s="20">
        <v>2568</v>
      </c>
      <c r="E53" s="21">
        <v>0.63</v>
      </c>
      <c r="F53" s="20">
        <v>8333</v>
      </c>
      <c r="G53" s="20">
        <v>5333</v>
      </c>
      <c r="H53" s="21">
        <v>0.63</v>
      </c>
      <c r="I53" s="20">
        <v>19769</v>
      </c>
      <c r="J53" s="20">
        <v>12538</v>
      </c>
      <c r="K53" s="21">
        <v>0.63</v>
      </c>
      <c r="L53" t="s">
        <v>499</v>
      </c>
    </row>
    <row r="54" spans="1:12" x14ac:dyDescent="0.3">
      <c r="A54" t="s">
        <v>138</v>
      </c>
      <c r="B54" t="s">
        <v>168</v>
      </c>
      <c r="C54" s="20">
        <v>5633</v>
      </c>
      <c r="D54" s="20">
        <v>3444</v>
      </c>
      <c r="E54" s="21">
        <v>0.61</v>
      </c>
      <c r="F54" s="20">
        <v>29000</v>
      </c>
      <c r="G54" s="20">
        <v>17706</v>
      </c>
      <c r="H54" s="21">
        <v>0.61</v>
      </c>
      <c r="I54" s="20">
        <v>40571</v>
      </c>
      <c r="J54" s="20">
        <v>24821</v>
      </c>
      <c r="K54" s="21">
        <v>0.61</v>
      </c>
      <c r="L54" t="s">
        <v>499</v>
      </c>
    </row>
    <row r="55" spans="1:12" x14ac:dyDescent="0.3">
      <c r="A55" t="s">
        <v>138</v>
      </c>
      <c r="B55" t="s">
        <v>169</v>
      </c>
      <c r="C55" s="20">
        <v>5645</v>
      </c>
      <c r="D55" s="20">
        <v>3564</v>
      </c>
      <c r="E55" s="21">
        <v>0.63</v>
      </c>
      <c r="F55" s="20">
        <v>10037</v>
      </c>
      <c r="G55" s="20">
        <v>6333</v>
      </c>
      <c r="H55" s="21">
        <v>0.63</v>
      </c>
      <c r="I55" s="20">
        <v>27889</v>
      </c>
      <c r="J55" s="20">
        <v>17611</v>
      </c>
      <c r="K55" s="21">
        <v>0.63</v>
      </c>
      <c r="L55" t="s">
        <v>499</v>
      </c>
    </row>
    <row r="56" spans="1:12" x14ac:dyDescent="0.3">
      <c r="A56" t="s">
        <v>138</v>
      </c>
      <c r="B56" t="s">
        <v>170</v>
      </c>
      <c r="C56" s="20">
        <v>5291</v>
      </c>
      <c r="D56" s="20">
        <v>3036</v>
      </c>
      <c r="E56" s="21">
        <v>0.56999999999999995</v>
      </c>
      <c r="F56" s="20">
        <v>10250</v>
      </c>
      <c r="G56" s="20">
        <v>5917</v>
      </c>
      <c r="H56" s="21">
        <v>0.56999999999999995</v>
      </c>
      <c r="I56" s="20">
        <v>13400</v>
      </c>
      <c r="J56" s="20">
        <v>7733</v>
      </c>
      <c r="K56" s="21">
        <v>0.56999999999999995</v>
      </c>
      <c r="L56" t="s">
        <v>499</v>
      </c>
    </row>
    <row r="57" spans="1:12" x14ac:dyDescent="0.3">
      <c r="A57" t="s">
        <v>138</v>
      </c>
      <c r="B57" t="s">
        <v>172</v>
      </c>
      <c r="C57" s="20">
        <v>6829</v>
      </c>
      <c r="D57" s="20">
        <v>5545</v>
      </c>
      <c r="E57" s="21">
        <v>0.81</v>
      </c>
      <c r="F57" s="20">
        <v>23000</v>
      </c>
      <c r="G57" s="20">
        <v>18700</v>
      </c>
      <c r="H57" s="21">
        <v>0.81</v>
      </c>
      <c r="I57" s="20">
        <v>50786</v>
      </c>
      <c r="J57" s="20">
        <v>41214</v>
      </c>
      <c r="K57" s="21">
        <v>0.81</v>
      </c>
      <c r="L57" t="s">
        <v>499</v>
      </c>
    </row>
    <row r="58" spans="1:12" x14ac:dyDescent="0.3">
      <c r="A58" t="s">
        <v>138</v>
      </c>
      <c r="B58" t="s">
        <v>173</v>
      </c>
      <c r="C58" s="20">
        <v>6019</v>
      </c>
      <c r="D58" s="20">
        <v>3903</v>
      </c>
      <c r="E58" s="21">
        <v>0.65</v>
      </c>
      <c r="F58" s="20">
        <v>15636</v>
      </c>
      <c r="G58" s="20">
        <v>10091</v>
      </c>
      <c r="H58" s="21">
        <v>0.65</v>
      </c>
      <c r="I58" s="20">
        <v>42700</v>
      </c>
      <c r="J58" s="20">
        <v>27650</v>
      </c>
      <c r="K58" s="21">
        <v>0.65</v>
      </c>
      <c r="L58" t="s">
        <v>499</v>
      </c>
    </row>
    <row r="59" spans="1:12" x14ac:dyDescent="0.3">
      <c r="A59" t="s">
        <v>138</v>
      </c>
      <c r="B59" t="s">
        <v>174</v>
      </c>
      <c r="C59" s="20">
        <v>4241</v>
      </c>
      <c r="D59" s="20">
        <v>2616</v>
      </c>
      <c r="E59" s="21">
        <v>0.62</v>
      </c>
      <c r="F59" s="20">
        <v>5667</v>
      </c>
      <c r="G59" s="20">
        <v>3556</v>
      </c>
      <c r="H59" s="21">
        <v>0.62</v>
      </c>
      <c r="I59" s="20">
        <v>17963</v>
      </c>
      <c r="J59" s="20">
        <v>11074</v>
      </c>
      <c r="K59" s="21">
        <v>0.62</v>
      </c>
      <c r="L59" t="s">
        <v>499</v>
      </c>
    </row>
    <row r="60" spans="1:12" x14ac:dyDescent="0.3">
      <c r="A60" t="s">
        <v>138</v>
      </c>
      <c r="B60" t="s">
        <v>175</v>
      </c>
      <c r="C60" s="20">
        <v>4888</v>
      </c>
      <c r="D60" s="20">
        <v>2821</v>
      </c>
      <c r="E60" s="21">
        <v>0.57999999999999996</v>
      </c>
      <c r="F60" s="20">
        <v>10650</v>
      </c>
      <c r="G60" s="20">
        <v>6150</v>
      </c>
      <c r="H60" s="21">
        <v>0.57999999999999996</v>
      </c>
      <c r="I60" s="20">
        <v>21875</v>
      </c>
      <c r="J60" s="20">
        <v>12625</v>
      </c>
      <c r="K60" s="21">
        <v>0.57999999999999996</v>
      </c>
      <c r="L60" t="s">
        <v>499</v>
      </c>
    </row>
    <row r="61" spans="1:12" x14ac:dyDescent="0.3">
      <c r="A61" t="s">
        <v>138</v>
      </c>
      <c r="B61" t="s">
        <v>177</v>
      </c>
      <c r="C61" s="20">
        <v>4072</v>
      </c>
      <c r="D61" s="20">
        <v>2536</v>
      </c>
      <c r="E61" s="21">
        <v>0.62</v>
      </c>
      <c r="F61" s="20">
        <v>10571</v>
      </c>
      <c r="G61" s="20">
        <v>6571</v>
      </c>
      <c r="H61" s="21">
        <v>0.62</v>
      </c>
      <c r="I61" s="20">
        <v>17529</v>
      </c>
      <c r="J61" s="20">
        <v>10941</v>
      </c>
      <c r="K61" s="21">
        <v>0.62</v>
      </c>
      <c r="L61" t="s">
        <v>499</v>
      </c>
    </row>
    <row r="62" spans="1:12" x14ac:dyDescent="0.3">
      <c r="A62" t="s">
        <v>138</v>
      </c>
      <c r="B62" t="s">
        <v>178</v>
      </c>
      <c r="C62" s="20">
        <v>5540</v>
      </c>
      <c r="D62" s="20">
        <v>3353</v>
      </c>
      <c r="E62" s="21">
        <v>0.6</v>
      </c>
      <c r="F62" s="20">
        <v>25100</v>
      </c>
      <c r="G62" s="20">
        <v>15200</v>
      </c>
      <c r="H62" s="21">
        <v>0.6</v>
      </c>
      <c r="I62" s="20">
        <v>35650</v>
      </c>
      <c r="J62" s="20">
        <v>21600</v>
      </c>
      <c r="K62" s="21">
        <v>0.6</v>
      </c>
      <c r="L62" t="s">
        <v>499</v>
      </c>
    </row>
    <row r="63" spans="1:12" x14ac:dyDescent="0.3">
      <c r="A63" t="s">
        <v>138</v>
      </c>
      <c r="B63" t="s">
        <v>510</v>
      </c>
      <c r="C63" s="20">
        <v>4467</v>
      </c>
      <c r="D63" s="20">
        <v>2600</v>
      </c>
      <c r="E63" s="21">
        <v>0.57999999999999996</v>
      </c>
      <c r="F63" s="20">
        <v>4800</v>
      </c>
      <c r="G63" s="20">
        <v>2800</v>
      </c>
      <c r="H63" s="21">
        <v>0.57999999999999996</v>
      </c>
      <c r="I63" s="20">
        <v>24857</v>
      </c>
      <c r="J63" s="20">
        <v>14571</v>
      </c>
      <c r="K63" s="21">
        <v>0.57999999999999996</v>
      </c>
      <c r="L63" t="s">
        <v>499</v>
      </c>
    </row>
    <row r="64" spans="1:12" x14ac:dyDescent="0.3">
      <c r="A64" t="s">
        <v>138</v>
      </c>
      <c r="B64" t="s">
        <v>179</v>
      </c>
      <c r="C64" s="20">
        <v>4949</v>
      </c>
      <c r="D64" s="20">
        <v>2705</v>
      </c>
      <c r="E64" s="21">
        <v>0.55000000000000004</v>
      </c>
      <c r="F64" s="20">
        <v>22300</v>
      </c>
      <c r="G64" s="20">
        <v>12200</v>
      </c>
      <c r="H64" s="21">
        <v>0.55000000000000004</v>
      </c>
      <c r="I64" s="20">
        <v>29647</v>
      </c>
      <c r="J64" s="20">
        <v>16176</v>
      </c>
      <c r="K64" s="21">
        <v>0.55000000000000004</v>
      </c>
      <c r="L64" t="s">
        <v>499</v>
      </c>
    </row>
    <row r="65" spans="1:12" x14ac:dyDescent="0.3">
      <c r="A65" t="s">
        <v>138</v>
      </c>
      <c r="B65" t="s">
        <v>181</v>
      </c>
      <c r="C65" s="20">
        <v>5386</v>
      </c>
      <c r="D65" s="20">
        <v>3271</v>
      </c>
      <c r="E65" s="21">
        <v>0.61</v>
      </c>
      <c r="F65" s="20">
        <v>8273</v>
      </c>
      <c r="G65" s="20">
        <v>5000</v>
      </c>
      <c r="H65" s="21">
        <v>0.61</v>
      </c>
      <c r="I65" s="20">
        <v>37071</v>
      </c>
      <c r="J65" s="20">
        <v>22429</v>
      </c>
      <c r="K65" s="21">
        <v>0.61</v>
      </c>
      <c r="L65" t="s">
        <v>499</v>
      </c>
    </row>
    <row r="66" spans="1:12" x14ac:dyDescent="0.3">
      <c r="A66" t="s">
        <v>138</v>
      </c>
      <c r="B66" t="s">
        <v>511</v>
      </c>
      <c r="C66" s="20">
        <v>4877</v>
      </c>
      <c r="D66" s="20">
        <v>2850</v>
      </c>
      <c r="E66" s="21">
        <v>0.57999999999999996</v>
      </c>
      <c r="F66" s="20">
        <v>22743</v>
      </c>
      <c r="G66" s="20">
        <v>13286</v>
      </c>
      <c r="H66" s="21">
        <v>0.57999999999999996</v>
      </c>
      <c r="I66" s="20">
        <v>42148</v>
      </c>
      <c r="J66" s="20">
        <v>24630</v>
      </c>
      <c r="K66" s="21">
        <v>0.57999999999999996</v>
      </c>
      <c r="L66" t="s">
        <v>499</v>
      </c>
    </row>
    <row r="67" spans="1:12" x14ac:dyDescent="0.3">
      <c r="A67" t="s">
        <v>138</v>
      </c>
      <c r="B67" t="s">
        <v>184</v>
      </c>
      <c r="C67" s="20">
        <v>6745</v>
      </c>
      <c r="D67" s="20">
        <v>4284</v>
      </c>
      <c r="E67" s="21">
        <v>0.64</v>
      </c>
      <c r="F67" s="20">
        <v>32000</v>
      </c>
      <c r="G67" s="20">
        <v>20385</v>
      </c>
      <c r="H67" s="21">
        <v>0.64</v>
      </c>
      <c r="I67" s="20">
        <v>35667</v>
      </c>
      <c r="J67" s="20">
        <v>22667</v>
      </c>
      <c r="K67" s="21">
        <v>0.64</v>
      </c>
      <c r="L67" t="s">
        <v>499</v>
      </c>
    </row>
    <row r="68" spans="1:12" x14ac:dyDescent="0.3">
      <c r="A68" t="s">
        <v>138</v>
      </c>
      <c r="B68" t="s">
        <v>185</v>
      </c>
      <c r="C68" s="20">
        <v>5247</v>
      </c>
      <c r="D68" s="20">
        <v>2819</v>
      </c>
      <c r="E68" s="21">
        <v>0.54</v>
      </c>
      <c r="F68" s="20">
        <v>20824</v>
      </c>
      <c r="G68" s="20">
        <v>11235</v>
      </c>
      <c r="H68" s="21">
        <v>0.54</v>
      </c>
      <c r="I68" s="20">
        <v>39273</v>
      </c>
      <c r="J68" s="20">
        <v>21136</v>
      </c>
      <c r="K68" s="21">
        <v>0.54</v>
      </c>
      <c r="L68" t="s">
        <v>499</v>
      </c>
    </row>
    <row r="69" spans="1:12" x14ac:dyDescent="0.3">
      <c r="A69" t="s">
        <v>138</v>
      </c>
      <c r="B69" t="s">
        <v>186</v>
      </c>
      <c r="C69" s="20">
        <v>4780</v>
      </c>
      <c r="D69" s="20">
        <v>3171</v>
      </c>
      <c r="E69" s="21">
        <v>0.66</v>
      </c>
      <c r="F69" s="20">
        <v>9381</v>
      </c>
      <c r="G69" s="20">
        <v>6238</v>
      </c>
      <c r="H69" s="21">
        <v>0.66</v>
      </c>
      <c r="I69" s="20">
        <v>37333</v>
      </c>
      <c r="J69" s="20">
        <v>24762</v>
      </c>
      <c r="K69" s="21">
        <v>0.66</v>
      </c>
      <c r="L69" t="s">
        <v>499</v>
      </c>
    </row>
    <row r="70" spans="1:12" x14ac:dyDescent="0.3">
      <c r="A70" t="s">
        <v>138</v>
      </c>
      <c r="B70" t="s">
        <v>187</v>
      </c>
      <c r="C70" s="20">
        <v>6010</v>
      </c>
      <c r="D70" s="20">
        <v>3881</v>
      </c>
      <c r="E70" s="21">
        <v>0.65</v>
      </c>
      <c r="F70" s="20">
        <v>17217</v>
      </c>
      <c r="G70" s="20">
        <v>11130</v>
      </c>
      <c r="H70" s="21">
        <v>0.65</v>
      </c>
      <c r="I70" s="20">
        <v>44314</v>
      </c>
      <c r="J70" s="20">
        <v>28600</v>
      </c>
      <c r="K70" s="21">
        <v>0.65</v>
      </c>
      <c r="L70" t="s">
        <v>499</v>
      </c>
    </row>
    <row r="71" spans="1:12" x14ac:dyDescent="0.3">
      <c r="A71" t="s">
        <v>138</v>
      </c>
      <c r="B71" t="s">
        <v>188</v>
      </c>
      <c r="C71" s="20">
        <v>2973</v>
      </c>
      <c r="D71" s="20">
        <v>1946</v>
      </c>
      <c r="E71" s="21">
        <v>0.66</v>
      </c>
      <c r="F71" s="20">
        <v>16333</v>
      </c>
      <c r="G71" s="20">
        <v>10667</v>
      </c>
      <c r="H71" s="21">
        <v>0.66</v>
      </c>
      <c r="I71" s="20">
        <v>11909</v>
      </c>
      <c r="J71" s="20">
        <v>7818</v>
      </c>
      <c r="K71" s="21">
        <v>0.66</v>
      </c>
      <c r="L71" t="s">
        <v>499</v>
      </c>
    </row>
    <row r="72" spans="1:12" x14ac:dyDescent="0.3">
      <c r="A72" t="s">
        <v>138</v>
      </c>
      <c r="B72" t="s">
        <v>189</v>
      </c>
      <c r="C72" s="20">
        <v>6691</v>
      </c>
      <c r="D72" s="20">
        <v>3985</v>
      </c>
      <c r="E72" s="21">
        <v>0.6</v>
      </c>
      <c r="F72" s="20">
        <v>24900</v>
      </c>
      <c r="G72" s="20">
        <v>14800</v>
      </c>
      <c r="H72" s="21">
        <v>0.6</v>
      </c>
      <c r="I72" s="20">
        <v>14375</v>
      </c>
      <c r="J72" s="20">
        <v>8563</v>
      </c>
      <c r="K72" s="21">
        <v>0.6</v>
      </c>
      <c r="L72" t="s">
        <v>499</v>
      </c>
    </row>
    <row r="73" spans="1:12" x14ac:dyDescent="0.3">
      <c r="A73" t="s">
        <v>138</v>
      </c>
      <c r="B73" t="s">
        <v>190</v>
      </c>
      <c r="C73" s="20">
        <v>5041</v>
      </c>
      <c r="D73" s="20">
        <v>3088</v>
      </c>
      <c r="E73" s="21">
        <v>0.61</v>
      </c>
      <c r="F73" s="20">
        <v>20211</v>
      </c>
      <c r="G73" s="20">
        <v>12368</v>
      </c>
      <c r="H73" s="21">
        <v>0.61</v>
      </c>
      <c r="I73" s="20">
        <v>19292</v>
      </c>
      <c r="J73" s="20">
        <v>11833</v>
      </c>
      <c r="K73" s="21">
        <v>0.61</v>
      </c>
      <c r="L73" t="s">
        <v>499</v>
      </c>
    </row>
    <row r="74" spans="1:12" x14ac:dyDescent="0.3">
      <c r="A74" t="s">
        <v>138</v>
      </c>
      <c r="B74" t="s">
        <v>191</v>
      </c>
      <c r="C74" s="20">
        <v>6770</v>
      </c>
      <c r="D74" s="20">
        <v>6016</v>
      </c>
      <c r="E74" s="21">
        <v>0.89</v>
      </c>
      <c r="F74" s="20">
        <v>31429</v>
      </c>
      <c r="G74" s="20">
        <v>27929</v>
      </c>
      <c r="H74" s="21">
        <v>0.89</v>
      </c>
      <c r="I74" s="20">
        <v>30077</v>
      </c>
      <c r="J74" s="20">
        <v>26692</v>
      </c>
      <c r="K74" s="21">
        <v>0.89</v>
      </c>
      <c r="L74" t="s">
        <v>499</v>
      </c>
    </row>
    <row r="75" spans="1:12" x14ac:dyDescent="0.3">
      <c r="A75" t="s">
        <v>138</v>
      </c>
      <c r="B75" t="s">
        <v>194</v>
      </c>
      <c r="C75" s="20">
        <v>4359</v>
      </c>
      <c r="D75" s="20">
        <v>2683</v>
      </c>
      <c r="E75" s="21">
        <v>0.61</v>
      </c>
      <c r="F75" s="20">
        <v>19000</v>
      </c>
      <c r="G75" s="20">
        <v>11692</v>
      </c>
      <c r="H75" s="21">
        <v>0.61</v>
      </c>
      <c r="I75" s="20">
        <v>27500</v>
      </c>
      <c r="J75" s="20">
        <v>16889</v>
      </c>
      <c r="K75" s="21">
        <v>0.61</v>
      </c>
      <c r="L75" t="s">
        <v>499</v>
      </c>
    </row>
    <row r="76" spans="1:12" x14ac:dyDescent="0.3">
      <c r="A76" t="s">
        <v>138</v>
      </c>
      <c r="B76" t="s">
        <v>195</v>
      </c>
      <c r="C76" s="20">
        <v>3580</v>
      </c>
      <c r="D76" s="20">
        <v>2395</v>
      </c>
      <c r="E76" s="21">
        <v>0.67</v>
      </c>
      <c r="F76" s="20">
        <v>12545</v>
      </c>
      <c r="G76" s="20">
        <v>8455</v>
      </c>
      <c r="H76" s="21">
        <v>0.67</v>
      </c>
      <c r="I76" s="20">
        <v>18263</v>
      </c>
      <c r="J76" s="20">
        <v>12263</v>
      </c>
      <c r="K76" s="21">
        <v>0.67</v>
      </c>
      <c r="L76" t="s">
        <v>499</v>
      </c>
    </row>
    <row r="77" spans="1:12" x14ac:dyDescent="0.3">
      <c r="A77" t="s">
        <v>138</v>
      </c>
      <c r="B77" t="s">
        <v>196</v>
      </c>
      <c r="C77" s="20">
        <v>5046</v>
      </c>
      <c r="D77" s="20">
        <v>3131</v>
      </c>
      <c r="E77" s="21">
        <v>0.62</v>
      </c>
      <c r="F77" s="20">
        <v>28111</v>
      </c>
      <c r="G77" s="20">
        <v>17444</v>
      </c>
      <c r="H77" s="21">
        <v>0.62</v>
      </c>
      <c r="I77" s="20">
        <v>27419</v>
      </c>
      <c r="J77" s="20">
        <v>17000</v>
      </c>
      <c r="K77" s="21">
        <v>0.62</v>
      </c>
      <c r="L77" t="s">
        <v>499</v>
      </c>
    </row>
    <row r="78" spans="1:12" x14ac:dyDescent="0.3">
      <c r="A78" t="s">
        <v>138</v>
      </c>
      <c r="B78" t="s">
        <v>197</v>
      </c>
      <c r="C78" s="20">
        <v>5331</v>
      </c>
      <c r="D78" s="20">
        <v>3059</v>
      </c>
      <c r="E78" s="21">
        <v>0.56999999999999995</v>
      </c>
      <c r="F78" s="20">
        <v>17867</v>
      </c>
      <c r="G78" s="20">
        <v>10267</v>
      </c>
      <c r="H78" s="21">
        <v>0.56999999999999995</v>
      </c>
      <c r="I78" s="20">
        <v>26609</v>
      </c>
      <c r="J78" s="20">
        <v>15261</v>
      </c>
      <c r="K78" s="21">
        <v>0.56999999999999995</v>
      </c>
      <c r="L78" t="s">
        <v>499</v>
      </c>
    </row>
    <row r="79" spans="1:12" x14ac:dyDescent="0.3">
      <c r="A79" t="s">
        <v>138</v>
      </c>
      <c r="B79" t="s">
        <v>200</v>
      </c>
      <c r="C79" s="20">
        <v>4902</v>
      </c>
      <c r="D79" s="20">
        <v>2815</v>
      </c>
      <c r="E79" s="21">
        <v>0.56999999999999995</v>
      </c>
      <c r="F79" s="20">
        <v>15091</v>
      </c>
      <c r="G79" s="20">
        <v>8636</v>
      </c>
      <c r="H79" s="21">
        <v>0.56999999999999995</v>
      </c>
      <c r="I79" s="20">
        <v>18800</v>
      </c>
      <c r="J79" s="20">
        <v>10800</v>
      </c>
      <c r="K79" s="21">
        <v>0.56999999999999995</v>
      </c>
      <c r="L79" t="s">
        <v>499</v>
      </c>
    </row>
    <row r="80" spans="1:12" x14ac:dyDescent="0.3">
      <c r="A80" t="s">
        <v>138</v>
      </c>
      <c r="B80" t="s">
        <v>204</v>
      </c>
      <c r="C80" s="20">
        <v>4471</v>
      </c>
      <c r="D80" s="20">
        <v>3137</v>
      </c>
      <c r="E80" s="21">
        <v>0.7</v>
      </c>
      <c r="F80" s="20">
        <v>10727</v>
      </c>
      <c r="G80" s="20">
        <v>7545</v>
      </c>
      <c r="H80" s="21">
        <v>0.7</v>
      </c>
      <c r="I80" s="20">
        <v>17667</v>
      </c>
      <c r="J80" s="20">
        <v>12417</v>
      </c>
      <c r="K80" s="21">
        <v>0.7</v>
      </c>
      <c r="L80" t="s">
        <v>499</v>
      </c>
    </row>
    <row r="81" spans="1:13" x14ac:dyDescent="0.3">
      <c r="A81" t="s">
        <v>206</v>
      </c>
      <c r="B81" t="s">
        <v>207</v>
      </c>
      <c r="C81" s="20">
        <v>7786</v>
      </c>
      <c r="D81" s="20">
        <v>5071</v>
      </c>
      <c r="E81" s="21">
        <v>0.65</v>
      </c>
      <c r="F81" s="20">
        <v>10300</v>
      </c>
      <c r="G81" s="20">
        <v>6700</v>
      </c>
      <c r="H81" s="21">
        <v>0.65</v>
      </c>
      <c r="I81" s="20">
        <v>0</v>
      </c>
      <c r="J81" s="20">
        <v>0</v>
      </c>
      <c r="K81" s="21">
        <v>0.65</v>
      </c>
      <c r="L81" t="s">
        <v>499</v>
      </c>
    </row>
    <row r="82" spans="1:13" x14ac:dyDescent="0.3">
      <c r="A82" t="s">
        <v>208</v>
      </c>
      <c r="B82" t="s">
        <v>210</v>
      </c>
      <c r="C82" s="20">
        <v>6005</v>
      </c>
      <c r="D82" s="20">
        <v>705</v>
      </c>
      <c r="E82" s="21">
        <v>0.12</v>
      </c>
      <c r="F82" s="20">
        <v>151312</v>
      </c>
      <c r="G82" s="20">
        <v>13283</v>
      </c>
      <c r="H82" s="21">
        <v>0.09</v>
      </c>
      <c r="L82" t="s">
        <v>500</v>
      </c>
    </row>
    <row r="83" spans="1:13" x14ac:dyDescent="0.3">
      <c r="A83" t="s">
        <v>214</v>
      </c>
      <c r="B83" t="s">
        <v>215</v>
      </c>
      <c r="C83" s="20">
        <v>5672</v>
      </c>
      <c r="D83" s="20">
        <v>4317</v>
      </c>
      <c r="E83" s="21">
        <v>0.76</v>
      </c>
      <c r="F83" s="20">
        <v>29037</v>
      </c>
      <c r="G83" s="20">
        <v>22111</v>
      </c>
      <c r="H83" s="21">
        <v>0.76</v>
      </c>
      <c r="I83" s="20">
        <v>53667</v>
      </c>
      <c r="J83" s="20">
        <v>40778</v>
      </c>
      <c r="K83" s="21">
        <v>0.76</v>
      </c>
      <c r="L83" t="s">
        <v>499</v>
      </c>
    </row>
    <row r="84" spans="1:13" x14ac:dyDescent="0.3">
      <c r="A84" t="s">
        <v>218</v>
      </c>
      <c r="B84" t="s">
        <v>219</v>
      </c>
      <c r="C84" s="20">
        <v>5467</v>
      </c>
      <c r="D84" s="20">
        <v>4167</v>
      </c>
      <c r="E84" s="21">
        <v>0.76</v>
      </c>
      <c r="F84" s="20">
        <v>14714</v>
      </c>
      <c r="G84" s="20">
        <v>11143</v>
      </c>
      <c r="H84" s="21">
        <v>0.76</v>
      </c>
      <c r="I84" s="20">
        <v>4773</v>
      </c>
      <c r="J84" s="20">
        <v>3636</v>
      </c>
      <c r="K84" s="21">
        <v>0.76</v>
      </c>
      <c r="L84" t="s">
        <v>499</v>
      </c>
    </row>
    <row r="85" spans="1:13" x14ac:dyDescent="0.3">
      <c r="A85" t="s">
        <v>220</v>
      </c>
      <c r="B85" t="s">
        <v>221</v>
      </c>
      <c r="C85" s="20">
        <v>4123</v>
      </c>
      <c r="D85" s="20">
        <v>3301</v>
      </c>
      <c r="E85" s="21">
        <v>0.8</v>
      </c>
      <c r="F85" s="20">
        <v>25429</v>
      </c>
      <c r="G85" s="20">
        <v>20286</v>
      </c>
      <c r="H85" s="21">
        <v>0.8</v>
      </c>
      <c r="I85" s="20">
        <v>4900</v>
      </c>
      <c r="J85" s="20">
        <v>3900</v>
      </c>
      <c r="K85" s="21">
        <v>0.8</v>
      </c>
      <c r="L85" t="s">
        <v>499</v>
      </c>
    </row>
    <row r="86" spans="1:13" x14ac:dyDescent="0.3">
      <c r="A86" t="s">
        <v>228</v>
      </c>
      <c r="B86" t="s">
        <v>229</v>
      </c>
      <c r="C86" s="20">
        <v>7825</v>
      </c>
      <c r="D86" s="20">
        <v>927</v>
      </c>
      <c r="E86" s="21">
        <v>0.12</v>
      </c>
      <c r="F86" s="20">
        <v>95172</v>
      </c>
      <c r="G86" s="20">
        <v>9823</v>
      </c>
      <c r="H86" s="21">
        <v>0.1</v>
      </c>
      <c r="L86" t="s">
        <v>500</v>
      </c>
    </row>
    <row r="87" spans="1:13" x14ac:dyDescent="0.3">
      <c r="A87" t="s">
        <v>230</v>
      </c>
      <c r="B87" t="s">
        <v>231</v>
      </c>
      <c r="C87" s="20">
        <v>2974</v>
      </c>
      <c r="D87" s="20">
        <v>2538</v>
      </c>
      <c r="E87" s="21">
        <v>0.86</v>
      </c>
      <c r="F87" s="20">
        <v>11000</v>
      </c>
      <c r="G87" s="20">
        <v>9429</v>
      </c>
      <c r="H87" s="21">
        <v>0.86</v>
      </c>
      <c r="I87" s="20">
        <v>10250</v>
      </c>
      <c r="J87" s="20">
        <v>8750</v>
      </c>
      <c r="K87" s="21">
        <v>0.86</v>
      </c>
      <c r="L87" t="s">
        <v>499</v>
      </c>
    </row>
    <row r="88" spans="1:13" x14ac:dyDescent="0.3">
      <c r="A88" t="s">
        <v>232</v>
      </c>
      <c r="B88" t="s">
        <v>234</v>
      </c>
      <c r="C88" s="20">
        <v>6389</v>
      </c>
      <c r="D88" s="20">
        <v>3585</v>
      </c>
      <c r="E88" s="21">
        <v>0.56000000000000005</v>
      </c>
      <c r="F88" s="20">
        <v>29723</v>
      </c>
      <c r="G88" s="20">
        <v>15833</v>
      </c>
      <c r="H88" s="21">
        <v>0.53</v>
      </c>
      <c r="L88" t="s">
        <v>500</v>
      </c>
    </row>
    <row r="89" spans="1:13" x14ac:dyDescent="0.3">
      <c r="A89" t="s">
        <v>238</v>
      </c>
      <c r="B89" t="s">
        <v>239</v>
      </c>
      <c r="C89" s="20">
        <v>6692</v>
      </c>
      <c r="D89" s="20">
        <v>3176</v>
      </c>
      <c r="E89" s="21">
        <v>0.47</v>
      </c>
      <c r="F89" s="20">
        <v>46941</v>
      </c>
      <c r="G89" s="20">
        <v>22294</v>
      </c>
      <c r="H89" s="21">
        <v>0.47</v>
      </c>
      <c r="I89" s="20">
        <v>0</v>
      </c>
      <c r="J89" s="20">
        <v>0</v>
      </c>
      <c r="K89" s="21">
        <v>0.47</v>
      </c>
      <c r="L89" t="s">
        <v>499</v>
      </c>
    </row>
    <row r="90" spans="1:13" x14ac:dyDescent="0.3">
      <c r="A90" t="s">
        <v>240</v>
      </c>
      <c r="B90" t="s">
        <v>241</v>
      </c>
      <c r="C90" s="20">
        <v>1190</v>
      </c>
      <c r="D90" s="20">
        <v>1143</v>
      </c>
      <c r="E90" s="21">
        <v>0.95</v>
      </c>
      <c r="F90" s="20">
        <v>8833</v>
      </c>
      <c r="G90" s="20">
        <v>8500</v>
      </c>
      <c r="H90" s="21">
        <v>0.95</v>
      </c>
      <c r="I90" s="20">
        <v>17000</v>
      </c>
      <c r="J90" s="20">
        <v>16167</v>
      </c>
      <c r="K90" s="21">
        <v>0.95</v>
      </c>
      <c r="L90" t="s">
        <v>499</v>
      </c>
    </row>
    <row r="91" spans="1:13" x14ac:dyDescent="0.3">
      <c r="A91" t="s">
        <v>242</v>
      </c>
      <c r="B91" t="s">
        <v>243</v>
      </c>
      <c r="C91" s="20">
        <v>4400</v>
      </c>
      <c r="D91" s="20">
        <v>2320</v>
      </c>
      <c r="E91" s="21">
        <v>0.53</v>
      </c>
      <c r="F91" s="20">
        <v>10273</v>
      </c>
      <c r="G91" s="20">
        <v>5364</v>
      </c>
      <c r="H91" s="21">
        <v>0.53</v>
      </c>
      <c r="I91" s="20">
        <v>5778</v>
      </c>
      <c r="J91" s="20">
        <v>3000</v>
      </c>
      <c r="K91" s="21">
        <v>0.53</v>
      </c>
      <c r="L91" t="s">
        <v>499</v>
      </c>
    </row>
    <row r="92" spans="1:13" x14ac:dyDescent="0.3">
      <c r="A92" t="s">
        <v>244</v>
      </c>
      <c r="B92" t="s">
        <v>245</v>
      </c>
      <c r="C92" s="20">
        <v>3895</v>
      </c>
      <c r="D92" s="20">
        <v>2000</v>
      </c>
      <c r="E92" s="21">
        <v>0.51</v>
      </c>
      <c r="F92" s="20">
        <v>17645</v>
      </c>
      <c r="G92" s="20">
        <v>9000</v>
      </c>
      <c r="H92" s="21">
        <v>0.51</v>
      </c>
      <c r="I92" s="20">
        <v>10909</v>
      </c>
      <c r="J92" s="20">
        <v>5545</v>
      </c>
      <c r="K92" s="21">
        <v>0.51</v>
      </c>
      <c r="L92" t="s">
        <v>499</v>
      </c>
    </row>
    <row r="93" spans="1:13" x14ac:dyDescent="0.3">
      <c r="A93" t="s">
        <v>246</v>
      </c>
      <c r="B93" t="s">
        <v>247</v>
      </c>
      <c r="C93" s="20">
        <v>4463</v>
      </c>
      <c r="D93" s="20">
        <v>3352</v>
      </c>
      <c r="E93" s="21">
        <v>0.75</v>
      </c>
      <c r="F93" s="20">
        <v>17375</v>
      </c>
      <c r="G93" s="20">
        <v>13000</v>
      </c>
      <c r="H93" s="21">
        <v>0.75</v>
      </c>
      <c r="I93" s="20">
        <v>6778</v>
      </c>
      <c r="J93" s="20">
        <v>5111</v>
      </c>
      <c r="K93" s="21">
        <v>0.75</v>
      </c>
      <c r="L93" t="s">
        <v>499</v>
      </c>
    </row>
    <row r="94" spans="1:13" x14ac:dyDescent="0.3">
      <c r="A94" t="s">
        <v>248</v>
      </c>
      <c r="B94" t="s">
        <v>249</v>
      </c>
      <c r="C94" s="20">
        <v>3737</v>
      </c>
      <c r="D94" s="20">
        <v>3211</v>
      </c>
      <c r="E94" s="21">
        <v>0.86</v>
      </c>
      <c r="F94" s="20">
        <v>29000</v>
      </c>
      <c r="G94" s="20">
        <v>25000</v>
      </c>
      <c r="H94" s="21">
        <v>0.86</v>
      </c>
      <c r="I94" s="20">
        <v>11273</v>
      </c>
      <c r="J94" s="20">
        <v>9636</v>
      </c>
      <c r="K94" s="21">
        <v>0.86</v>
      </c>
      <c r="L94" t="s">
        <v>499</v>
      </c>
    </row>
    <row r="95" spans="1:13" x14ac:dyDescent="0.3">
      <c r="A95" t="s">
        <v>250</v>
      </c>
      <c r="B95" t="s">
        <v>251</v>
      </c>
      <c r="C95" s="20">
        <v>3288</v>
      </c>
      <c r="D95" s="20">
        <v>2192</v>
      </c>
      <c r="E95" s="21">
        <v>0.67</v>
      </c>
      <c r="F95" s="20">
        <v>9231</v>
      </c>
      <c r="G95" s="20">
        <v>6154</v>
      </c>
      <c r="H95" s="21">
        <v>0.67</v>
      </c>
      <c r="I95" s="20">
        <v>12667</v>
      </c>
      <c r="J95" s="20">
        <v>8500</v>
      </c>
      <c r="K95" s="21">
        <v>0.67</v>
      </c>
      <c r="L95" t="s">
        <v>499</v>
      </c>
    </row>
    <row r="96" spans="1:13" x14ac:dyDescent="0.3">
      <c r="A96" t="s">
        <v>252</v>
      </c>
      <c r="B96" t="s">
        <v>210</v>
      </c>
      <c r="C96" s="20">
        <v>7910</v>
      </c>
      <c r="D96" s="20">
        <v>1095</v>
      </c>
      <c r="E96" s="21">
        <v>0.14000000000000001</v>
      </c>
      <c r="F96" s="20">
        <v>62395</v>
      </c>
      <c r="G96" s="20">
        <v>7320</v>
      </c>
      <c r="H96" s="21">
        <v>0.12</v>
      </c>
      <c r="I96" s="20">
        <v>7829142</v>
      </c>
      <c r="J96" s="20">
        <v>843143</v>
      </c>
      <c r="K96" s="21">
        <v>0.11</v>
      </c>
      <c r="L96" t="s">
        <v>500</v>
      </c>
      <c r="M96" s="43" t="s">
        <v>254</v>
      </c>
    </row>
    <row r="97" spans="1:13" x14ac:dyDescent="0.3">
      <c r="A97" t="s">
        <v>257</v>
      </c>
      <c r="B97" t="s">
        <v>258</v>
      </c>
      <c r="C97" s="20">
        <v>3737</v>
      </c>
      <c r="D97" s="20">
        <v>2974</v>
      </c>
      <c r="E97" s="21">
        <v>0.79</v>
      </c>
      <c r="F97" s="20">
        <v>10444</v>
      </c>
      <c r="G97" s="20">
        <v>8222</v>
      </c>
      <c r="H97" s="21">
        <v>0.79</v>
      </c>
      <c r="I97" s="20">
        <v>24000</v>
      </c>
      <c r="J97" s="20">
        <v>19000</v>
      </c>
      <c r="K97" s="21">
        <v>0.79</v>
      </c>
      <c r="L97" t="s">
        <v>499</v>
      </c>
    </row>
    <row r="98" spans="1:13" x14ac:dyDescent="0.3">
      <c r="A98" t="s">
        <v>261</v>
      </c>
      <c r="B98" t="s">
        <v>264</v>
      </c>
      <c r="C98" s="20">
        <v>5872</v>
      </c>
      <c r="D98" s="20">
        <v>1765</v>
      </c>
      <c r="E98" s="21">
        <v>0.3</v>
      </c>
      <c r="F98" s="20">
        <v>82505</v>
      </c>
      <c r="G98" s="20">
        <v>22151</v>
      </c>
      <c r="H98" s="21">
        <v>0.27</v>
      </c>
      <c r="L98" t="s">
        <v>500</v>
      </c>
      <c r="M98" s="43" t="s">
        <v>265</v>
      </c>
    </row>
    <row r="99" spans="1:13" x14ac:dyDescent="0.3">
      <c r="A99" t="s">
        <v>267</v>
      </c>
      <c r="B99" t="s">
        <v>269</v>
      </c>
      <c r="C99" s="20">
        <v>5379</v>
      </c>
      <c r="D99" s="20">
        <v>2268</v>
      </c>
      <c r="E99" s="21">
        <v>0.42</v>
      </c>
      <c r="F99" s="20">
        <v>20177</v>
      </c>
      <c r="G99" s="20">
        <v>6917</v>
      </c>
      <c r="H99" s="21">
        <v>0.34</v>
      </c>
      <c r="I99" s="20">
        <v>1600800</v>
      </c>
      <c r="J99" s="20">
        <v>380400</v>
      </c>
      <c r="K99" s="21">
        <v>0.24</v>
      </c>
      <c r="L99" t="s">
        <v>500</v>
      </c>
    </row>
    <row r="100" spans="1:13" x14ac:dyDescent="0.3">
      <c r="A100" t="s">
        <v>512</v>
      </c>
      <c r="B100" t="s">
        <v>513</v>
      </c>
      <c r="C100" s="20">
        <v>3867</v>
      </c>
      <c r="D100" s="20">
        <v>2311</v>
      </c>
      <c r="E100" s="21">
        <v>0.6</v>
      </c>
      <c r="F100" s="20">
        <v>24333</v>
      </c>
      <c r="G100" s="20">
        <v>14583</v>
      </c>
      <c r="H100" s="21">
        <v>0.6</v>
      </c>
      <c r="I100" s="20">
        <v>6667</v>
      </c>
      <c r="J100" s="20">
        <v>4000</v>
      </c>
      <c r="K100" s="21">
        <v>0.6</v>
      </c>
      <c r="L100" t="s">
        <v>499</v>
      </c>
    </row>
    <row r="101" spans="1:13" x14ac:dyDescent="0.3">
      <c r="A101" t="s">
        <v>272</v>
      </c>
      <c r="B101" t="s">
        <v>273</v>
      </c>
      <c r="C101" s="20">
        <v>3651</v>
      </c>
      <c r="D101" s="20">
        <v>3140</v>
      </c>
      <c r="E101" s="21">
        <v>0.86</v>
      </c>
      <c r="F101" s="20">
        <v>18286</v>
      </c>
      <c r="G101" s="20">
        <v>15714</v>
      </c>
      <c r="H101" s="21">
        <v>0.86</v>
      </c>
      <c r="I101" s="20">
        <v>7550</v>
      </c>
      <c r="J101" s="20">
        <v>6500</v>
      </c>
      <c r="K101" s="21">
        <v>0.86</v>
      </c>
      <c r="L101" t="s">
        <v>499</v>
      </c>
    </row>
    <row r="102" spans="1:13" x14ac:dyDescent="0.3">
      <c r="A102" t="s">
        <v>274</v>
      </c>
      <c r="B102" t="s">
        <v>275</v>
      </c>
      <c r="C102" s="20">
        <v>1907</v>
      </c>
      <c r="D102" s="20">
        <v>1488</v>
      </c>
      <c r="E102" s="21">
        <v>0.78</v>
      </c>
      <c r="F102" s="20">
        <v>5241</v>
      </c>
      <c r="G102" s="20">
        <v>4069</v>
      </c>
      <c r="H102" s="21">
        <v>0.78</v>
      </c>
      <c r="I102" s="20">
        <v>1714</v>
      </c>
      <c r="J102" s="20">
        <v>1286</v>
      </c>
      <c r="K102" s="21">
        <v>0.78</v>
      </c>
      <c r="L102" t="s">
        <v>499</v>
      </c>
    </row>
    <row r="103" spans="1:13" x14ac:dyDescent="0.3">
      <c r="A103" t="s">
        <v>279</v>
      </c>
      <c r="B103" t="s">
        <v>280</v>
      </c>
      <c r="C103" s="20">
        <v>3520</v>
      </c>
      <c r="D103" s="20">
        <v>1480</v>
      </c>
      <c r="E103" s="21">
        <v>0.42</v>
      </c>
      <c r="F103" s="20">
        <v>24385</v>
      </c>
      <c r="G103" s="20">
        <v>10231</v>
      </c>
      <c r="H103" s="21">
        <v>0.42</v>
      </c>
      <c r="I103" s="20">
        <v>6923</v>
      </c>
      <c r="J103" s="20">
        <v>2923</v>
      </c>
      <c r="K103" s="21">
        <v>0.42</v>
      </c>
      <c r="L103" t="s">
        <v>499</v>
      </c>
    </row>
    <row r="104" spans="1:13" x14ac:dyDescent="0.3">
      <c r="A104" t="s">
        <v>283</v>
      </c>
      <c r="B104" t="s">
        <v>284</v>
      </c>
      <c r="C104" s="20">
        <v>4558</v>
      </c>
      <c r="D104" s="20">
        <v>2767</v>
      </c>
      <c r="E104" s="21">
        <v>0.61</v>
      </c>
      <c r="F104" s="20">
        <v>18966</v>
      </c>
      <c r="G104" s="20">
        <v>11513</v>
      </c>
      <c r="H104" s="21">
        <v>0.61</v>
      </c>
      <c r="I104" s="20">
        <v>28860</v>
      </c>
      <c r="J104" s="20">
        <v>17520</v>
      </c>
      <c r="K104" s="21">
        <v>0.61</v>
      </c>
      <c r="L104" t="s">
        <v>499</v>
      </c>
    </row>
    <row r="105" spans="1:13" x14ac:dyDescent="0.3">
      <c r="A105" t="s">
        <v>285</v>
      </c>
      <c r="B105" t="s">
        <v>286</v>
      </c>
      <c r="C105" s="20">
        <v>6308</v>
      </c>
      <c r="D105" s="20">
        <v>4513</v>
      </c>
      <c r="E105" s="21">
        <v>0.72</v>
      </c>
      <c r="F105" s="20">
        <v>42250</v>
      </c>
      <c r="G105" s="20">
        <v>30208</v>
      </c>
      <c r="H105" s="21">
        <v>0.72</v>
      </c>
      <c r="I105" s="20">
        <v>25321</v>
      </c>
      <c r="J105" s="20">
        <v>18125</v>
      </c>
      <c r="K105" s="21">
        <v>0.72</v>
      </c>
      <c r="L105" t="s">
        <v>499</v>
      </c>
    </row>
    <row r="106" spans="1:13" x14ac:dyDescent="0.3">
      <c r="A106" t="s">
        <v>287</v>
      </c>
      <c r="B106" t="s">
        <v>288</v>
      </c>
      <c r="C106" s="20">
        <v>2007</v>
      </c>
      <c r="D106" s="20">
        <v>1547</v>
      </c>
      <c r="E106" s="21">
        <v>0.77</v>
      </c>
      <c r="F106" s="20">
        <v>8429</v>
      </c>
      <c r="G106" s="20">
        <v>6429</v>
      </c>
      <c r="H106" s="21">
        <v>0.77</v>
      </c>
      <c r="I106" s="20">
        <v>15714</v>
      </c>
      <c r="J106" s="20">
        <v>12143</v>
      </c>
      <c r="K106" s="21">
        <v>0.77</v>
      </c>
      <c r="L106" t="s">
        <v>499</v>
      </c>
    </row>
    <row r="107" spans="1:13" x14ac:dyDescent="0.3">
      <c r="A107" t="s">
        <v>289</v>
      </c>
      <c r="B107" t="s">
        <v>93</v>
      </c>
      <c r="C107" s="20">
        <v>7932</v>
      </c>
      <c r="D107" s="20">
        <v>1921</v>
      </c>
      <c r="E107" s="21">
        <v>0.24</v>
      </c>
      <c r="F107" s="20">
        <v>21665</v>
      </c>
      <c r="G107" s="20">
        <v>4895</v>
      </c>
      <c r="H107" s="21">
        <v>0.23</v>
      </c>
      <c r="I107" s="20">
        <v>1724840</v>
      </c>
      <c r="J107" s="20">
        <v>324339</v>
      </c>
      <c r="K107" s="21">
        <v>0.19</v>
      </c>
      <c r="L107" t="s">
        <v>500</v>
      </c>
      <c r="M107" s="43" t="s">
        <v>291</v>
      </c>
    </row>
    <row r="108" spans="1:13" x14ac:dyDescent="0.3">
      <c r="A108" t="s">
        <v>296</v>
      </c>
      <c r="B108" t="s">
        <v>297</v>
      </c>
      <c r="C108" s="20">
        <v>4537</v>
      </c>
      <c r="D108" s="20">
        <v>2722</v>
      </c>
      <c r="E108" s="21">
        <v>0.6</v>
      </c>
      <c r="F108" s="20">
        <v>12185</v>
      </c>
      <c r="G108" s="20">
        <v>7296</v>
      </c>
      <c r="H108" s="21">
        <v>0.6</v>
      </c>
      <c r="I108" s="20">
        <v>10929</v>
      </c>
      <c r="J108" s="20">
        <v>6571</v>
      </c>
      <c r="K108" s="21">
        <v>0.6</v>
      </c>
      <c r="L108" t="s">
        <v>499</v>
      </c>
    </row>
    <row r="109" spans="1:13" x14ac:dyDescent="0.3">
      <c r="A109" t="s">
        <v>298</v>
      </c>
      <c r="B109" t="s">
        <v>300</v>
      </c>
      <c r="C109" s="20">
        <v>2139</v>
      </c>
      <c r="D109" s="20">
        <v>944</v>
      </c>
      <c r="E109" s="21">
        <v>0.44</v>
      </c>
      <c r="F109" s="20">
        <v>4901</v>
      </c>
      <c r="G109" s="20">
        <v>2165</v>
      </c>
      <c r="H109" s="21">
        <v>0.44</v>
      </c>
      <c r="I109" s="20">
        <v>10467</v>
      </c>
      <c r="J109" s="20">
        <v>4600</v>
      </c>
      <c r="K109" s="21">
        <v>0.44</v>
      </c>
      <c r="L109" t="s">
        <v>499</v>
      </c>
    </row>
    <row r="110" spans="1:13" x14ac:dyDescent="0.3">
      <c r="A110" t="s">
        <v>301</v>
      </c>
      <c r="B110" t="s">
        <v>302</v>
      </c>
      <c r="C110" s="20">
        <v>4333</v>
      </c>
      <c r="D110" s="20">
        <v>2809</v>
      </c>
      <c r="E110" s="21">
        <v>0.65</v>
      </c>
      <c r="F110" s="20">
        <v>14929</v>
      </c>
      <c r="G110" s="20">
        <v>9686</v>
      </c>
      <c r="H110" s="21">
        <v>0.65</v>
      </c>
      <c r="I110" s="20">
        <v>18194</v>
      </c>
      <c r="J110" s="20">
        <v>11806</v>
      </c>
      <c r="K110" s="21">
        <v>0.65</v>
      </c>
      <c r="L110" t="s">
        <v>499</v>
      </c>
    </row>
    <row r="111" spans="1:13" x14ac:dyDescent="0.3">
      <c r="A111" t="s">
        <v>303</v>
      </c>
      <c r="B111" t="s">
        <v>305</v>
      </c>
      <c r="C111" s="20">
        <v>6979</v>
      </c>
      <c r="D111" s="20">
        <v>1414</v>
      </c>
      <c r="E111" s="21">
        <v>0.2</v>
      </c>
      <c r="F111" s="20">
        <v>46408</v>
      </c>
      <c r="G111" s="20">
        <v>8163</v>
      </c>
      <c r="H111" s="21">
        <v>0.18</v>
      </c>
      <c r="I111" s="20">
        <v>5525043</v>
      </c>
      <c r="J111" s="20">
        <v>482348</v>
      </c>
      <c r="K111" s="21">
        <v>0.09</v>
      </c>
      <c r="L111" t="s">
        <v>500</v>
      </c>
      <c r="M111" s="43" t="s">
        <v>306</v>
      </c>
    </row>
    <row r="112" spans="1:13" x14ac:dyDescent="0.3">
      <c r="A112" t="s">
        <v>311</v>
      </c>
      <c r="B112" t="s">
        <v>312</v>
      </c>
      <c r="C112" s="20">
        <v>4486</v>
      </c>
      <c r="D112" s="20">
        <v>3189</v>
      </c>
      <c r="E112" s="21">
        <v>0.71</v>
      </c>
      <c r="F112" s="20">
        <v>8750</v>
      </c>
      <c r="G112" s="20">
        <v>6125</v>
      </c>
      <c r="H112" s="21">
        <v>0.71</v>
      </c>
      <c r="I112" s="20">
        <v>19000</v>
      </c>
      <c r="J112" s="20">
        <v>13400</v>
      </c>
      <c r="K112" s="21">
        <v>0.71</v>
      </c>
      <c r="L112" t="s">
        <v>499</v>
      </c>
    </row>
    <row r="113" spans="1:13" x14ac:dyDescent="0.3">
      <c r="A113" t="s">
        <v>313</v>
      </c>
      <c r="B113" t="s">
        <v>314</v>
      </c>
      <c r="C113" s="20">
        <v>3692</v>
      </c>
      <c r="D113" s="20">
        <v>3000</v>
      </c>
      <c r="E113" s="21">
        <v>0.81</v>
      </c>
      <c r="F113" s="20">
        <v>9300</v>
      </c>
      <c r="G113" s="20">
        <v>7600</v>
      </c>
      <c r="H113" s="21">
        <v>0.81</v>
      </c>
      <c r="I113" s="20">
        <v>6867</v>
      </c>
      <c r="J113" s="20">
        <v>5533</v>
      </c>
      <c r="K113" s="21">
        <v>0.81</v>
      </c>
      <c r="L113" t="s">
        <v>499</v>
      </c>
    </row>
    <row r="114" spans="1:13" x14ac:dyDescent="0.3">
      <c r="A114" t="s">
        <v>315</v>
      </c>
      <c r="B114" t="s">
        <v>317</v>
      </c>
      <c r="C114" s="20">
        <v>4807</v>
      </c>
      <c r="D114" s="20">
        <v>2904</v>
      </c>
      <c r="E114" s="21">
        <v>0.6</v>
      </c>
      <c r="F114" s="20">
        <v>22190</v>
      </c>
      <c r="G114" s="20">
        <v>13393</v>
      </c>
      <c r="H114" s="21">
        <v>0.6</v>
      </c>
      <c r="I114" s="20">
        <v>23440</v>
      </c>
      <c r="J114" s="20">
        <v>14160</v>
      </c>
      <c r="K114" s="21">
        <v>0.6</v>
      </c>
      <c r="L114" t="s">
        <v>499</v>
      </c>
    </row>
    <row r="115" spans="1:13" x14ac:dyDescent="0.3">
      <c r="A115" t="s">
        <v>319</v>
      </c>
      <c r="B115" t="s">
        <v>321</v>
      </c>
      <c r="C115" s="20">
        <v>4660</v>
      </c>
      <c r="D115" s="20">
        <v>2954</v>
      </c>
      <c r="E115" s="21">
        <v>0.63</v>
      </c>
      <c r="F115" s="20">
        <v>18360</v>
      </c>
      <c r="G115" s="20">
        <v>11640</v>
      </c>
      <c r="H115" s="21">
        <v>0.63</v>
      </c>
      <c r="I115" s="20">
        <v>19133</v>
      </c>
      <c r="J115" s="20">
        <v>12133</v>
      </c>
      <c r="K115" s="21">
        <v>0.63</v>
      </c>
      <c r="L115" t="s">
        <v>499</v>
      </c>
    </row>
    <row r="116" spans="1:13" x14ac:dyDescent="0.3">
      <c r="A116" t="s">
        <v>319</v>
      </c>
      <c r="B116" t="s">
        <v>322</v>
      </c>
      <c r="C116" s="20">
        <v>3320</v>
      </c>
      <c r="D116" s="20">
        <v>2099</v>
      </c>
      <c r="E116" s="21">
        <v>0.63</v>
      </c>
      <c r="F116" s="20">
        <v>16160</v>
      </c>
      <c r="G116" s="20">
        <v>10200</v>
      </c>
      <c r="H116" s="21">
        <v>0.63</v>
      </c>
      <c r="I116" s="20">
        <v>2533</v>
      </c>
      <c r="J116" s="20">
        <v>1600</v>
      </c>
      <c r="K116" s="21">
        <v>0.63</v>
      </c>
      <c r="L116" t="s">
        <v>499</v>
      </c>
    </row>
    <row r="117" spans="1:13" x14ac:dyDescent="0.3">
      <c r="A117" t="s">
        <v>319</v>
      </c>
      <c r="B117" t="s">
        <v>324</v>
      </c>
      <c r="C117" s="20">
        <v>4863</v>
      </c>
      <c r="D117" s="20">
        <v>3085</v>
      </c>
      <c r="E117" s="21">
        <v>0.63</v>
      </c>
      <c r="F117" s="20">
        <v>29847</v>
      </c>
      <c r="G117" s="20">
        <v>18932</v>
      </c>
      <c r="H117" s="21">
        <v>0.63</v>
      </c>
      <c r="I117" s="20">
        <v>17698</v>
      </c>
      <c r="J117" s="20">
        <v>11233</v>
      </c>
      <c r="K117" s="21">
        <v>0.63</v>
      </c>
      <c r="L117" t="s">
        <v>499</v>
      </c>
    </row>
    <row r="118" spans="1:13" x14ac:dyDescent="0.3">
      <c r="A118" t="s">
        <v>319</v>
      </c>
      <c r="B118" t="s">
        <v>325</v>
      </c>
      <c r="C118" s="20">
        <v>4726</v>
      </c>
      <c r="D118" s="20">
        <v>2996</v>
      </c>
      <c r="E118" s="21">
        <v>0.63</v>
      </c>
      <c r="F118" s="20">
        <v>26660</v>
      </c>
      <c r="G118" s="20">
        <v>16900</v>
      </c>
      <c r="H118" s="21">
        <v>0.63</v>
      </c>
      <c r="I118" s="20">
        <v>14238</v>
      </c>
      <c r="J118" s="20">
        <v>9048</v>
      </c>
      <c r="K118" s="21">
        <v>0.63</v>
      </c>
      <c r="L118" t="s">
        <v>499</v>
      </c>
    </row>
    <row r="119" spans="1:13" x14ac:dyDescent="0.3">
      <c r="A119" t="s">
        <v>319</v>
      </c>
      <c r="B119" t="s">
        <v>515</v>
      </c>
      <c r="C119" s="20">
        <v>4413</v>
      </c>
      <c r="D119" s="20">
        <v>2804</v>
      </c>
      <c r="E119" s="21">
        <v>0.63</v>
      </c>
      <c r="F119" s="20">
        <v>11000</v>
      </c>
      <c r="G119" s="20">
        <v>7000</v>
      </c>
      <c r="H119" s="21">
        <v>0.63</v>
      </c>
      <c r="I119" s="20">
        <v>0</v>
      </c>
      <c r="J119" s="20">
        <v>0</v>
      </c>
      <c r="K119" s="21">
        <v>0.63</v>
      </c>
      <c r="L119" t="s">
        <v>499</v>
      </c>
    </row>
    <row r="120" spans="1:13" x14ac:dyDescent="0.3">
      <c r="A120" t="s">
        <v>326</v>
      </c>
      <c r="B120" t="s">
        <v>327</v>
      </c>
      <c r="C120" s="20">
        <v>5350</v>
      </c>
      <c r="D120" s="20">
        <v>3775</v>
      </c>
      <c r="E120" s="21">
        <v>0.7</v>
      </c>
      <c r="F120" s="20">
        <v>39000</v>
      </c>
      <c r="G120" s="20">
        <v>27429</v>
      </c>
      <c r="H120" s="21">
        <v>0.7</v>
      </c>
      <c r="I120" s="20">
        <v>13167</v>
      </c>
      <c r="J120" s="20">
        <v>9250</v>
      </c>
      <c r="K120" s="21">
        <v>0.7</v>
      </c>
      <c r="L120" t="s">
        <v>499</v>
      </c>
    </row>
    <row r="121" spans="1:13" x14ac:dyDescent="0.3">
      <c r="A121" t="s">
        <v>328</v>
      </c>
      <c r="B121" t="s">
        <v>333</v>
      </c>
      <c r="C121" s="20">
        <v>11836</v>
      </c>
      <c r="D121" s="20">
        <v>1205</v>
      </c>
      <c r="E121" s="21">
        <v>0.1</v>
      </c>
      <c r="F121" s="20">
        <v>59726</v>
      </c>
      <c r="G121" s="20">
        <v>5809</v>
      </c>
      <c r="H121" s="21">
        <v>0.1</v>
      </c>
      <c r="I121" s="20">
        <v>1881000</v>
      </c>
      <c r="J121" s="20">
        <v>157454</v>
      </c>
      <c r="K121" s="21">
        <v>0.08</v>
      </c>
      <c r="L121" t="s">
        <v>500</v>
      </c>
    </row>
    <row r="122" spans="1:13" x14ac:dyDescent="0.3">
      <c r="A122" t="s">
        <v>335</v>
      </c>
      <c r="B122" t="s">
        <v>336</v>
      </c>
      <c r="C122" s="20">
        <v>7692</v>
      </c>
      <c r="D122" s="20">
        <v>2308</v>
      </c>
      <c r="E122" s="21">
        <v>0.3</v>
      </c>
      <c r="F122" s="20">
        <v>9086</v>
      </c>
      <c r="G122" s="20">
        <v>2727</v>
      </c>
      <c r="H122" s="21">
        <v>0.3</v>
      </c>
      <c r="I122" s="20">
        <v>35667</v>
      </c>
      <c r="J122" s="20">
        <v>10697</v>
      </c>
      <c r="K122" s="21">
        <v>0.3</v>
      </c>
      <c r="L122" t="s">
        <v>499</v>
      </c>
    </row>
    <row r="123" spans="1:13" x14ac:dyDescent="0.3">
      <c r="A123" t="s">
        <v>516</v>
      </c>
      <c r="B123" t="s">
        <v>517</v>
      </c>
      <c r="C123" s="20">
        <v>4951</v>
      </c>
      <c r="D123" s="20">
        <v>2809</v>
      </c>
      <c r="E123" s="21">
        <v>0.56999999999999995</v>
      </c>
      <c r="F123" s="20">
        <v>10069</v>
      </c>
      <c r="G123" s="20">
        <v>5724</v>
      </c>
      <c r="H123" s="21">
        <v>0.56999999999999995</v>
      </c>
      <c r="I123" s="20">
        <v>16429</v>
      </c>
      <c r="J123" s="20">
        <v>9357</v>
      </c>
      <c r="K123" s="21">
        <v>0.56999999999999995</v>
      </c>
      <c r="L123" t="s">
        <v>499</v>
      </c>
    </row>
    <row r="124" spans="1:13" x14ac:dyDescent="0.3">
      <c r="A124" t="s">
        <v>337</v>
      </c>
      <c r="B124" t="s">
        <v>338</v>
      </c>
      <c r="C124" s="20">
        <v>5243</v>
      </c>
      <c r="D124" s="20">
        <v>4486</v>
      </c>
      <c r="E124" s="21">
        <v>0.86</v>
      </c>
      <c r="F124" s="20">
        <v>18400</v>
      </c>
      <c r="G124" s="20">
        <v>15800</v>
      </c>
      <c r="H124" s="21">
        <v>0.86</v>
      </c>
      <c r="I124" s="20">
        <v>25286</v>
      </c>
      <c r="J124" s="20">
        <v>21714</v>
      </c>
      <c r="K124" s="21">
        <v>0.86</v>
      </c>
      <c r="L124" t="s">
        <v>499</v>
      </c>
    </row>
    <row r="125" spans="1:13" ht="28.8" x14ac:dyDescent="0.3">
      <c r="A125" t="s">
        <v>339</v>
      </c>
      <c r="B125" t="s">
        <v>9</v>
      </c>
      <c r="C125" s="20">
        <v>7511</v>
      </c>
      <c r="D125" s="20">
        <v>1392</v>
      </c>
      <c r="E125" s="21">
        <v>0.19</v>
      </c>
      <c r="F125" s="20">
        <v>21425</v>
      </c>
      <c r="G125" s="20">
        <v>3850</v>
      </c>
      <c r="H125" s="21">
        <v>0.18</v>
      </c>
      <c r="I125" s="20">
        <v>853333</v>
      </c>
      <c r="J125" s="20">
        <v>144804</v>
      </c>
      <c r="K125" s="21">
        <v>0.17</v>
      </c>
      <c r="L125" t="s">
        <v>500</v>
      </c>
      <c r="M125" s="43" t="s">
        <v>340</v>
      </c>
    </row>
    <row r="126" spans="1:13" x14ac:dyDescent="0.3">
      <c r="A126" t="s">
        <v>345</v>
      </c>
      <c r="B126" t="s">
        <v>346</v>
      </c>
      <c r="C126" s="20">
        <v>3481</v>
      </c>
      <c r="D126" s="20">
        <v>3148</v>
      </c>
      <c r="E126" s="21">
        <v>0.9</v>
      </c>
      <c r="F126" s="20">
        <v>7625</v>
      </c>
      <c r="G126" s="20">
        <v>6875</v>
      </c>
      <c r="H126" s="21">
        <v>0.9</v>
      </c>
      <c r="I126" s="20">
        <v>11286</v>
      </c>
      <c r="J126" s="20">
        <v>10143</v>
      </c>
      <c r="K126" s="21">
        <v>0.9</v>
      </c>
      <c r="L126" t="s">
        <v>499</v>
      </c>
    </row>
    <row r="127" spans="1:13" x14ac:dyDescent="0.3">
      <c r="A127" t="s">
        <v>348</v>
      </c>
      <c r="B127" t="s">
        <v>349</v>
      </c>
      <c r="C127" s="20">
        <v>7536</v>
      </c>
      <c r="D127" s="20">
        <v>3246</v>
      </c>
      <c r="E127" s="21">
        <v>0.43</v>
      </c>
      <c r="F127" s="20">
        <v>99224</v>
      </c>
      <c r="G127" s="20">
        <v>42738</v>
      </c>
      <c r="H127" s="21">
        <v>0.43</v>
      </c>
      <c r="I127" s="20">
        <v>31409</v>
      </c>
      <c r="J127" s="20">
        <v>13527</v>
      </c>
      <c r="K127" s="21">
        <v>0.43</v>
      </c>
      <c r="L127" t="s">
        <v>499</v>
      </c>
    </row>
    <row r="128" spans="1:13" x14ac:dyDescent="0.3">
      <c r="A128" t="s">
        <v>350</v>
      </c>
      <c r="B128" t="s">
        <v>351</v>
      </c>
      <c r="C128" s="20">
        <v>1690</v>
      </c>
      <c r="D128" s="20">
        <v>1603</v>
      </c>
      <c r="E128" s="21">
        <v>0.95</v>
      </c>
      <c r="F128" s="20">
        <v>14000</v>
      </c>
      <c r="G128" s="20">
        <v>13400</v>
      </c>
      <c r="H128" s="21">
        <v>0.95</v>
      </c>
      <c r="I128" s="20">
        <v>10700</v>
      </c>
      <c r="J128" s="20">
        <v>10200</v>
      </c>
      <c r="K128" s="21">
        <v>0.95</v>
      </c>
      <c r="L128" t="s">
        <v>499</v>
      </c>
    </row>
    <row r="129" spans="1:13" x14ac:dyDescent="0.3">
      <c r="A129" t="s">
        <v>352</v>
      </c>
      <c r="B129" t="s">
        <v>353</v>
      </c>
      <c r="C129" s="20">
        <v>3893</v>
      </c>
      <c r="D129" s="20">
        <v>2023</v>
      </c>
      <c r="E129" s="21">
        <v>0.52</v>
      </c>
      <c r="F129" s="20">
        <v>21625</v>
      </c>
      <c r="G129" s="20">
        <v>11250</v>
      </c>
      <c r="H129" s="21">
        <v>0.52</v>
      </c>
      <c r="I129" s="20">
        <v>9111</v>
      </c>
      <c r="J129" s="20">
        <v>4778</v>
      </c>
      <c r="K129" s="21">
        <v>0.52</v>
      </c>
      <c r="L129" t="s">
        <v>499</v>
      </c>
    </row>
    <row r="130" spans="1:13" x14ac:dyDescent="0.3">
      <c r="A130" t="s">
        <v>354</v>
      </c>
      <c r="B130" t="s">
        <v>355</v>
      </c>
      <c r="C130" s="20">
        <v>5367</v>
      </c>
      <c r="D130" s="20">
        <v>3278</v>
      </c>
      <c r="E130" s="21">
        <v>0.61</v>
      </c>
      <c r="F130" s="20">
        <v>33000</v>
      </c>
      <c r="G130" s="20">
        <v>20083</v>
      </c>
      <c r="H130" s="21">
        <v>0.61</v>
      </c>
      <c r="I130" s="20">
        <v>6875</v>
      </c>
      <c r="J130" s="20">
        <v>4188</v>
      </c>
      <c r="K130" s="21">
        <v>0.61</v>
      </c>
      <c r="L130" t="s">
        <v>499</v>
      </c>
    </row>
    <row r="131" spans="1:13" x14ac:dyDescent="0.3">
      <c r="A131" t="s">
        <v>356</v>
      </c>
      <c r="B131" t="s">
        <v>357</v>
      </c>
      <c r="C131" s="20">
        <v>3431</v>
      </c>
      <c r="D131" s="20">
        <v>1510</v>
      </c>
      <c r="E131" s="21">
        <v>0.44</v>
      </c>
      <c r="F131" s="20">
        <v>8788</v>
      </c>
      <c r="G131" s="20">
        <v>3879</v>
      </c>
      <c r="H131" s="21">
        <v>0.44</v>
      </c>
      <c r="I131" s="20">
        <v>16700</v>
      </c>
      <c r="J131" s="20">
        <v>7300</v>
      </c>
      <c r="K131" s="21">
        <v>0.44</v>
      </c>
      <c r="L131" t="s">
        <v>499</v>
      </c>
    </row>
    <row r="132" spans="1:13" x14ac:dyDescent="0.3">
      <c r="A132" t="s">
        <v>359</v>
      </c>
      <c r="B132" t="s">
        <v>360</v>
      </c>
      <c r="C132" s="20">
        <v>4257</v>
      </c>
      <c r="D132" s="20">
        <v>2971</v>
      </c>
      <c r="E132" s="21">
        <v>0.7</v>
      </c>
      <c r="F132" s="20">
        <v>10583</v>
      </c>
      <c r="G132" s="20">
        <v>7417</v>
      </c>
      <c r="H132" s="21">
        <v>0.7</v>
      </c>
      <c r="I132" s="20">
        <v>5308</v>
      </c>
      <c r="J132" s="20">
        <v>3692</v>
      </c>
      <c r="K132" s="21">
        <v>0.7</v>
      </c>
      <c r="L132" t="s">
        <v>499</v>
      </c>
    </row>
    <row r="133" spans="1:13" x14ac:dyDescent="0.3">
      <c r="A133" t="s">
        <v>518</v>
      </c>
      <c r="B133" t="s">
        <v>519</v>
      </c>
      <c r="C133" s="20">
        <v>1118</v>
      </c>
      <c r="D133" s="20">
        <v>1941</v>
      </c>
      <c r="E133" s="21">
        <v>1.7</v>
      </c>
      <c r="F133" s="20">
        <v>19000</v>
      </c>
      <c r="G133" s="20">
        <v>32000</v>
      </c>
      <c r="H133" s="21">
        <v>1.7</v>
      </c>
      <c r="I133" s="20">
        <v>2571</v>
      </c>
      <c r="J133" s="20">
        <v>4429</v>
      </c>
      <c r="K133" s="21">
        <v>1.7</v>
      </c>
      <c r="L133" t="s">
        <v>499</v>
      </c>
    </row>
    <row r="134" spans="1:13" x14ac:dyDescent="0.3">
      <c r="A134" t="s">
        <v>361</v>
      </c>
      <c r="B134" t="s">
        <v>362</v>
      </c>
      <c r="C134" s="20">
        <v>3800</v>
      </c>
      <c r="D134" s="20">
        <v>2090</v>
      </c>
      <c r="E134" s="21">
        <v>0.55000000000000004</v>
      </c>
      <c r="F134" s="20">
        <v>8048</v>
      </c>
      <c r="G134" s="20">
        <v>4429</v>
      </c>
      <c r="H134" s="21">
        <v>0.55000000000000004</v>
      </c>
      <c r="I134" s="20">
        <v>22667</v>
      </c>
      <c r="J134" s="20">
        <v>12458</v>
      </c>
      <c r="K134" s="21">
        <v>0.55000000000000004</v>
      </c>
      <c r="L134" t="s">
        <v>499</v>
      </c>
    </row>
    <row r="135" spans="1:13" x14ac:dyDescent="0.3">
      <c r="A135" t="s">
        <v>520</v>
      </c>
      <c r="B135" t="s">
        <v>278</v>
      </c>
      <c r="C135" s="20">
        <v>8491</v>
      </c>
      <c r="D135" s="20">
        <v>1293</v>
      </c>
      <c r="E135" s="21">
        <v>0.15</v>
      </c>
      <c r="F135" s="20">
        <v>72243</v>
      </c>
      <c r="G135" s="20">
        <v>9215</v>
      </c>
      <c r="H135" s="21">
        <v>0.13</v>
      </c>
      <c r="L135" t="s">
        <v>500</v>
      </c>
      <c r="M135" s="43" t="s">
        <v>521</v>
      </c>
    </row>
    <row r="136" spans="1:13" x14ac:dyDescent="0.3">
      <c r="A136" t="s">
        <v>363</v>
      </c>
      <c r="B136" t="s">
        <v>364</v>
      </c>
      <c r="C136" s="20">
        <v>3962</v>
      </c>
      <c r="D136" s="20">
        <v>2330</v>
      </c>
      <c r="E136" s="21">
        <v>0.59</v>
      </c>
      <c r="F136" s="20">
        <v>15000</v>
      </c>
      <c r="G136" s="20">
        <v>8814</v>
      </c>
      <c r="H136" s="21">
        <v>0.59</v>
      </c>
      <c r="I136" s="20">
        <v>18154</v>
      </c>
      <c r="J136" s="20">
        <v>10673</v>
      </c>
      <c r="K136" s="21">
        <v>0.59</v>
      </c>
      <c r="L136" t="s">
        <v>499</v>
      </c>
    </row>
    <row r="137" spans="1:13" x14ac:dyDescent="0.3">
      <c r="A137" t="s">
        <v>370</v>
      </c>
      <c r="B137" t="s">
        <v>371</v>
      </c>
      <c r="C137" s="20">
        <v>3114</v>
      </c>
      <c r="D137" s="20">
        <v>3543</v>
      </c>
      <c r="E137" s="21">
        <v>1.1399999999999999</v>
      </c>
      <c r="F137" s="20">
        <v>21800</v>
      </c>
      <c r="G137" s="20">
        <v>24800</v>
      </c>
      <c r="H137" s="21">
        <v>1.1399999999999999</v>
      </c>
      <c r="I137" s="20">
        <v>5300</v>
      </c>
      <c r="J137" s="20">
        <v>6000</v>
      </c>
      <c r="K137" s="21">
        <v>1.1399999999999999</v>
      </c>
      <c r="L137" t="s">
        <v>499</v>
      </c>
    </row>
    <row r="138" spans="1:13" x14ac:dyDescent="0.3">
      <c r="A138" t="s">
        <v>370</v>
      </c>
      <c r="B138" t="s">
        <v>372</v>
      </c>
      <c r="C138" s="20">
        <v>3219</v>
      </c>
      <c r="D138" s="20">
        <v>3750</v>
      </c>
      <c r="E138" s="21">
        <v>1.1599999999999999</v>
      </c>
      <c r="F138" s="20">
        <v>9625</v>
      </c>
      <c r="G138" s="20">
        <v>11125</v>
      </c>
      <c r="H138" s="21">
        <v>1.1599999999999999</v>
      </c>
      <c r="I138" s="20">
        <v>7000</v>
      </c>
      <c r="J138" s="20">
        <v>8125</v>
      </c>
      <c r="K138" s="21">
        <v>1.1599999999999999</v>
      </c>
      <c r="L138" t="s">
        <v>499</v>
      </c>
    </row>
    <row r="139" spans="1:13" x14ac:dyDescent="0.3">
      <c r="A139" t="s">
        <v>370</v>
      </c>
      <c r="B139" t="s">
        <v>373</v>
      </c>
      <c r="C139" s="20">
        <v>3588</v>
      </c>
      <c r="D139" s="20">
        <v>4118</v>
      </c>
      <c r="E139" s="21">
        <v>1.1499999999999999</v>
      </c>
      <c r="F139" s="20">
        <v>5333</v>
      </c>
      <c r="G139" s="20">
        <v>6000</v>
      </c>
      <c r="H139" s="21">
        <v>1.1499999999999999</v>
      </c>
      <c r="I139" s="20">
        <v>1750</v>
      </c>
      <c r="J139" s="20">
        <v>2000</v>
      </c>
      <c r="K139" s="21">
        <v>1.1499999999999999</v>
      </c>
      <c r="L139" t="s">
        <v>499</v>
      </c>
    </row>
    <row r="140" spans="1:13" x14ac:dyDescent="0.3">
      <c r="A140" t="s">
        <v>370</v>
      </c>
      <c r="B140" t="s">
        <v>374</v>
      </c>
      <c r="C140" s="20">
        <v>3333</v>
      </c>
      <c r="D140" s="20">
        <v>3879</v>
      </c>
      <c r="E140" s="21">
        <v>1.1599999999999999</v>
      </c>
      <c r="F140" s="20">
        <v>8286</v>
      </c>
      <c r="G140" s="20">
        <v>9714</v>
      </c>
      <c r="H140" s="21">
        <v>1.1599999999999999</v>
      </c>
      <c r="I140" s="20">
        <v>9500</v>
      </c>
      <c r="J140" s="20">
        <v>11000</v>
      </c>
      <c r="K140" s="21">
        <v>1.1599999999999999</v>
      </c>
      <c r="L140" t="s">
        <v>499</v>
      </c>
    </row>
    <row r="141" spans="1:13" x14ac:dyDescent="0.3">
      <c r="A141" t="s">
        <v>370</v>
      </c>
      <c r="B141" t="s">
        <v>375</v>
      </c>
      <c r="C141" s="20">
        <v>2375</v>
      </c>
      <c r="D141" s="20">
        <v>2750</v>
      </c>
      <c r="E141" s="21">
        <v>1.1599999999999999</v>
      </c>
      <c r="F141" s="20">
        <v>8167</v>
      </c>
      <c r="G141" s="20">
        <v>9500</v>
      </c>
      <c r="H141" s="21">
        <v>1.1599999999999999</v>
      </c>
      <c r="I141" s="20">
        <v>6500</v>
      </c>
      <c r="J141" s="20">
        <v>7500</v>
      </c>
      <c r="K141" s="21">
        <v>1.1599999999999999</v>
      </c>
      <c r="L141" t="s">
        <v>499</v>
      </c>
    </row>
    <row r="142" spans="1:13" x14ac:dyDescent="0.3">
      <c r="A142" t="s">
        <v>376</v>
      </c>
      <c r="B142" t="s">
        <v>522</v>
      </c>
      <c r="C142" s="20">
        <v>4003</v>
      </c>
      <c r="D142" s="20">
        <v>2223</v>
      </c>
      <c r="E142" s="21">
        <v>0.56000000000000005</v>
      </c>
      <c r="F142" s="20">
        <v>41490</v>
      </c>
      <c r="G142" s="20">
        <v>23042</v>
      </c>
      <c r="H142" s="21">
        <v>0.56000000000000005</v>
      </c>
      <c r="I142" s="20">
        <v>34380</v>
      </c>
      <c r="J142" s="20">
        <v>19093</v>
      </c>
      <c r="K142" s="21">
        <v>0.56000000000000005</v>
      </c>
      <c r="L142" t="s">
        <v>499</v>
      </c>
    </row>
    <row r="143" spans="1:13" x14ac:dyDescent="0.3">
      <c r="A143" t="s">
        <v>379</v>
      </c>
      <c r="B143" t="s">
        <v>380</v>
      </c>
      <c r="C143" s="20">
        <v>3436</v>
      </c>
      <c r="D143" s="20">
        <v>2851</v>
      </c>
      <c r="E143" s="21">
        <v>0.83</v>
      </c>
      <c r="F143" s="20">
        <v>13938</v>
      </c>
      <c r="G143" s="20">
        <v>11563</v>
      </c>
      <c r="H143" s="21">
        <v>0.83</v>
      </c>
      <c r="I143" s="20">
        <v>6300</v>
      </c>
      <c r="J143" s="20">
        <v>5200</v>
      </c>
      <c r="K143" s="21">
        <v>0.83</v>
      </c>
      <c r="L143" t="s">
        <v>499</v>
      </c>
    </row>
    <row r="144" spans="1:13" x14ac:dyDescent="0.3">
      <c r="A144" t="s">
        <v>523</v>
      </c>
      <c r="B144" t="s">
        <v>524</v>
      </c>
      <c r="C144" s="20">
        <v>3879</v>
      </c>
      <c r="D144" s="20">
        <v>2710</v>
      </c>
      <c r="E144" s="21">
        <v>0.7</v>
      </c>
      <c r="F144" s="20">
        <v>25714</v>
      </c>
      <c r="G144" s="20">
        <v>18000</v>
      </c>
      <c r="H144" s="21">
        <v>0.7</v>
      </c>
      <c r="I144" s="20">
        <v>6231</v>
      </c>
      <c r="J144" s="20">
        <v>4308</v>
      </c>
      <c r="K144" s="21">
        <v>0.7</v>
      </c>
      <c r="L144" t="s">
        <v>499</v>
      </c>
    </row>
    <row r="145" spans="1:12" x14ac:dyDescent="0.3">
      <c r="A145" t="s">
        <v>382</v>
      </c>
      <c r="B145" t="s">
        <v>383</v>
      </c>
      <c r="C145" s="20">
        <v>4525</v>
      </c>
      <c r="D145" s="20">
        <v>3141</v>
      </c>
      <c r="E145" s="21">
        <v>0.69</v>
      </c>
      <c r="F145" s="20">
        <v>22100</v>
      </c>
      <c r="G145" s="20">
        <v>15300</v>
      </c>
      <c r="H145" s="21">
        <v>0.69</v>
      </c>
      <c r="I145" s="20">
        <v>17875</v>
      </c>
      <c r="J145" s="20">
        <v>12375</v>
      </c>
      <c r="K145" s="21">
        <v>0.69</v>
      </c>
      <c r="L145" t="s">
        <v>499</v>
      </c>
    </row>
    <row r="146" spans="1:12" x14ac:dyDescent="0.3">
      <c r="A146" t="s">
        <v>384</v>
      </c>
      <c r="B146" t="s">
        <v>385</v>
      </c>
      <c r="C146" s="20">
        <v>2563</v>
      </c>
      <c r="D146" s="20">
        <v>2438</v>
      </c>
      <c r="E146" s="21">
        <v>0.95</v>
      </c>
      <c r="F146" s="20">
        <v>16111</v>
      </c>
      <c r="G146" s="20">
        <v>15333</v>
      </c>
      <c r="H146" s="21">
        <v>0.95</v>
      </c>
      <c r="I146" s="20">
        <v>12889</v>
      </c>
      <c r="J146" s="20">
        <v>12222</v>
      </c>
      <c r="K146" s="21">
        <v>0.95</v>
      </c>
      <c r="L146" t="s">
        <v>499</v>
      </c>
    </row>
    <row r="147" spans="1:12" x14ac:dyDescent="0.3">
      <c r="A147" t="s">
        <v>386</v>
      </c>
      <c r="B147" t="s">
        <v>387</v>
      </c>
      <c r="C147" s="20">
        <v>4194</v>
      </c>
      <c r="D147" s="20">
        <v>3516</v>
      </c>
      <c r="E147" s="21">
        <v>0.84</v>
      </c>
      <c r="F147" s="20">
        <v>7526</v>
      </c>
      <c r="G147" s="20">
        <v>6316</v>
      </c>
      <c r="H147" s="21">
        <v>0.84</v>
      </c>
      <c r="I147" s="20">
        <v>7333</v>
      </c>
      <c r="J147" s="20">
        <v>6111</v>
      </c>
      <c r="K147" s="21">
        <v>0.84</v>
      </c>
      <c r="L147" t="s">
        <v>499</v>
      </c>
    </row>
    <row r="148" spans="1:12" x14ac:dyDescent="0.3">
      <c r="A148" t="s">
        <v>388</v>
      </c>
      <c r="B148" t="s">
        <v>389</v>
      </c>
      <c r="C148" s="20">
        <v>3686</v>
      </c>
      <c r="D148" s="20">
        <v>1843</v>
      </c>
      <c r="E148" s="21">
        <v>0.5</v>
      </c>
      <c r="F148" s="20">
        <v>10000</v>
      </c>
      <c r="G148" s="20">
        <v>5000</v>
      </c>
      <c r="H148" s="21">
        <v>0.5</v>
      </c>
      <c r="I148" s="20">
        <v>12870</v>
      </c>
      <c r="J148" s="20">
        <v>6435</v>
      </c>
      <c r="K148" s="21">
        <v>0.5</v>
      </c>
      <c r="L148" t="s">
        <v>499</v>
      </c>
    </row>
    <row r="149" spans="1:12" x14ac:dyDescent="0.3">
      <c r="A149" t="s">
        <v>390</v>
      </c>
      <c r="B149" t="s">
        <v>391</v>
      </c>
      <c r="C149" s="20">
        <v>4421</v>
      </c>
      <c r="D149" s="20">
        <v>3816</v>
      </c>
      <c r="E149" s="21">
        <v>0.87</v>
      </c>
      <c r="F149" s="20">
        <v>12500</v>
      </c>
      <c r="G149" s="20">
        <v>10833</v>
      </c>
      <c r="H149" s="21">
        <v>0.87</v>
      </c>
      <c r="I149" s="20">
        <v>9538</v>
      </c>
      <c r="J149" s="20">
        <v>8308</v>
      </c>
      <c r="K149" s="21">
        <v>0.87</v>
      </c>
      <c r="L149" t="s">
        <v>499</v>
      </c>
    </row>
    <row r="150" spans="1:12" x14ac:dyDescent="0.3">
      <c r="A150" t="s">
        <v>392</v>
      </c>
      <c r="B150" t="s">
        <v>226</v>
      </c>
      <c r="C150" s="20">
        <v>5739</v>
      </c>
      <c r="D150" s="20">
        <v>2094</v>
      </c>
      <c r="E150" s="21">
        <v>0.36</v>
      </c>
      <c r="F150" s="20">
        <v>58617</v>
      </c>
      <c r="G150" s="20">
        <v>21390</v>
      </c>
      <c r="H150" s="21">
        <v>0.36</v>
      </c>
      <c r="I150" s="20">
        <v>54715</v>
      </c>
      <c r="J150" s="20">
        <v>19967</v>
      </c>
      <c r="K150" s="21">
        <v>0.36</v>
      </c>
      <c r="L150" t="s">
        <v>499</v>
      </c>
    </row>
    <row r="151" spans="1:12" x14ac:dyDescent="0.3">
      <c r="A151" t="s">
        <v>394</v>
      </c>
      <c r="B151" t="s">
        <v>395</v>
      </c>
      <c r="C151" s="20">
        <v>7149</v>
      </c>
      <c r="D151" s="20">
        <v>1074</v>
      </c>
      <c r="E151" s="21">
        <v>0.15</v>
      </c>
      <c r="F151" s="20">
        <v>49443</v>
      </c>
      <c r="G151" s="20">
        <v>7410</v>
      </c>
      <c r="H151" s="21">
        <v>0.15</v>
      </c>
      <c r="I151" s="20">
        <v>15400</v>
      </c>
      <c r="J151" s="20">
        <v>2400</v>
      </c>
      <c r="K151" s="21">
        <v>0.15</v>
      </c>
      <c r="L151" t="s">
        <v>499</v>
      </c>
    </row>
    <row r="152" spans="1:12" x14ac:dyDescent="0.3">
      <c r="A152" t="s">
        <v>394</v>
      </c>
      <c r="B152" t="s">
        <v>396</v>
      </c>
      <c r="C152" s="20">
        <v>10407</v>
      </c>
      <c r="D152" s="20">
        <v>1559</v>
      </c>
      <c r="E152" s="21">
        <v>0.15</v>
      </c>
      <c r="F152" s="20">
        <v>51418</v>
      </c>
      <c r="G152" s="20">
        <v>7709</v>
      </c>
      <c r="H152" s="21">
        <v>0.15</v>
      </c>
      <c r="I152" s="20">
        <v>19250</v>
      </c>
      <c r="J152" s="20">
        <v>3000</v>
      </c>
      <c r="K152" s="21">
        <v>0.15</v>
      </c>
      <c r="L152" t="s">
        <v>499</v>
      </c>
    </row>
    <row r="153" spans="1:12" x14ac:dyDescent="0.3">
      <c r="A153" t="s">
        <v>394</v>
      </c>
      <c r="B153" t="s">
        <v>397</v>
      </c>
      <c r="C153" s="20">
        <v>9077</v>
      </c>
      <c r="D153" s="20">
        <v>1359</v>
      </c>
      <c r="E153" s="21">
        <v>0.15</v>
      </c>
      <c r="F153" s="20">
        <v>84306</v>
      </c>
      <c r="G153" s="20">
        <v>12653</v>
      </c>
      <c r="H153" s="21">
        <v>0.15</v>
      </c>
      <c r="I153" s="20">
        <v>89000</v>
      </c>
      <c r="J153" s="20">
        <v>13300</v>
      </c>
      <c r="K153" s="21">
        <v>0.15</v>
      </c>
      <c r="L153" t="s">
        <v>499</v>
      </c>
    </row>
    <row r="154" spans="1:12" x14ac:dyDescent="0.3">
      <c r="A154" t="s">
        <v>394</v>
      </c>
      <c r="B154" t="s">
        <v>398</v>
      </c>
      <c r="C154" s="20">
        <v>8829</v>
      </c>
      <c r="D154" s="20">
        <v>705</v>
      </c>
      <c r="E154" s="21">
        <v>0.08</v>
      </c>
      <c r="F154" s="20">
        <v>69308</v>
      </c>
      <c r="G154" s="20">
        <v>5538</v>
      </c>
      <c r="H154" s="21">
        <v>0.08</v>
      </c>
      <c r="I154" s="20">
        <v>23167</v>
      </c>
      <c r="J154" s="20">
        <v>1833</v>
      </c>
      <c r="K154" s="21">
        <v>0.08</v>
      </c>
      <c r="L154" t="s">
        <v>499</v>
      </c>
    </row>
    <row r="155" spans="1:12" x14ac:dyDescent="0.3">
      <c r="A155" t="s">
        <v>394</v>
      </c>
      <c r="B155" t="s">
        <v>399</v>
      </c>
      <c r="C155" s="20">
        <v>9044</v>
      </c>
      <c r="D155" s="20">
        <v>1355</v>
      </c>
      <c r="E155" s="21">
        <v>0.15</v>
      </c>
      <c r="F155" s="20">
        <v>44461</v>
      </c>
      <c r="G155" s="20">
        <v>6671</v>
      </c>
      <c r="H155" s="21">
        <v>0.15</v>
      </c>
      <c r="I155" s="20">
        <v>24625</v>
      </c>
      <c r="J155" s="20">
        <v>3750</v>
      </c>
      <c r="K155" s="21">
        <v>0.15</v>
      </c>
      <c r="L155" t="s">
        <v>499</v>
      </c>
    </row>
    <row r="156" spans="1:12" x14ac:dyDescent="0.3">
      <c r="A156" t="s">
        <v>394</v>
      </c>
      <c r="B156" t="s">
        <v>400</v>
      </c>
      <c r="C156" s="20">
        <v>7930</v>
      </c>
      <c r="D156" s="20">
        <v>1193</v>
      </c>
      <c r="E156" s="21">
        <v>0.15</v>
      </c>
      <c r="F156" s="20">
        <v>60000</v>
      </c>
      <c r="G156" s="20">
        <v>9000</v>
      </c>
      <c r="H156" s="21">
        <v>0.15</v>
      </c>
      <c r="I156" s="20">
        <v>34333</v>
      </c>
      <c r="J156" s="20">
        <v>5000</v>
      </c>
      <c r="K156" s="21">
        <v>0.15</v>
      </c>
      <c r="L156" t="s">
        <v>499</v>
      </c>
    </row>
    <row r="157" spans="1:12" x14ac:dyDescent="0.3">
      <c r="A157" t="s">
        <v>394</v>
      </c>
      <c r="B157" t="s">
        <v>401</v>
      </c>
      <c r="C157" s="20">
        <v>8549</v>
      </c>
      <c r="D157" s="20">
        <v>1282</v>
      </c>
      <c r="E157" s="21">
        <v>0.15</v>
      </c>
      <c r="F157" s="20">
        <v>57901</v>
      </c>
      <c r="G157" s="20">
        <v>8690</v>
      </c>
      <c r="H157" s="21">
        <v>0.15</v>
      </c>
      <c r="I157" s="20">
        <v>22667</v>
      </c>
      <c r="J157" s="20">
        <v>3333</v>
      </c>
      <c r="K157" s="21">
        <v>0.15</v>
      </c>
      <c r="L157" t="s">
        <v>499</v>
      </c>
    </row>
    <row r="158" spans="1:12" x14ac:dyDescent="0.3">
      <c r="A158" t="s">
        <v>402</v>
      </c>
      <c r="B158" t="s">
        <v>404</v>
      </c>
      <c r="C158" s="20">
        <v>4625</v>
      </c>
      <c r="D158" s="20">
        <v>2450</v>
      </c>
      <c r="E158" s="21">
        <v>0.53</v>
      </c>
      <c r="F158" s="20">
        <v>82200</v>
      </c>
      <c r="G158" s="20">
        <v>43600</v>
      </c>
      <c r="H158" s="21">
        <v>0.53</v>
      </c>
      <c r="I158" s="20">
        <v>28375</v>
      </c>
      <c r="J158" s="20">
        <v>15000</v>
      </c>
      <c r="K158" s="21">
        <v>0.53</v>
      </c>
      <c r="L158" t="s">
        <v>499</v>
      </c>
    </row>
    <row r="159" spans="1:12" x14ac:dyDescent="0.3">
      <c r="A159" t="s">
        <v>405</v>
      </c>
      <c r="B159" t="s">
        <v>525</v>
      </c>
      <c r="C159" s="20">
        <v>5768</v>
      </c>
      <c r="D159" s="20">
        <v>2662</v>
      </c>
      <c r="E159" s="21">
        <v>0.46</v>
      </c>
      <c r="F159" s="20">
        <v>27771</v>
      </c>
      <c r="G159" s="20">
        <v>12817</v>
      </c>
      <c r="H159" s="21">
        <v>0.46</v>
      </c>
      <c r="I159" s="20">
        <v>18378</v>
      </c>
      <c r="J159" s="20">
        <v>8480</v>
      </c>
      <c r="K159" s="21">
        <v>0.46</v>
      </c>
      <c r="L159" t="s">
        <v>499</v>
      </c>
    </row>
    <row r="160" spans="1:12" x14ac:dyDescent="0.3">
      <c r="A160" t="s">
        <v>408</v>
      </c>
      <c r="B160" t="s">
        <v>409</v>
      </c>
      <c r="C160" s="20">
        <v>4130</v>
      </c>
      <c r="D160" s="20">
        <v>1831</v>
      </c>
      <c r="E160" s="21">
        <v>0.44</v>
      </c>
      <c r="F160" s="20">
        <v>22636</v>
      </c>
      <c r="G160" s="20">
        <v>10091</v>
      </c>
      <c r="H160" s="21">
        <v>0.44</v>
      </c>
      <c r="I160" s="20">
        <v>13900</v>
      </c>
      <c r="J160" s="20">
        <v>6200</v>
      </c>
      <c r="K160" s="21">
        <v>0.44</v>
      </c>
      <c r="L160" t="s">
        <v>499</v>
      </c>
    </row>
    <row r="161" spans="1:13" x14ac:dyDescent="0.3">
      <c r="A161" t="s">
        <v>410</v>
      </c>
      <c r="B161" t="s">
        <v>411</v>
      </c>
      <c r="C161" s="20">
        <v>3000</v>
      </c>
      <c r="D161" s="20">
        <v>2750</v>
      </c>
      <c r="E161" s="21">
        <v>0.91</v>
      </c>
      <c r="F161" s="20">
        <v>8400</v>
      </c>
      <c r="G161" s="20">
        <v>7600</v>
      </c>
      <c r="H161" s="21">
        <v>0.91</v>
      </c>
      <c r="I161" s="20">
        <v>6200</v>
      </c>
      <c r="J161" s="20">
        <v>5600</v>
      </c>
      <c r="K161" s="21">
        <v>0.91</v>
      </c>
      <c r="L161" t="s">
        <v>499</v>
      </c>
    </row>
    <row r="162" spans="1:13" x14ac:dyDescent="0.3">
      <c r="A162" t="s">
        <v>412</v>
      </c>
      <c r="B162" t="s">
        <v>413</v>
      </c>
      <c r="C162" s="20">
        <v>4742</v>
      </c>
      <c r="D162" s="20">
        <v>3288</v>
      </c>
      <c r="E162" s="21">
        <v>0.69</v>
      </c>
      <c r="F162" s="20">
        <v>18400</v>
      </c>
      <c r="G162" s="20">
        <v>12800</v>
      </c>
      <c r="H162" s="21">
        <v>0.69</v>
      </c>
      <c r="I162" s="20">
        <v>8931</v>
      </c>
      <c r="J162" s="20">
        <v>6172</v>
      </c>
      <c r="K162" s="21">
        <v>0.69</v>
      </c>
      <c r="L162" t="s">
        <v>499</v>
      </c>
    </row>
    <row r="163" spans="1:13" x14ac:dyDescent="0.3">
      <c r="A163" t="s">
        <v>415</v>
      </c>
      <c r="B163" t="s">
        <v>417</v>
      </c>
      <c r="C163" s="20">
        <v>15364</v>
      </c>
      <c r="D163" s="20">
        <v>1485</v>
      </c>
      <c r="E163" s="21">
        <v>0.1</v>
      </c>
      <c r="F163" s="20">
        <v>12641</v>
      </c>
      <c r="G163" s="20">
        <v>1437</v>
      </c>
      <c r="H163" s="21">
        <v>0.11</v>
      </c>
      <c r="I163" s="20">
        <v>510384</v>
      </c>
      <c r="J163" s="20">
        <v>56631</v>
      </c>
      <c r="K163" s="21">
        <v>0.11</v>
      </c>
      <c r="L163" t="s">
        <v>500</v>
      </c>
    </row>
    <row r="164" spans="1:13" x14ac:dyDescent="0.3">
      <c r="A164" t="s">
        <v>418</v>
      </c>
      <c r="B164" t="s">
        <v>419</v>
      </c>
      <c r="C164" s="20">
        <v>4514</v>
      </c>
      <c r="D164" s="20">
        <v>2243</v>
      </c>
      <c r="E164" s="21">
        <v>0.5</v>
      </c>
      <c r="F164" s="20">
        <v>8867</v>
      </c>
      <c r="G164" s="20">
        <v>4400</v>
      </c>
      <c r="H164" s="21">
        <v>0.5</v>
      </c>
      <c r="I164" s="20">
        <v>7929</v>
      </c>
      <c r="J164" s="20">
        <v>3929</v>
      </c>
      <c r="K164" s="21">
        <v>0.5</v>
      </c>
      <c r="L164" t="s">
        <v>499</v>
      </c>
    </row>
    <row r="165" spans="1:13" x14ac:dyDescent="0.3">
      <c r="A165" t="s">
        <v>422</v>
      </c>
      <c r="B165" t="s">
        <v>423</v>
      </c>
      <c r="C165" s="20">
        <v>4255</v>
      </c>
      <c r="D165" s="20">
        <v>3196</v>
      </c>
      <c r="E165" s="21">
        <v>0.75</v>
      </c>
      <c r="F165" s="20">
        <v>6571</v>
      </c>
      <c r="G165" s="20">
        <v>4952</v>
      </c>
      <c r="H165" s="21">
        <v>0.75</v>
      </c>
      <c r="I165" s="20">
        <v>21286</v>
      </c>
      <c r="J165" s="20">
        <v>15929</v>
      </c>
      <c r="K165" s="21">
        <v>0.75</v>
      </c>
      <c r="L165" t="s">
        <v>499</v>
      </c>
    </row>
    <row r="166" spans="1:13" x14ac:dyDescent="0.3">
      <c r="A166" t="s">
        <v>424</v>
      </c>
      <c r="B166" t="s">
        <v>425</v>
      </c>
      <c r="C166" s="20">
        <v>5420</v>
      </c>
      <c r="D166" s="20">
        <v>3530</v>
      </c>
      <c r="E166" s="21">
        <v>0.65</v>
      </c>
      <c r="F166" s="20">
        <v>15111</v>
      </c>
      <c r="G166" s="20">
        <v>9833</v>
      </c>
      <c r="H166" s="21">
        <v>0.65</v>
      </c>
      <c r="I166" s="20">
        <v>11444</v>
      </c>
      <c r="J166" s="20">
        <v>7444</v>
      </c>
      <c r="K166" s="21">
        <v>0.65</v>
      </c>
      <c r="L166" t="s">
        <v>499</v>
      </c>
    </row>
    <row r="167" spans="1:13" x14ac:dyDescent="0.3">
      <c r="A167" t="s">
        <v>428</v>
      </c>
      <c r="B167" t="s">
        <v>429</v>
      </c>
      <c r="C167" s="20">
        <v>1985</v>
      </c>
      <c r="D167" s="20">
        <v>1664</v>
      </c>
      <c r="E167" s="21">
        <v>0.84</v>
      </c>
      <c r="F167" s="20">
        <v>21071</v>
      </c>
      <c r="G167" s="20">
        <v>17714</v>
      </c>
      <c r="H167" s="21">
        <v>0.84</v>
      </c>
      <c r="I167" s="20">
        <v>5455</v>
      </c>
      <c r="J167" s="20">
        <v>4591</v>
      </c>
      <c r="K167" s="21">
        <v>0.84</v>
      </c>
      <c r="L167" t="s">
        <v>499</v>
      </c>
    </row>
    <row r="168" spans="1:13" x14ac:dyDescent="0.3">
      <c r="A168" t="s">
        <v>430</v>
      </c>
      <c r="B168" t="s">
        <v>431</v>
      </c>
      <c r="C168" s="20">
        <v>4381</v>
      </c>
      <c r="D168" s="20">
        <v>3762</v>
      </c>
      <c r="E168" s="21">
        <v>0.86</v>
      </c>
      <c r="F168" s="20">
        <v>8467</v>
      </c>
      <c r="G168" s="20">
        <v>7267</v>
      </c>
      <c r="H168" s="21">
        <v>0.86</v>
      </c>
      <c r="I168" s="20">
        <v>14381</v>
      </c>
      <c r="J168" s="20">
        <v>12381</v>
      </c>
      <c r="K168" s="21">
        <v>0.86</v>
      </c>
      <c r="L168" t="s">
        <v>499</v>
      </c>
    </row>
    <row r="169" spans="1:13" x14ac:dyDescent="0.3">
      <c r="A169" t="s">
        <v>432</v>
      </c>
      <c r="B169" t="s">
        <v>433</v>
      </c>
      <c r="C169" s="20">
        <v>5564</v>
      </c>
      <c r="D169" s="20">
        <v>3054</v>
      </c>
      <c r="E169" s="21">
        <v>0.55000000000000004</v>
      </c>
      <c r="F169" s="20">
        <v>43061</v>
      </c>
      <c r="G169" s="20">
        <v>23636</v>
      </c>
      <c r="H169" s="21">
        <v>0.55000000000000004</v>
      </c>
      <c r="I169" s="20">
        <v>35021</v>
      </c>
      <c r="J169" s="20">
        <v>19229</v>
      </c>
      <c r="K169" s="21">
        <v>0.55000000000000004</v>
      </c>
      <c r="L169" t="s">
        <v>499</v>
      </c>
    </row>
    <row r="170" spans="1:13" ht="28.8" x14ac:dyDescent="0.3">
      <c r="A170" t="s">
        <v>434</v>
      </c>
      <c r="B170" t="s">
        <v>435</v>
      </c>
      <c r="C170" s="20">
        <v>7988</v>
      </c>
      <c r="D170" s="20">
        <v>1620</v>
      </c>
      <c r="E170" s="21">
        <v>0.2</v>
      </c>
      <c r="F170" s="20">
        <v>17198</v>
      </c>
      <c r="G170" s="20">
        <v>3716</v>
      </c>
      <c r="H170" s="21">
        <v>0.22</v>
      </c>
      <c r="I170" s="20">
        <v>266658</v>
      </c>
      <c r="J170" s="20">
        <v>46254</v>
      </c>
      <c r="K170" s="21">
        <v>0.17</v>
      </c>
      <c r="L170" t="s">
        <v>500</v>
      </c>
      <c r="M170" s="43" t="s">
        <v>436</v>
      </c>
    </row>
    <row r="171" spans="1:13" x14ac:dyDescent="0.3">
      <c r="A171" t="s">
        <v>437</v>
      </c>
      <c r="B171" t="s">
        <v>439</v>
      </c>
      <c r="C171" s="20">
        <v>13055</v>
      </c>
      <c r="D171" s="20">
        <v>1246</v>
      </c>
      <c r="E171" s="21">
        <v>0.1</v>
      </c>
      <c r="F171" s="20">
        <v>36087</v>
      </c>
      <c r="G171" s="20">
        <v>3476</v>
      </c>
      <c r="H171" s="21">
        <v>0.1</v>
      </c>
      <c r="I171" s="20">
        <v>331200</v>
      </c>
      <c r="J171" s="20">
        <v>31733</v>
      </c>
      <c r="K171" s="21">
        <v>0.1</v>
      </c>
      <c r="L171" t="s">
        <v>500</v>
      </c>
    </row>
    <row r="172" spans="1:13" x14ac:dyDescent="0.3">
      <c r="A172" t="s">
        <v>450</v>
      </c>
      <c r="B172" t="s">
        <v>451</v>
      </c>
      <c r="C172" s="20">
        <v>3100</v>
      </c>
      <c r="D172" s="20">
        <v>3150</v>
      </c>
      <c r="E172" s="21">
        <v>1.02</v>
      </c>
      <c r="F172" s="20">
        <v>5500</v>
      </c>
      <c r="G172" s="20">
        <v>5700</v>
      </c>
      <c r="H172" s="21">
        <v>1.02</v>
      </c>
      <c r="I172" s="20">
        <v>6778</v>
      </c>
      <c r="J172" s="20">
        <v>6889</v>
      </c>
      <c r="K172" s="21">
        <v>1.02</v>
      </c>
      <c r="L172" t="s">
        <v>499</v>
      </c>
    </row>
    <row r="173" spans="1:13" x14ac:dyDescent="0.3">
      <c r="A173" t="s">
        <v>452</v>
      </c>
      <c r="B173" t="s">
        <v>453</v>
      </c>
      <c r="C173" s="20">
        <v>4239</v>
      </c>
      <c r="D173" s="20">
        <v>2925</v>
      </c>
      <c r="E173" s="21">
        <v>0.69</v>
      </c>
      <c r="F173" s="20">
        <v>10212</v>
      </c>
      <c r="G173" s="20">
        <v>7061</v>
      </c>
      <c r="H173" s="21">
        <v>0.69</v>
      </c>
      <c r="I173" s="20">
        <v>0</v>
      </c>
      <c r="J173" s="20">
        <v>0</v>
      </c>
      <c r="K173" s="21">
        <v>0.69</v>
      </c>
      <c r="L173" t="s">
        <v>499</v>
      </c>
    </row>
    <row r="174" spans="1:13" x14ac:dyDescent="0.3">
      <c r="A174" t="s">
        <v>454</v>
      </c>
      <c r="B174" t="s">
        <v>455</v>
      </c>
      <c r="C174" s="20">
        <v>3132</v>
      </c>
      <c r="D174" s="20">
        <v>2368</v>
      </c>
      <c r="E174" s="21">
        <v>0.76</v>
      </c>
      <c r="F174" s="20">
        <v>12355</v>
      </c>
      <c r="G174" s="20">
        <v>9323</v>
      </c>
      <c r="H174" s="21">
        <v>0.76</v>
      </c>
      <c r="I174" s="20">
        <v>20111</v>
      </c>
      <c r="J174" s="20">
        <v>15222</v>
      </c>
      <c r="K174" s="21">
        <v>0.76</v>
      </c>
      <c r="L174" t="s">
        <v>499</v>
      </c>
    </row>
    <row r="175" spans="1:13" x14ac:dyDescent="0.3">
      <c r="A175" t="s">
        <v>456</v>
      </c>
      <c r="B175" t="s">
        <v>457</v>
      </c>
      <c r="C175" s="20">
        <v>2830</v>
      </c>
      <c r="D175" s="20">
        <v>2170</v>
      </c>
      <c r="E175" s="21">
        <v>0.77</v>
      </c>
      <c r="F175" s="20">
        <v>6500</v>
      </c>
      <c r="G175" s="20">
        <v>5000</v>
      </c>
      <c r="H175" s="21">
        <v>0.77</v>
      </c>
      <c r="I175" s="20">
        <v>15909</v>
      </c>
      <c r="J175" s="20">
        <v>12182</v>
      </c>
      <c r="K175" s="21">
        <v>0.77</v>
      </c>
      <c r="L175" t="s">
        <v>499</v>
      </c>
    </row>
    <row r="176" spans="1:13" x14ac:dyDescent="0.3">
      <c r="A176" t="s">
        <v>458</v>
      </c>
      <c r="B176" t="s">
        <v>459</v>
      </c>
      <c r="C176" s="20">
        <v>3384</v>
      </c>
      <c r="D176" s="20">
        <v>3659</v>
      </c>
      <c r="E176" s="21">
        <v>1.08</v>
      </c>
      <c r="F176" s="20">
        <v>25119</v>
      </c>
      <c r="G176" s="20">
        <v>27186</v>
      </c>
      <c r="H176" s="21">
        <v>1.08</v>
      </c>
      <c r="I176" s="20">
        <v>26519</v>
      </c>
      <c r="J176" s="20">
        <v>28704</v>
      </c>
      <c r="K176" s="21">
        <v>1.08</v>
      </c>
      <c r="L176" t="s">
        <v>499</v>
      </c>
    </row>
    <row r="177" spans="1:12" x14ac:dyDescent="0.3">
      <c r="A177" t="s">
        <v>460</v>
      </c>
      <c r="B177" t="s">
        <v>461</v>
      </c>
      <c r="C177" s="20">
        <v>5344</v>
      </c>
      <c r="D177" s="20">
        <v>3590</v>
      </c>
      <c r="E177" s="21">
        <v>0.67</v>
      </c>
      <c r="F177" s="20">
        <v>11157</v>
      </c>
      <c r="G177" s="20">
        <v>7503</v>
      </c>
      <c r="H177" s="21">
        <v>0.67</v>
      </c>
      <c r="I177" s="20">
        <v>16239</v>
      </c>
      <c r="J177" s="20">
        <v>10913</v>
      </c>
      <c r="K177" s="21">
        <v>0.67</v>
      </c>
      <c r="L177" t="s">
        <v>499</v>
      </c>
    </row>
    <row r="178" spans="1:12" x14ac:dyDescent="0.3">
      <c r="A178" t="s">
        <v>462</v>
      </c>
      <c r="B178" t="s">
        <v>463</v>
      </c>
      <c r="C178" s="20">
        <v>2414</v>
      </c>
      <c r="D178" s="20">
        <v>2172</v>
      </c>
      <c r="E178" s="21">
        <v>0.9</v>
      </c>
      <c r="F178" s="20">
        <v>12400</v>
      </c>
      <c r="G178" s="20">
        <v>11200</v>
      </c>
      <c r="H178" s="21">
        <v>0.9</v>
      </c>
      <c r="I178" s="20">
        <v>6250</v>
      </c>
      <c r="J178" s="20">
        <v>5500</v>
      </c>
      <c r="K178" s="21">
        <v>0.9</v>
      </c>
      <c r="L178" t="s">
        <v>499</v>
      </c>
    </row>
    <row r="179" spans="1:12" x14ac:dyDescent="0.3">
      <c r="A179" t="s">
        <v>464</v>
      </c>
      <c r="B179" t="s">
        <v>465</v>
      </c>
      <c r="C179" s="20">
        <v>1921</v>
      </c>
      <c r="D179" s="20">
        <v>1444</v>
      </c>
      <c r="E179" s="21">
        <v>0.75</v>
      </c>
      <c r="F179" s="20">
        <v>2515</v>
      </c>
      <c r="G179" s="20">
        <v>1879</v>
      </c>
      <c r="H179" s="21">
        <v>0.75</v>
      </c>
      <c r="I179" s="20">
        <v>2571</v>
      </c>
      <c r="J179" s="20">
        <v>1929</v>
      </c>
      <c r="K179" s="21">
        <v>0.75</v>
      </c>
      <c r="L179" t="s">
        <v>499</v>
      </c>
    </row>
    <row r="180" spans="1:12" x14ac:dyDescent="0.3">
      <c r="A180" t="s">
        <v>466</v>
      </c>
      <c r="B180" t="s">
        <v>467</v>
      </c>
      <c r="C180" s="20">
        <v>3298</v>
      </c>
      <c r="D180" s="20">
        <v>1976</v>
      </c>
      <c r="E180" s="21">
        <v>0.6</v>
      </c>
      <c r="F180" s="20">
        <v>15400</v>
      </c>
      <c r="G180" s="20">
        <v>9300</v>
      </c>
      <c r="H180" s="21">
        <v>0.6</v>
      </c>
      <c r="I180" s="20">
        <v>9500</v>
      </c>
      <c r="J180" s="20">
        <v>5750</v>
      </c>
      <c r="K180" s="21">
        <v>0.6</v>
      </c>
      <c r="L180" t="s">
        <v>499</v>
      </c>
    </row>
    <row r="181" spans="1:12" x14ac:dyDescent="0.3">
      <c r="A181" t="s">
        <v>468</v>
      </c>
      <c r="B181" t="s">
        <v>469</v>
      </c>
      <c r="C181" s="20">
        <v>4768</v>
      </c>
      <c r="D181" s="20">
        <v>3095</v>
      </c>
      <c r="E181" s="21">
        <v>0.65</v>
      </c>
      <c r="F181" s="20">
        <v>18227</v>
      </c>
      <c r="G181" s="20">
        <v>11818</v>
      </c>
      <c r="H181" s="21">
        <v>0.65</v>
      </c>
      <c r="I181" s="20">
        <v>6154</v>
      </c>
      <c r="J181" s="20">
        <v>4000</v>
      </c>
      <c r="K181" s="21">
        <v>0.65</v>
      </c>
      <c r="L181" t="s">
        <v>499</v>
      </c>
    </row>
    <row r="182" spans="1:12" x14ac:dyDescent="0.3">
      <c r="A182" t="s">
        <v>470</v>
      </c>
      <c r="B182" t="s">
        <v>471</v>
      </c>
      <c r="C182" s="20">
        <v>3786</v>
      </c>
      <c r="D182" s="20">
        <v>2107</v>
      </c>
      <c r="E182" s="21">
        <v>0.55000000000000004</v>
      </c>
      <c r="F182" s="20">
        <v>16000</v>
      </c>
      <c r="G182" s="20">
        <v>8750</v>
      </c>
      <c r="H182" s="21">
        <v>0.55000000000000004</v>
      </c>
      <c r="I182" s="20">
        <v>7125</v>
      </c>
      <c r="J182" s="20">
        <v>4000</v>
      </c>
      <c r="K182" s="21">
        <v>0.55000000000000004</v>
      </c>
      <c r="L182" t="s">
        <v>499</v>
      </c>
    </row>
    <row r="183" spans="1:12" x14ac:dyDescent="0.3">
      <c r="A183" t="s">
        <v>472</v>
      </c>
      <c r="B183" t="s">
        <v>473</v>
      </c>
      <c r="C183" s="20">
        <v>3867</v>
      </c>
      <c r="D183" s="20">
        <v>2333</v>
      </c>
      <c r="E183" s="21">
        <v>0.6</v>
      </c>
      <c r="F183" s="20">
        <v>9200</v>
      </c>
      <c r="G183" s="20">
        <v>5500</v>
      </c>
      <c r="H183" s="21">
        <v>0.6</v>
      </c>
      <c r="I183" s="20">
        <v>9429</v>
      </c>
      <c r="J183" s="20">
        <v>5714</v>
      </c>
      <c r="K183" s="21">
        <v>0.6</v>
      </c>
      <c r="L183" t="s">
        <v>499</v>
      </c>
    </row>
    <row r="184" spans="1:12" x14ac:dyDescent="0.3">
      <c r="A184" t="s">
        <v>474</v>
      </c>
      <c r="B184" t="s">
        <v>475</v>
      </c>
      <c r="C184" s="20">
        <v>5316</v>
      </c>
      <c r="D184" s="20">
        <v>2200</v>
      </c>
      <c r="E184" s="21">
        <v>0.41</v>
      </c>
      <c r="F184" s="20">
        <v>41659</v>
      </c>
      <c r="G184" s="20">
        <v>17227</v>
      </c>
      <c r="H184" s="21">
        <v>0.41</v>
      </c>
      <c r="I184" s="20">
        <v>25333</v>
      </c>
      <c r="J184" s="20">
        <v>10467</v>
      </c>
      <c r="K184" s="21">
        <v>0.41</v>
      </c>
      <c r="L184" t="s">
        <v>499</v>
      </c>
    </row>
    <row r="185" spans="1:12" x14ac:dyDescent="0.3">
      <c r="A185" t="s">
        <v>476</v>
      </c>
      <c r="B185" t="s">
        <v>478</v>
      </c>
      <c r="C185" s="20">
        <v>5844</v>
      </c>
      <c r="D185" s="20">
        <v>2912</v>
      </c>
      <c r="E185" s="21">
        <v>0.5</v>
      </c>
      <c r="F185" s="20">
        <v>46210</v>
      </c>
      <c r="G185" s="20">
        <v>20274</v>
      </c>
      <c r="H185" s="21">
        <v>0.44</v>
      </c>
      <c r="I185" s="20">
        <v>1689000</v>
      </c>
      <c r="J185" s="20">
        <v>660750</v>
      </c>
      <c r="K185" s="21">
        <v>0.39</v>
      </c>
      <c r="L185" t="s">
        <v>500</v>
      </c>
    </row>
    <row r="186" spans="1:12" x14ac:dyDescent="0.3">
      <c r="A186" t="s">
        <v>476</v>
      </c>
      <c r="B186" t="s">
        <v>526</v>
      </c>
      <c r="C186" s="20">
        <v>5807</v>
      </c>
      <c r="D186" s="20">
        <v>2882</v>
      </c>
      <c r="E186" s="21">
        <v>0.5</v>
      </c>
      <c r="F186" s="20">
        <v>189355</v>
      </c>
      <c r="G186" s="20">
        <v>93956</v>
      </c>
      <c r="H186" s="21">
        <v>0.5</v>
      </c>
      <c r="I186" s="20">
        <v>47413</v>
      </c>
      <c r="J186" s="20">
        <v>23520</v>
      </c>
      <c r="K186" s="21">
        <v>0.5</v>
      </c>
      <c r="L186" t="s">
        <v>499</v>
      </c>
    </row>
    <row r="187" spans="1:12" x14ac:dyDescent="0.3">
      <c r="A187" t="s">
        <v>527</v>
      </c>
      <c r="B187" t="s">
        <v>528</v>
      </c>
      <c r="C187" s="20">
        <v>4061</v>
      </c>
      <c r="D187" s="20">
        <v>3242</v>
      </c>
      <c r="E187" s="21">
        <v>0.8</v>
      </c>
      <c r="F187" s="20">
        <v>7688</v>
      </c>
      <c r="G187" s="20">
        <v>6125</v>
      </c>
      <c r="H187" s="21">
        <v>0.8</v>
      </c>
      <c r="I187" s="20">
        <v>7500</v>
      </c>
      <c r="J187" s="20">
        <v>6000</v>
      </c>
      <c r="K187" s="21">
        <v>0.8</v>
      </c>
      <c r="L187" t="s">
        <v>499</v>
      </c>
    </row>
    <row r="188" spans="1:12" x14ac:dyDescent="0.3">
      <c r="A188" t="s">
        <v>482</v>
      </c>
      <c r="B188" t="s">
        <v>483</v>
      </c>
      <c r="C188" s="20">
        <v>4016</v>
      </c>
      <c r="D188" s="20">
        <v>2492</v>
      </c>
      <c r="E188" s="21">
        <v>0.62</v>
      </c>
      <c r="F188" s="20">
        <v>15350</v>
      </c>
      <c r="G188" s="20">
        <v>9500</v>
      </c>
      <c r="H188" s="21">
        <v>0.62</v>
      </c>
      <c r="I188" s="20">
        <v>11538</v>
      </c>
      <c r="J188" s="20">
        <v>7154</v>
      </c>
      <c r="K188" s="21">
        <v>0.62</v>
      </c>
      <c r="L188" t="s">
        <v>499</v>
      </c>
    </row>
    <row r="189" spans="1:12" x14ac:dyDescent="0.3">
      <c r="A189" t="s">
        <v>484</v>
      </c>
      <c r="B189" t="s">
        <v>485</v>
      </c>
      <c r="C189" s="20">
        <v>13053</v>
      </c>
      <c r="D189" s="20">
        <v>1371</v>
      </c>
      <c r="E189" s="21">
        <v>0.11</v>
      </c>
      <c r="F189" s="20">
        <v>25602</v>
      </c>
      <c r="G189" s="20">
        <v>2740</v>
      </c>
      <c r="H189" s="21">
        <v>0.11</v>
      </c>
      <c r="L189" t="s">
        <v>500</v>
      </c>
    </row>
    <row r="190" spans="1:12" x14ac:dyDescent="0.3">
      <c r="A190" t="s">
        <v>486</v>
      </c>
      <c r="B190" t="s">
        <v>487</v>
      </c>
      <c r="C190" s="20">
        <v>5007</v>
      </c>
      <c r="D190" s="20">
        <v>2666</v>
      </c>
      <c r="E190" s="21">
        <v>0.53</v>
      </c>
      <c r="F190" s="20">
        <v>34169</v>
      </c>
      <c r="G190" s="20">
        <v>18202</v>
      </c>
      <c r="H190" s="21">
        <v>0.53</v>
      </c>
      <c r="I190" s="20">
        <v>19500</v>
      </c>
      <c r="J190" s="20">
        <v>10383</v>
      </c>
      <c r="K190" s="21">
        <v>0.53</v>
      </c>
      <c r="L190" t="s">
        <v>499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sheetPr>
  <dimension ref="A1:I190"/>
  <sheetViews>
    <sheetView workbookViewId="0"/>
  </sheetViews>
  <sheetFormatPr defaultRowHeight="14.4" x14ac:dyDescent="0.3"/>
  <cols>
    <col min="1" max="1" width="34" customWidth="1"/>
    <col min="2" max="2" width="17.33203125" bestFit="1" customWidth="1"/>
    <col min="3" max="3" width="13.44140625" customWidth="1"/>
    <col min="4" max="4" width="21" customWidth="1"/>
    <col min="5" max="5" width="15.33203125" customWidth="1"/>
    <col min="6" max="6" width="24.6640625" style="26" customWidth="1"/>
    <col min="8" max="8" width="15.109375" bestFit="1" customWidth="1"/>
    <col min="9" max="9" width="55.109375" style="43" customWidth="1"/>
  </cols>
  <sheetData>
    <row r="1" spans="1:9" x14ac:dyDescent="0.3">
      <c r="A1" s="3" t="s">
        <v>825</v>
      </c>
    </row>
    <row r="2" spans="1:9" ht="43.2" x14ac:dyDescent="0.3">
      <c r="A2" s="2" t="s">
        <v>63</v>
      </c>
      <c r="B2" s="2" t="s">
        <v>65</v>
      </c>
      <c r="C2" s="13" t="s">
        <v>601</v>
      </c>
      <c r="D2" s="13" t="s">
        <v>602</v>
      </c>
      <c r="E2" s="13" t="s">
        <v>603</v>
      </c>
      <c r="F2" s="193" t="s">
        <v>604</v>
      </c>
      <c r="G2" s="2" t="s">
        <v>69</v>
      </c>
      <c r="H2" s="2" t="s">
        <v>605</v>
      </c>
      <c r="I2" s="13" t="s">
        <v>70</v>
      </c>
    </row>
    <row r="3" spans="1:9" x14ac:dyDescent="0.3">
      <c r="A3" t="s">
        <v>75</v>
      </c>
      <c r="B3" t="s">
        <v>76</v>
      </c>
      <c r="C3" s="21">
        <v>0.6</v>
      </c>
      <c r="D3" s="21">
        <v>0.38</v>
      </c>
      <c r="E3" s="21">
        <v>0.22</v>
      </c>
      <c r="F3" s="26">
        <v>0.63</v>
      </c>
      <c r="G3" t="s">
        <v>499</v>
      </c>
      <c r="H3" t="s">
        <v>612</v>
      </c>
    </row>
    <row r="4" spans="1:9" x14ac:dyDescent="0.3">
      <c r="A4" t="s">
        <v>77</v>
      </c>
      <c r="B4" t="s">
        <v>78</v>
      </c>
      <c r="C4" s="21">
        <v>0.63</v>
      </c>
      <c r="D4" s="21">
        <v>0.37</v>
      </c>
      <c r="E4" s="21">
        <v>0.26</v>
      </c>
      <c r="F4" s="26">
        <v>0.57999999999999996</v>
      </c>
      <c r="G4" t="s">
        <v>499</v>
      </c>
      <c r="H4" t="s">
        <v>612</v>
      </c>
    </row>
    <row r="5" spans="1:9" x14ac:dyDescent="0.3">
      <c r="A5" t="s">
        <v>79</v>
      </c>
      <c r="B5" t="s">
        <v>80</v>
      </c>
      <c r="C5" s="21">
        <v>0.32</v>
      </c>
      <c r="D5" s="21">
        <v>0.18</v>
      </c>
      <c r="E5" s="21">
        <v>0.14000000000000001</v>
      </c>
      <c r="F5" s="26">
        <v>0.56999999999999995</v>
      </c>
      <c r="G5" t="s">
        <v>499</v>
      </c>
      <c r="H5" t="s">
        <v>612</v>
      </c>
    </row>
    <row r="6" spans="1:9" x14ac:dyDescent="0.3">
      <c r="A6" t="s">
        <v>81</v>
      </c>
      <c r="B6" t="s">
        <v>83</v>
      </c>
      <c r="C6" s="21">
        <v>0.12</v>
      </c>
      <c r="D6" s="21">
        <v>0</v>
      </c>
      <c r="E6" s="21">
        <v>0.12</v>
      </c>
      <c r="F6" s="26">
        <v>0</v>
      </c>
      <c r="G6" t="s">
        <v>500</v>
      </c>
      <c r="H6" t="s">
        <v>613</v>
      </c>
    </row>
    <row r="7" spans="1:9" x14ac:dyDescent="0.3">
      <c r="A7" t="s">
        <v>94</v>
      </c>
      <c r="B7" t="s">
        <v>96</v>
      </c>
      <c r="C7" s="21">
        <v>0.96</v>
      </c>
      <c r="D7" s="21">
        <v>0.72</v>
      </c>
      <c r="E7" s="21">
        <v>0.25</v>
      </c>
      <c r="F7" s="26">
        <v>0.74</v>
      </c>
      <c r="G7" t="s">
        <v>499</v>
      </c>
      <c r="H7" t="s">
        <v>612</v>
      </c>
    </row>
    <row r="8" spans="1:9" x14ac:dyDescent="0.3">
      <c r="A8" t="s">
        <v>94</v>
      </c>
      <c r="B8" t="s">
        <v>118</v>
      </c>
      <c r="C8" s="21">
        <v>0.93</v>
      </c>
      <c r="D8" s="21">
        <v>0.59</v>
      </c>
      <c r="E8" s="21">
        <v>0.34</v>
      </c>
      <c r="F8" s="26">
        <v>0.64</v>
      </c>
      <c r="G8" t="s">
        <v>499</v>
      </c>
      <c r="H8" t="s">
        <v>612</v>
      </c>
    </row>
    <row r="9" spans="1:9" x14ac:dyDescent="0.3">
      <c r="A9" t="s">
        <v>94</v>
      </c>
      <c r="B9" t="s">
        <v>98</v>
      </c>
      <c r="C9" s="21">
        <v>0.75</v>
      </c>
      <c r="D9" s="21">
        <v>0.54</v>
      </c>
      <c r="E9" s="21">
        <v>0.21</v>
      </c>
      <c r="F9" s="26">
        <v>0.72</v>
      </c>
      <c r="G9" t="s">
        <v>499</v>
      </c>
      <c r="H9" t="s">
        <v>612</v>
      </c>
    </row>
    <row r="10" spans="1:9" x14ac:dyDescent="0.3">
      <c r="A10" t="s">
        <v>94</v>
      </c>
      <c r="B10" t="s">
        <v>101</v>
      </c>
      <c r="C10" s="21">
        <v>0.7</v>
      </c>
      <c r="D10" s="21">
        <v>0.49</v>
      </c>
      <c r="E10" s="21">
        <v>0.21</v>
      </c>
      <c r="F10" s="26">
        <v>0.71</v>
      </c>
      <c r="G10" t="s">
        <v>499</v>
      </c>
      <c r="H10" t="s">
        <v>612</v>
      </c>
    </row>
    <row r="11" spans="1:9" x14ac:dyDescent="0.3">
      <c r="A11" t="s">
        <v>94</v>
      </c>
      <c r="B11" t="s">
        <v>504</v>
      </c>
      <c r="C11" s="21">
        <v>0.7</v>
      </c>
      <c r="D11" s="21">
        <v>0.49</v>
      </c>
      <c r="E11" s="21">
        <v>0.2</v>
      </c>
      <c r="F11" s="26">
        <v>0.71</v>
      </c>
      <c r="G11" t="s">
        <v>499</v>
      </c>
      <c r="H11" t="s">
        <v>612</v>
      </c>
    </row>
    <row r="12" spans="1:9" x14ac:dyDescent="0.3">
      <c r="A12" t="s">
        <v>94</v>
      </c>
      <c r="B12" t="s">
        <v>128</v>
      </c>
      <c r="C12" s="21">
        <v>0.7</v>
      </c>
      <c r="D12" s="21">
        <v>0.49</v>
      </c>
      <c r="E12" s="21">
        <v>0.21</v>
      </c>
      <c r="F12" s="26">
        <v>0.71</v>
      </c>
      <c r="G12" t="s">
        <v>499</v>
      </c>
      <c r="H12" t="s">
        <v>612</v>
      </c>
    </row>
    <row r="13" spans="1:9" x14ac:dyDescent="0.3">
      <c r="A13" t="s">
        <v>94</v>
      </c>
      <c r="B13" t="s">
        <v>505</v>
      </c>
      <c r="C13" s="21">
        <v>0.68</v>
      </c>
      <c r="D13" s="21">
        <v>0.47</v>
      </c>
      <c r="E13" s="21">
        <v>0.2</v>
      </c>
      <c r="F13" s="26">
        <v>0.7</v>
      </c>
      <c r="G13" t="s">
        <v>499</v>
      </c>
      <c r="H13" t="s">
        <v>612</v>
      </c>
    </row>
    <row r="14" spans="1:9" x14ac:dyDescent="0.3">
      <c r="A14" t="s">
        <v>94</v>
      </c>
      <c r="B14" t="s">
        <v>108</v>
      </c>
      <c r="C14" s="21">
        <v>0.66</v>
      </c>
      <c r="D14" s="21">
        <v>0.46</v>
      </c>
      <c r="E14" s="21">
        <v>0.2</v>
      </c>
      <c r="F14" s="26">
        <v>0.69</v>
      </c>
      <c r="G14" t="s">
        <v>499</v>
      </c>
      <c r="H14" t="s">
        <v>612</v>
      </c>
    </row>
    <row r="15" spans="1:9" x14ac:dyDescent="0.3">
      <c r="A15" t="s">
        <v>94</v>
      </c>
      <c r="B15" t="s">
        <v>137</v>
      </c>
      <c r="C15" s="21">
        <v>0.63</v>
      </c>
      <c r="D15" s="21">
        <v>0.39</v>
      </c>
      <c r="E15" s="21">
        <v>0.24</v>
      </c>
      <c r="F15" s="26">
        <v>0.62</v>
      </c>
      <c r="G15" t="s">
        <v>499</v>
      </c>
      <c r="H15" t="s">
        <v>612</v>
      </c>
    </row>
    <row r="16" spans="1:9" x14ac:dyDescent="0.3">
      <c r="A16" t="s">
        <v>94</v>
      </c>
      <c r="B16" t="s">
        <v>123</v>
      </c>
      <c r="C16" s="21">
        <v>0.57999999999999996</v>
      </c>
      <c r="D16" s="21">
        <v>0.38</v>
      </c>
      <c r="E16" s="21">
        <v>0.2</v>
      </c>
      <c r="F16" s="26">
        <v>0.65</v>
      </c>
      <c r="G16" t="s">
        <v>499</v>
      </c>
      <c r="H16" t="s">
        <v>612</v>
      </c>
    </row>
    <row r="17" spans="1:8" x14ac:dyDescent="0.3">
      <c r="A17" t="s">
        <v>94</v>
      </c>
      <c r="B17" t="s">
        <v>502</v>
      </c>
      <c r="C17" s="21">
        <v>0.48</v>
      </c>
      <c r="D17" s="21">
        <v>0.28000000000000003</v>
      </c>
      <c r="E17" s="21">
        <v>0.2</v>
      </c>
      <c r="F17" s="26">
        <v>0.59</v>
      </c>
      <c r="G17" t="s">
        <v>499</v>
      </c>
      <c r="H17" t="s">
        <v>612</v>
      </c>
    </row>
    <row r="18" spans="1:8" x14ac:dyDescent="0.3">
      <c r="A18" t="s">
        <v>94</v>
      </c>
      <c r="B18" t="s">
        <v>506</v>
      </c>
      <c r="C18" s="21">
        <v>0.48</v>
      </c>
      <c r="D18" s="21">
        <v>0.28000000000000003</v>
      </c>
      <c r="E18" s="21">
        <v>0.2</v>
      </c>
      <c r="F18" s="26">
        <v>0.59</v>
      </c>
      <c r="G18" t="s">
        <v>499</v>
      </c>
      <c r="H18" t="s">
        <v>612</v>
      </c>
    </row>
    <row r="19" spans="1:8" x14ac:dyDescent="0.3">
      <c r="A19" t="s">
        <v>94</v>
      </c>
      <c r="B19" t="s">
        <v>134</v>
      </c>
      <c r="C19" s="21">
        <v>0.48</v>
      </c>
      <c r="D19" s="21">
        <v>0.28000000000000003</v>
      </c>
      <c r="E19" s="21">
        <v>0.2</v>
      </c>
      <c r="F19" s="26">
        <v>0.59</v>
      </c>
      <c r="G19" t="s">
        <v>499</v>
      </c>
      <c r="H19" t="s">
        <v>612</v>
      </c>
    </row>
    <row r="20" spans="1:8" x14ac:dyDescent="0.3">
      <c r="A20" t="s">
        <v>94</v>
      </c>
      <c r="B20" t="s">
        <v>103</v>
      </c>
      <c r="C20" s="21">
        <v>0.28999999999999998</v>
      </c>
      <c r="D20" s="21">
        <v>0.12</v>
      </c>
      <c r="E20" s="21">
        <v>0.18</v>
      </c>
      <c r="F20" s="26">
        <v>0.4</v>
      </c>
      <c r="G20" t="s">
        <v>499</v>
      </c>
      <c r="H20" t="s">
        <v>612</v>
      </c>
    </row>
    <row r="21" spans="1:8" x14ac:dyDescent="0.3">
      <c r="A21" t="s">
        <v>94</v>
      </c>
      <c r="B21" t="s">
        <v>105</v>
      </c>
      <c r="C21" s="21">
        <v>0.25</v>
      </c>
      <c r="D21" s="21">
        <v>0.08</v>
      </c>
      <c r="E21" s="21">
        <v>0.17</v>
      </c>
      <c r="F21" s="26">
        <v>0.3</v>
      </c>
      <c r="G21" t="s">
        <v>499</v>
      </c>
      <c r="H21" t="s">
        <v>612</v>
      </c>
    </row>
    <row r="22" spans="1:8" x14ac:dyDescent="0.3">
      <c r="A22" t="s">
        <v>94</v>
      </c>
      <c r="B22" t="s">
        <v>119</v>
      </c>
      <c r="C22" s="21">
        <v>0.25</v>
      </c>
      <c r="D22" s="21">
        <v>0.08</v>
      </c>
      <c r="E22" s="21">
        <v>0.17</v>
      </c>
      <c r="F22" s="26">
        <v>0.3</v>
      </c>
      <c r="G22" t="s">
        <v>499</v>
      </c>
      <c r="H22" t="s">
        <v>612</v>
      </c>
    </row>
    <row r="23" spans="1:8" x14ac:dyDescent="0.3">
      <c r="A23" t="s">
        <v>94</v>
      </c>
      <c r="B23" t="s">
        <v>121</v>
      </c>
      <c r="C23" s="21">
        <v>0.25</v>
      </c>
      <c r="D23" s="21">
        <v>0.08</v>
      </c>
      <c r="E23" s="21">
        <v>0.17</v>
      </c>
      <c r="F23" s="26">
        <v>0.31</v>
      </c>
      <c r="G23" t="s">
        <v>499</v>
      </c>
      <c r="H23" t="s">
        <v>612</v>
      </c>
    </row>
    <row r="24" spans="1:8" x14ac:dyDescent="0.3">
      <c r="A24" t="s">
        <v>94</v>
      </c>
      <c r="B24" t="s">
        <v>131</v>
      </c>
      <c r="C24" s="21">
        <v>0.25</v>
      </c>
      <c r="D24" s="21">
        <v>0.08</v>
      </c>
      <c r="E24" s="21">
        <v>0.17</v>
      </c>
      <c r="F24" s="26">
        <v>0.3</v>
      </c>
      <c r="G24" t="s">
        <v>499</v>
      </c>
      <c r="H24" t="s">
        <v>612</v>
      </c>
    </row>
    <row r="25" spans="1:8" x14ac:dyDescent="0.3">
      <c r="A25" t="s">
        <v>94</v>
      </c>
      <c r="B25" t="s">
        <v>507</v>
      </c>
      <c r="C25" s="21">
        <v>0.25</v>
      </c>
      <c r="D25" s="21">
        <v>0.08</v>
      </c>
      <c r="E25" s="21">
        <v>0.17</v>
      </c>
      <c r="F25" s="26">
        <v>0.3</v>
      </c>
      <c r="G25" t="s">
        <v>499</v>
      </c>
      <c r="H25" t="s">
        <v>612</v>
      </c>
    </row>
    <row r="26" spans="1:8" x14ac:dyDescent="0.3">
      <c r="A26" t="s">
        <v>94</v>
      </c>
      <c r="B26" t="s">
        <v>503</v>
      </c>
      <c r="C26" s="21">
        <v>0.24</v>
      </c>
      <c r="D26" s="21">
        <v>7.0000000000000007E-2</v>
      </c>
      <c r="E26" s="21">
        <v>0.17</v>
      </c>
      <c r="F26" s="26">
        <v>0.28000000000000003</v>
      </c>
      <c r="G26" t="s">
        <v>499</v>
      </c>
      <c r="H26" t="s">
        <v>612</v>
      </c>
    </row>
    <row r="27" spans="1:8" x14ac:dyDescent="0.3">
      <c r="A27" t="s">
        <v>94</v>
      </c>
      <c r="B27" t="s">
        <v>126</v>
      </c>
      <c r="C27" s="21">
        <v>0.24</v>
      </c>
      <c r="D27" s="21">
        <v>0.06</v>
      </c>
      <c r="E27" s="21">
        <v>0.17</v>
      </c>
      <c r="F27" s="26">
        <v>0.27</v>
      </c>
      <c r="G27" t="s">
        <v>499</v>
      </c>
      <c r="H27" t="s">
        <v>612</v>
      </c>
    </row>
    <row r="28" spans="1:8" x14ac:dyDescent="0.3">
      <c r="A28" t="s">
        <v>138</v>
      </c>
      <c r="B28" t="s">
        <v>191</v>
      </c>
      <c r="C28" s="21">
        <v>0.89</v>
      </c>
      <c r="D28" s="21">
        <v>0.66</v>
      </c>
      <c r="E28" s="21">
        <v>0.23</v>
      </c>
      <c r="F28" s="26">
        <v>0.74</v>
      </c>
      <c r="G28" t="s">
        <v>499</v>
      </c>
      <c r="H28" t="s">
        <v>612</v>
      </c>
    </row>
    <row r="29" spans="1:8" x14ac:dyDescent="0.3">
      <c r="A29" t="s">
        <v>138</v>
      </c>
      <c r="B29" t="s">
        <v>172</v>
      </c>
      <c r="C29" s="21">
        <v>0.81</v>
      </c>
      <c r="D29" s="21">
        <v>0.59</v>
      </c>
      <c r="E29" s="21">
        <v>0.22</v>
      </c>
      <c r="F29" s="26">
        <v>0.72</v>
      </c>
      <c r="G29" t="s">
        <v>499</v>
      </c>
      <c r="H29" t="s">
        <v>612</v>
      </c>
    </row>
    <row r="30" spans="1:8" x14ac:dyDescent="0.3">
      <c r="A30" t="s">
        <v>138</v>
      </c>
      <c r="B30" t="s">
        <v>146</v>
      </c>
      <c r="C30" s="21">
        <v>0.74</v>
      </c>
      <c r="D30" s="21">
        <v>0.5</v>
      </c>
      <c r="E30" s="21">
        <v>0.24</v>
      </c>
      <c r="F30" s="26">
        <v>0.68</v>
      </c>
      <c r="G30" t="s">
        <v>499</v>
      </c>
      <c r="H30" t="s">
        <v>612</v>
      </c>
    </row>
    <row r="31" spans="1:8" x14ac:dyDescent="0.3">
      <c r="A31" t="s">
        <v>138</v>
      </c>
      <c r="B31" t="s">
        <v>204</v>
      </c>
      <c r="C31" s="21">
        <v>0.7</v>
      </c>
      <c r="D31" s="21">
        <v>0.48</v>
      </c>
      <c r="E31" s="21">
        <v>0.22</v>
      </c>
      <c r="F31" s="26">
        <v>0.69</v>
      </c>
      <c r="G31" t="s">
        <v>499</v>
      </c>
      <c r="H31" t="s">
        <v>612</v>
      </c>
    </row>
    <row r="32" spans="1:8" x14ac:dyDescent="0.3">
      <c r="A32" t="s">
        <v>138</v>
      </c>
      <c r="B32" t="s">
        <v>145</v>
      </c>
      <c r="C32" s="21">
        <v>0.69</v>
      </c>
      <c r="D32" s="21">
        <v>0.47</v>
      </c>
      <c r="E32" s="21">
        <v>0.22</v>
      </c>
      <c r="F32" s="26">
        <v>0.68</v>
      </c>
      <c r="G32" t="s">
        <v>499</v>
      </c>
      <c r="H32" t="s">
        <v>612</v>
      </c>
    </row>
    <row r="33" spans="1:8" x14ac:dyDescent="0.3">
      <c r="A33" t="s">
        <v>138</v>
      </c>
      <c r="B33" t="s">
        <v>140</v>
      </c>
      <c r="C33" s="21">
        <v>0.67</v>
      </c>
      <c r="D33" s="21">
        <v>0.45</v>
      </c>
      <c r="E33" s="21">
        <v>0.22</v>
      </c>
      <c r="F33" s="26">
        <v>0.68</v>
      </c>
      <c r="G33" t="s">
        <v>499</v>
      </c>
      <c r="H33" t="s">
        <v>612</v>
      </c>
    </row>
    <row r="34" spans="1:8" x14ac:dyDescent="0.3">
      <c r="A34" t="s">
        <v>138</v>
      </c>
      <c r="B34" t="s">
        <v>161</v>
      </c>
      <c r="C34" s="21">
        <v>0.67</v>
      </c>
      <c r="D34" s="21">
        <v>0.46</v>
      </c>
      <c r="E34" s="21">
        <v>0.22</v>
      </c>
      <c r="F34" s="26">
        <v>0.68</v>
      </c>
      <c r="G34" t="s">
        <v>499</v>
      </c>
      <c r="H34" t="s">
        <v>612</v>
      </c>
    </row>
    <row r="35" spans="1:8" x14ac:dyDescent="0.3">
      <c r="A35" t="s">
        <v>138</v>
      </c>
      <c r="B35" t="s">
        <v>162</v>
      </c>
      <c r="C35" s="21">
        <v>0.67</v>
      </c>
      <c r="D35" s="21">
        <v>0.45</v>
      </c>
      <c r="E35" s="21">
        <v>0.22</v>
      </c>
      <c r="F35" s="26">
        <v>0.68</v>
      </c>
      <c r="G35" t="s">
        <v>499</v>
      </c>
      <c r="H35" t="s">
        <v>612</v>
      </c>
    </row>
    <row r="36" spans="1:8" x14ac:dyDescent="0.3">
      <c r="A36" t="s">
        <v>138</v>
      </c>
      <c r="B36" t="s">
        <v>195</v>
      </c>
      <c r="C36" s="21">
        <v>0.67</v>
      </c>
      <c r="D36" s="21">
        <v>0.45</v>
      </c>
      <c r="E36" s="21">
        <v>0.22</v>
      </c>
      <c r="F36" s="26">
        <v>0.68</v>
      </c>
      <c r="G36" t="s">
        <v>499</v>
      </c>
      <c r="H36" t="s">
        <v>612</v>
      </c>
    </row>
    <row r="37" spans="1:8" x14ac:dyDescent="0.3">
      <c r="A37" t="s">
        <v>138</v>
      </c>
      <c r="B37" t="s">
        <v>186</v>
      </c>
      <c r="C37" s="21">
        <v>0.66</v>
      </c>
      <c r="D37" s="21">
        <v>0.45</v>
      </c>
      <c r="E37" s="21">
        <v>0.22</v>
      </c>
      <c r="F37" s="26">
        <v>0.67</v>
      </c>
      <c r="G37" t="s">
        <v>499</v>
      </c>
      <c r="H37" t="s">
        <v>612</v>
      </c>
    </row>
    <row r="38" spans="1:8" x14ac:dyDescent="0.3">
      <c r="A38" t="s">
        <v>138</v>
      </c>
      <c r="B38" t="s">
        <v>188</v>
      </c>
      <c r="C38" s="21">
        <v>0.66</v>
      </c>
      <c r="D38" s="21">
        <v>0.44</v>
      </c>
      <c r="E38" s="21">
        <v>0.22</v>
      </c>
      <c r="F38" s="26">
        <v>0.67</v>
      </c>
      <c r="G38" t="s">
        <v>499</v>
      </c>
      <c r="H38" t="s">
        <v>612</v>
      </c>
    </row>
    <row r="39" spans="1:8" x14ac:dyDescent="0.3">
      <c r="A39" t="s">
        <v>138</v>
      </c>
      <c r="B39" t="s">
        <v>141</v>
      </c>
      <c r="C39" s="21">
        <v>0.65</v>
      </c>
      <c r="D39" s="21">
        <v>0.43</v>
      </c>
      <c r="E39" s="21">
        <v>0.22</v>
      </c>
      <c r="F39" s="26">
        <v>0.67</v>
      </c>
      <c r="G39" t="s">
        <v>499</v>
      </c>
      <c r="H39" t="s">
        <v>612</v>
      </c>
    </row>
    <row r="40" spans="1:8" x14ac:dyDescent="0.3">
      <c r="A40" t="s">
        <v>138</v>
      </c>
      <c r="B40" t="s">
        <v>163</v>
      </c>
      <c r="C40" s="21">
        <v>0.65</v>
      </c>
      <c r="D40" s="21">
        <v>0.43</v>
      </c>
      <c r="E40" s="21">
        <v>0.22</v>
      </c>
      <c r="F40" s="26">
        <v>0.67</v>
      </c>
      <c r="G40" t="s">
        <v>499</v>
      </c>
      <c r="H40" t="s">
        <v>612</v>
      </c>
    </row>
    <row r="41" spans="1:8" x14ac:dyDescent="0.3">
      <c r="A41" t="s">
        <v>138</v>
      </c>
      <c r="B41" t="s">
        <v>173</v>
      </c>
      <c r="C41" s="21">
        <v>0.65</v>
      </c>
      <c r="D41" s="21">
        <v>0.43</v>
      </c>
      <c r="E41" s="21">
        <v>0.22</v>
      </c>
      <c r="F41" s="26">
        <v>0.67</v>
      </c>
      <c r="G41" t="s">
        <v>499</v>
      </c>
      <c r="H41" t="s">
        <v>612</v>
      </c>
    </row>
    <row r="42" spans="1:8" x14ac:dyDescent="0.3">
      <c r="A42" t="s">
        <v>138</v>
      </c>
      <c r="B42" t="s">
        <v>187</v>
      </c>
      <c r="C42" s="21">
        <v>0.65</v>
      </c>
      <c r="D42" s="21">
        <v>0.43</v>
      </c>
      <c r="E42" s="21">
        <v>0.22</v>
      </c>
      <c r="F42" s="26">
        <v>0.66</v>
      </c>
      <c r="G42" t="s">
        <v>499</v>
      </c>
      <c r="H42" t="s">
        <v>612</v>
      </c>
    </row>
    <row r="43" spans="1:8" x14ac:dyDescent="0.3">
      <c r="A43" t="s">
        <v>138</v>
      </c>
      <c r="B43" t="s">
        <v>153</v>
      </c>
      <c r="C43" s="21">
        <v>0.64</v>
      </c>
      <c r="D43" s="21">
        <v>0.42</v>
      </c>
      <c r="E43" s="21">
        <v>0.22</v>
      </c>
      <c r="F43" s="26">
        <v>0.66</v>
      </c>
      <c r="G43" t="s">
        <v>499</v>
      </c>
      <c r="H43" t="s">
        <v>612</v>
      </c>
    </row>
    <row r="44" spans="1:8" x14ac:dyDescent="0.3">
      <c r="A44" t="s">
        <v>138</v>
      </c>
      <c r="B44" t="s">
        <v>508</v>
      </c>
      <c r="C44" s="21">
        <v>0.64</v>
      </c>
      <c r="D44" s="21">
        <v>0.42</v>
      </c>
      <c r="E44" s="21">
        <v>0.22</v>
      </c>
      <c r="F44" s="26">
        <v>0.66</v>
      </c>
      <c r="G44" t="s">
        <v>499</v>
      </c>
      <c r="H44" t="s">
        <v>612</v>
      </c>
    </row>
    <row r="45" spans="1:8" x14ac:dyDescent="0.3">
      <c r="A45" t="s">
        <v>138</v>
      </c>
      <c r="B45" t="s">
        <v>509</v>
      </c>
      <c r="C45" s="21">
        <v>0.64</v>
      </c>
      <c r="D45" s="21">
        <v>0.42</v>
      </c>
      <c r="E45" s="21">
        <v>0.22</v>
      </c>
      <c r="F45" s="26">
        <v>0.66</v>
      </c>
      <c r="G45" t="s">
        <v>499</v>
      </c>
      <c r="H45" t="s">
        <v>612</v>
      </c>
    </row>
    <row r="46" spans="1:8" x14ac:dyDescent="0.3">
      <c r="A46" t="s">
        <v>138</v>
      </c>
      <c r="B46" t="s">
        <v>184</v>
      </c>
      <c r="C46" s="21">
        <v>0.64</v>
      </c>
      <c r="D46" s="21">
        <v>0.42</v>
      </c>
      <c r="E46" s="21">
        <v>0.22</v>
      </c>
      <c r="F46" s="26">
        <v>0.66</v>
      </c>
      <c r="G46" t="s">
        <v>499</v>
      </c>
      <c r="H46" t="s">
        <v>612</v>
      </c>
    </row>
    <row r="47" spans="1:8" x14ac:dyDescent="0.3">
      <c r="A47" t="s">
        <v>138</v>
      </c>
      <c r="B47" t="s">
        <v>139</v>
      </c>
      <c r="C47" s="21">
        <v>0.63</v>
      </c>
      <c r="D47" s="21">
        <v>0.41</v>
      </c>
      <c r="E47" s="21">
        <v>0.22</v>
      </c>
      <c r="F47" s="26">
        <v>0.66</v>
      </c>
      <c r="G47" t="s">
        <v>499</v>
      </c>
      <c r="H47" t="s">
        <v>612</v>
      </c>
    </row>
    <row r="48" spans="1:8" x14ac:dyDescent="0.3">
      <c r="A48" t="s">
        <v>138</v>
      </c>
      <c r="B48" t="s">
        <v>152</v>
      </c>
      <c r="C48" s="21">
        <v>0.63</v>
      </c>
      <c r="D48" s="21">
        <v>0.42</v>
      </c>
      <c r="E48" s="21">
        <v>0.22</v>
      </c>
      <c r="F48" s="26">
        <v>0.66</v>
      </c>
      <c r="G48" t="s">
        <v>499</v>
      </c>
      <c r="H48" t="s">
        <v>612</v>
      </c>
    </row>
    <row r="49" spans="1:8" x14ac:dyDescent="0.3">
      <c r="A49" t="s">
        <v>138</v>
      </c>
      <c r="B49" t="s">
        <v>167</v>
      </c>
      <c r="C49" s="21">
        <v>0.63</v>
      </c>
      <c r="D49" s="21">
        <v>0.42</v>
      </c>
      <c r="E49" s="21">
        <v>0.22</v>
      </c>
      <c r="F49" s="26">
        <v>0.66</v>
      </c>
      <c r="G49" t="s">
        <v>499</v>
      </c>
      <c r="H49" t="s">
        <v>612</v>
      </c>
    </row>
    <row r="50" spans="1:8" x14ac:dyDescent="0.3">
      <c r="A50" t="s">
        <v>138</v>
      </c>
      <c r="B50" t="s">
        <v>169</v>
      </c>
      <c r="C50" s="21">
        <v>0.63</v>
      </c>
      <c r="D50" s="21">
        <v>0.42</v>
      </c>
      <c r="E50" s="21">
        <v>0.22</v>
      </c>
      <c r="F50" s="26">
        <v>0.66</v>
      </c>
      <c r="G50" t="s">
        <v>499</v>
      </c>
      <c r="H50" t="s">
        <v>612</v>
      </c>
    </row>
    <row r="51" spans="1:8" x14ac:dyDescent="0.3">
      <c r="A51" t="s">
        <v>138</v>
      </c>
      <c r="B51" t="s">
        <v>174</v>
      </c>
      <c r="C51" s="21">
        <v>0.62</v>
      </c>
      <c r="D51" s="21">
        <v>0.4</v>
      </c>
      <c r="E51" s="21">
        <v>0.22</v>
      </c>
      <c r="F51" s="26">
        <v>0.65</v>
      </c>
      <c r="G51" t="s">
        <v>499</v>
      </c>
      <c r="H51" t="s">
        <v>612</v>
      </c>
    </row>
    <row r="52" spans="1:8" x14ac:dyDescent="0.3">
      <c r="A52" t="s">
        <v>138</v>
      </c>
      <c r="B52" t="s">
        <v>177</v>
      </c>
      <c r="C52" s="21">
        <v>0.62</v>
      </c>
      <c r="D52" s="21">
        <v>0.41</v>
      </c>
      <c r="E52" s="21">
        <v>0.22</v>
      </c>
      <c r="F52" s="26">
        <v>0.65</v>
      </c>
      <c r="G52" t="s">
        <v>499</v>
      </c>
      <c r="H52" t="s">
        <v>612</v>
      </c>
    </row>
    <row r="53" spans="1:8" x14ac:dyDescent="0.3">
      <c r="A53" t="s">
        <v>138</v>
      </c>
      <c r="B53" t="s">
        <v>196</v>
      </c>
      <c r="C53" s="21">
        <v>0.62</v>
      </c>
      <c r="D53" s="21">
        <v>0.4</v>
      </c>
      <c r="E53" s="21">
        <v>0.22</v>
      </c>
      <c r="F53" s="26">
        <v>0.65</v>
      </c>
      <c r="G53" t="s">
        <v>499</v>
      </c>
      <c r="H53" t="s">
        <v>612</v>
      </c>
    </row>
    <row r="54" spans="1:8" x14ac:dyDescent="0.3">
      <c r="A54" t="s">
        <v>138</v>
      </c>
      <c r="B54" t="s">
        <v>168</v>
      </c>
      <c r="C54" s="21">
        <v>0.61</v>
      </c>
      <c r="D54" s="21">
        <v>0.4</v>
      </c>
      <c r="E54" s="21">
        <v>0.21</v>
      </c>
      <c r="F54" s="26">
        <v>0.65</v>
      </c>
      <c r="G54" t="s">
        <v>499</v>
      </c>
      <c r="H54" t="s">
        <v>612</v>
      </c>
    </row>
    <row r="55" spans="1:8" x14ac:dyDescent="0.3">
      <c r="A55" t="s">
        <v>138</v>
      </c>
      <c r="B55" t="s">
        <v>181</v>
      </c>
      <c r="C55" s="21">
        <v>0.61</v>
      </c>
      <c r="D55" s="21">
        <v>0.39</v>
      </c>
      <c r="E55" s="21">
        <v>0.21</v>
      </c>
      <c r="F55" s="26">
        <v>0.65</v>
      </c>
      <c r="G55" t="s">
        <v>499</v>
      </c>
      <c r="H55" t="s">
        <v>612</v>
      </c>
    </row>
    <row r="56" spans="1:8" x14ac:dyDescent="0.3">
      <c r="A56" t="s">
        <v>138</v>
      </c>
      <c r="B56" t="s">
        <v>190</v>
      </c>
      <c r="C56" s="21">
        <v>0.61</v>
      </c>
      <c r="D56" s="21">
        <v>0.4</v>
      </c>
      <c r="E56" s="21">
        <v>0.21</v>
      </c>
      <c r="F56" s="26">
        <v>0.65</v>
      </c>
      <c r="G56" t="s">
        <v>499</v>
      </c>
      <c r="H56" t="s">
        <v>612</v>
      </c>
    </row>
    <row r="57" spans="1:8" x14ac:dyDescent="0.3">
      <c r="A57" t="s">
        <v>138</v>
      </c>
      <c r="B57" t="s">
        <v>194</v>
      </c>
      <c r="C57" s="21">
        <v>0.61</v>
      </c>
      <c r="D57" s="21">
        <v>0.4</v>
      </c>
      <c r="E57" s="21">
        <v>0.22</v>
      </c>
      <c r="F57" s="26">
        <v>0.65</v>
      </c>
      <c r="G57" t="s">
        <v>499</v>
      </c>
      <c r="H57" t="s">
        <v>612</v>
      </c>
    </row>
    <row r="58" spans="1:8" x14ac:dyDescent="0.3">
      <c r="A58" t="s">
        <v>138</v>
      </c>
      <c r="B58" t="s">
        <v>155</v>
      </c>
      <c r="C58" s="21">
        <v>0.6</v>
      </c>
      <c r="D58" s="21">
        <v>0.39</v>
      </c>
      <c r="E58" s="21">
        <v>0.21</v>
      </c>
      <c r="F58" s="26">
        <v>0.64</v>
      </c>
      <c r="G58" t="s">
        <v>499</v>
      </c>
      <c r="H58" t="s">
        <v>612</v>
      </c>
    </row>
    <row r="59" spans="1:8" x14ac:dyDescent="0.3">
      <c r="A59" t="s">
        <v>138</v>
      </c>
      <c r="B59" t="s">
        <v>164</v>
      </c>
      <c r="C59" s="21">
        <v>0.6</v>
      </c>
      <c r="D59" s="21">
        <v>0.39</v>
      </c>
      <c r="E59" s="21">
        <v>0.21</v>
      </c>
      <c r="F59" s="26">
        <v>0.64</v>
      </c>
      <c r="G59" t="s">
        <v>499</v>
      </c>
      <c r="H59" t="s">
        <v>612</v>
      </c>
    </row>
    <row r="60" spans="1:8" x14ac:dyDescent="0.3">
      <c r="A60" t="s">
        <v>138</v>
      </c>
      <c r="B60" t="s">
        <v>178</v>
      </c>
      <c r="C60" s="21">
        <v>0.6</v>
      </c>
      <c r="D60" s="21">
        <v>0.39</v>
      </c>
      <c r="E60" s="21">
        <v>0.21</v>
      </c>
      <c r="F60" s="26">
        <v>0.65</v>
      </c>
      <c r="G60" t="s">
        <v>499</v>
      </c>
      <c r="H60" t="s">
        <v>612</v>
      </c>
    </row>
    <row r="61" spans="1:8" x14ac:dyDescent="0.3">
      <c r="A61" t="s">
        <v>138</v>
      </c>
      <c r="B61" t="s">
        <v>189</v>
      </c>
      <c r="C61" s="21">
        <v>0.6</v>
      </c>
      <c r="D61" s="21">
        <v>0.38</v>
      </c>
      <c r="E61" s="21">
        <v>0.21</v>
      </c>
      <c r="F61" s="26">
        <v>0.64</v>
      </c>
      <c r="G61" t="s">
        <v>499</v>
      </c>
      <c r="H61" t="s">
        <v>612</v>
      </c>
    </row>
    <row r="62" spans="1:8" x14ac:dyDescent="0.3">
      <c r="A62" t="s">
        <v>138</v>
      </c>
      <c r="B62" t="s">
        <v>147</v>
      </c>
      <c r="C62" s="21">
        <v>0.59</v>
      </c>
      <c r="D62" s="21">
        <v>0.37</v>
      </c>
      <c r="E62" s="21">
        <v>0.21</v>
      </c>
      <c r="F62" s="26">
        <v>0.64</v>
      </c>
      <c r="G62" t="s">
        <v>499</v>
      </c>
      <c r="H62" t="s">
        <v>612</v>
      </c>
    </row>
    <row r="63" spans="1:8" x14ac:dyDescent="0.3">
      <c r="A63" t="s">
        <v>138</v>
      </c>
      <c r="B63" t="s">
        <v>148</v>
      </c>
      <c r="C63" s="21">
        <v>0.59</v>
      </c>
      <c r="D63" s="21">
        <v>0.38</v>
      </c>
      <c r="E63" s="21">
        <v>0.21</v>
      </c>
      <c r="F63" s="26">
        <v>0.64</v>
      </c>
      <c r="G63" t="s">
        <v>499</v>
      </c>
      <c r="H63" t="s">
        <v>612</v>
      </c>
    </row>
    <row r="64" spans="1:8" x14ac:dyDescent="0.3">
      <c r="A64" t="s">
        <v>138</v>
      </c>
      <c r="B64" t="s">
        <v>154</v>
      </c>
      <c r="C64" s="21">
        <v>0.59</v>
      </c>
      <c r="D64" s="21">
        <v>0.38</v>
      </c>
      <c r="E64" s="21">
        <v>0.21</v>
      </c>
      <c r="F64" s="26">
        <v>0.64</v>
      </c>
      <c r="G64" t="s">
        <v>499</v>
      </c>
      <c r="H64" t="s">
        <v>612</v>
      </c>
    </row>
    <row r="65" spans="1:8" x14ac:dyDescent="0.3">
      <c r="A65" t="s">
        <v>138</v>
      </c>
      <c r="B65" t="s">
        <v>157</v>
      </c>
      <c r="C65" s="21">
        <v>0.59</v>
      </c>
      <c r="D65" s="21">
        <v>0.38</v>
      </c>
      <c r="E65" s="21">
        <v>0.21</v>
      </c>
      <c r="F65" s="26">
        <v>0.64</v>
      </c>
      <c r="G65" t="s">
        <v>499</v>
      </c>
      <c r="H65" t="s">
        <v>612</v>
      </c>
    </row>
    <row r="66" spans="1:8" x14ac:dyDescent="0.3">
      <c r="A66" t="s">
        <v>138</v>
      </c>
      <c r="B66" t="s">
        <v>159</v>
      </c>
      <c r="C66" s="21">
        <v>0.57999999999999996</v>
      </c>
      <c r="D66" s="21">
        <v>0.36</v>
      </c>
      <c r="E66" s="21">
        <v>0.21</v>
      </c>
      <c r="F66" s="26">
        <v>0.63</v>
      </c>
      <c r="G66" t="s">
        <v>499</v>
      </c>
      <c r="H66" t="s">
        <v>612</v>
      </c>
    </row>
    <row r="67" spans="1:8" x14ac:dyDescent="0.3">
      <c r="A67" t="s">
        <v>138</v>
      </c>
      <c r="B67" t="s">
        <v>165</v>
      </c>
      <c r="C67" s="21">
        <v>0.57999999999999996</v>
      </c>
      <c r="D67" s="21">
        <v>0.37</v>
      </c>
      <c r="E67" s="21">
        <v>0.21</v>
      </c>
      <c r="F67" s="26">
        <v>0.63</v>
      </c>
      <c r="G67" t="s">
        <v>499</v>
      </c>
      <c r="H67" t="s">
        <v>612</v>
      </c>
    </row>
    <row r="68" spans="1:8" x14ac:dyDescent="0.3">
      <c r="A68" t="s">
        <v>138</v>
      </c>
      <c r="B68" t="s">
        <v>175</v>
      </c>
      <c r="C68" s="21">
        <v>0.57999999999999996</v>
      </c>
      <c r="D68" s="21">
        <v>0.36</v>
      </c>
      <c r="E68" s="21">
        <v>0.21</v>
      </c>
      <c r="F68" s="26">
        <v>0.63</v>
      </c>
      <c r="G68" t="s">
        <v>499</v>
      </c>
      <c r="H68" t="s">
        <v>612</v>
      </c>
    </row>
    <row r="69" spans="1:8" x14ac:dyDescent="0.3">
      <c r="A69" t="s">
        <v>138</v>
      </c>
      <c r="B69" t="s">
        <v>510</v>
      </c>
      <c r="C69" s="21">
        <v>0.57999999999999996</v>
      </c>
      <c r="D69" s="21">
        <v>0.37</v>
      </c>
      <c r="E69" s="21">
        <v>0.21</v>
      </c>
      <c r="F69" s="26">
        <v>0.63</v>
      </c>
      <c r="G69" t="s">
        <v>499</v>
      </c>
      <c r="H69" t="s">
        <v>612</v>
      </c>
    </row>
    <row r="70" spans="1:8" x14ac:dyDescent="0.3">
      <c r="A70" t="s">
        <v>138</v>
      </c>
      <c r="B70" t="s">
        <v>511</v>
      </c>
      <c r="C70" s="21">
        <v>0.57999999999999996</v>
      </c>
      <c r="D70" s="21">
        <v>0.37</v>
      </c>
      <c r="E70" s="21">
        <v>0.21</v>
      </c>
      <c r="F70" s="26">
        <v>0.64</v>
      </c>
      <c r="G70" t="s">
        <v>499</v>
      </c>
      <c r="H70" t="s">
        <v>612</v>
      </c>
    </row>
    <row r="71" spans="1:8" x14ac:dyDescent="0.3">
      <c r="A71" t="s">
        <v>138</v>
      </c>
      <c r="B71" t="s">
        <v>158</v>
      </c>
      <c r="C71" s="21">
        <v>0.56999999999999995</v>
      </c>
      <c r="D71" s="21">
        <v>0.36</v>
      </c>
      <c r="E71" s="21">
        <v>0.21</v>
      </c>
      <c r="F71" s="26">
        <v>0.63</v>
      </c>
      <c r="G71" t="s">
        <v>499</v>
      </c>
      <c r="H71" t="s">
        <v>612</v>
      </c>
    </row>
    <row r="72" spans="1:8" x14ac:dyDescent="0.3">
      <c r="A72" t="s">
        <v>138</v>
      </c>
      <c r="B72" t="s">
        <v>170</v>
      </c>
      <c r="C72" s="21">
        <v>0.56999999999999995</v>
      </c>
      <c r="D72" s="21">
        <v>0.36</v>
      </c>
      <c r="E72" s="21">
        <v>0.21</v>
      </c>
      <c r="F72" s="26">
        <v>0.63</v>
      </c>
      <c r="G72" t="s">
        <v>499</v>
      </c>
      <c r="H72" t="s">
        <v>612</v>
      </c>
    </row>
    <row r="73" spans="1:8" x14ac:dyDescent="0.3">
      <c r="A73" t="s">
        <v>138</v>
      </c>
      <c r="B73" t="s">
        <v>197</v>
      </c>
      <c r="C73" s="21">
        <v>0.56999999999999995</v>
      </c>
      <c r="D73" s="21">
        <v>0.36</v>
      </c>
      <c r="E73" s="21">
        <v>0.21</v>
      </c>
      <c r="F73" s="26">
        <v>0.63</v>
      </c>
      <c r="G73" t="s">
        <v>499</v>
      </c>
      <c r="H73" t="s">
        <v>612</v>
      </c>
    </row>
    <row r="74" spans="1:8" x14ac:dyDescent="0.3">
      <c r="A74" t="s">
        <v>138</v>
      </c>
      <c r="B74" t="s">
        <v>200</v>
      </c>
      <c r="C74" s="21">
        <v>0.56999999999999995</v>
      </c>
      <c r="D74" s="21">
        <v>0.36</v>
      </c>
      <c r="E74" s="21">
        <v>0.21</v>
      </c>
      <c r="F74" s="26">
        <v>0.63</v>
      </c>
      <c r="G74" t="s">
        <v>499</v>
      </c>
      <c r="H74" t="s">
        <v>612</v>
      </c>
    </row>
    <row r="75" spans="1:8" x14ac:dyDescent="0.3">
      <c r="A75" t="s">
        <v>138</v>
      </c>
      <c r="B75" t="s">
        <v>150</v>
      </c>
      <c r="C75" s="21">
        <v>0.56000000000000005</v>
      </c>
      <c r="D75" s="21">
        <v>0.35</v>
      </c>
      <c r="E75" s="21">
        <v>0.21</v>
      </c>
      <c r="F75" s="26">
        <v>0.62</v>
      </c>
      <c r="G75" t="s">
        <v>499</v>
      </c>
      <c r="H75" t="s">
        <v>612</v>
      </c>
    </row>
    <row r="76" spans="1:8" x14ac:dyDescent="0.3">
      <c r="A76" t="s">
        <v>138</v>
      </c>
      <c r="B76" t="s">
        <v>142</v>
      </c>
      <c r="C76" s="21">
        <v>0.55000000000000004</v>
      </c>
      <c r="D76" s="21">
        <v>0.34</v>
      </c>
      <c r="E76" s="21">
        <v>0.21</v>
      </c>
      <c r="F76" s="26">
        <v>0.61</v>
      </c>
      <c r="G76" t="s">
        <v>499</v>
      </c>
      <c r="H76" t="s">
        <v>612</v>
      </c>
    </row>
    <row r="77" spans="1:8" x14ac:dyDescent="0.3">
      <c r="A77" t="s">
        <v>138</v>
      </c>
      <c r="B77" t="s">
        <v>179</v>
      </c>
      <c r="C77" s="21">
        <v>0.55000000000000004</v>
      </c>
      <c r="D77" s="21">
        <v>0.33</v>
      </c>
      <c r="E77" s="21">
        <v>0.21</v>
      </c>
      <c r="F77" s="26">
        <v>0.61</v>
      </c>
      <c r="G77" t="s">
        <v>499</v>
      </c>
      <c r="H77" t="s">
        <v>612</v>
      </c>
    </row>
    <row r="78" spans="1:8" x14ac:dyDescent="0.3">
      <c r="A78" t="s">
        <v>138</v>
      </c>
      <c r="B78" t="s">
        <v>166</v>
      </c>
      <c r="C78" s="21">
        <v>0.54</v>
      </c>
      <c r="D78" s="21">
        <v>0.33</v>
      </c>
      <c r="E78" s="21">
        <v>0.21</v>
      </c>
      <c r="F78" s="26">
        <v>0.61</v>
      </c>
      <c r="G78" t="s">
        <v>499</v>
      </c>
      <c r="H78" t="s">
        <v>612</v>
      </c>
    </row>
    <row r="79" spans="1:8" x14ac:dyDescent="0.3">
      <c r="A79" t="s">
        <v>138</v>
      </c>
      <c r="B79" t="s">
        <v>185</v>
      </c>
      <c r="C79" s="21">
        <v>0.54</v>
      </c>
      <c r="D79" s="21">
        <v>0.33</v>
      </c>
      <c r="E79" s="21">
        <v>0.21</v>
      </c>
      <c r="F79" s="26">
        <v>0.61</v>
      </c>
      <c r="G79" t="s">
        <v>499</v>
      </c>
      <c r="H79" t="s">
        <v>612</v>
      </c>
    </row>
    <row r="80" spans="1:8" x14ac:dyDescent="0.3">
      <c r="A80" t="s">
        <v>138</v>
      </c>
      <c r="B80" t="s">
        <v>143</v>
      </c>
      <c r="C80" s="21">
        <v>0.52</v>
      </c>
      <c r="D80" s="21">
        <v>0.31</v>
      </c>
      <c r="E80" s="21">
        <v>0.21</v>
      </c>
      <c r="F80" s="26">
        <v>0.59</v>
      </c>
      <c r="G80" t="s">
        <v>499</v>
      </c>
      <c r="H80" t="s">
        <v>612</v>
      </c>
    </row>
    <row r="81" spans="1:9" x14ac:dyDescent="0.3">
      <c r="A81" t="s">
        <v>206</v>
      </c>
      <c r="B81" t="s">
        <v>207</v>
      </c>
      <c r="C81" s="21">
        <v>0.65</v>
      </c>
      <c r="D81" s="21">
        <v>0.41</v>
      </c>
      <c r="E81" s="21">
        <v>0.23</v>
      </c>
      <c r="F81" s="26">
        <v>0.64</v>
      </c>
      <c r="G81" t="s">
        <v>499</v>
      </c>
      <c r="H81" t="s">
        <v>612</v>
      </c>
    </row>
    <row r="82" spans="1:9" x14ac:dyDescent="0.3">
      <c r="A82" t="s">
        <v>208</v>
      </c>
      <c r="B82" t="s">
        <v>210</v>
      </c>
      <c r="C82" s="21">
        <v>0.12</v>
      </c>
      <c r="D82" s="21">
        <v>0</v>
      </c>
      <c r="E82" s="21">
        <v>0.12</v>
      </c>
      <c r="F82" s="26">
        <v>0</v>
      </c>
      <c r="G82" t="s">
        <v>500</v>
      </c>
      <c r="H82" t="s">
        <v>613</v>
      </c>
    </row>
    <row r="83" spans="1:9" x14ac:dyDescent="0.3">
      <c r="A83" t="s">
        <v>214</v>
      </c>
      <c r="B83" t="s">
        <v>215</v>
      </c>
      <c r="C83" s="21">
        <v>0.76</v>
      </c>
      <c r="D83" s="21">
        <v>0.49</v>
      </c>
      <c r="E83" s="21">
        <v>0.28000000000000003</v>
      </c>
      <c r="F83" s="26">
        <v>0.64</v>
      </c>
      <c r="G83" t="s">
        <v>499</v>
      </c>
      <c r="H83" t="s">
        <v>612</v>
      </c>
    </row>
    <row r="84" spans="1:9" x14ac:dyDescent="0.3">
      <c r="A84" t="s">
        <v>218</v>
      </c>
      <c r="B84" t="s">
        <v>219</v>
      </c>
      <c r="C84" s="21">
        <v>0.76</v>
      </c>
      <c r="D84" s="21">
        <v>0.56999999999999995</v>
      </c>
      <c r="E84" s="21">
        <v>0.19</v>
      </c>
      <c r="F84" s="26">
        <v>0.75</v>
      </c>
      <c r="G84" t="s">
        <v>499</v>
      </c>
      <c r="H84" t="s">
        <v>612</v>
      </c>
    </row>
    <row r="85" spans="1:9" x14ac:dyDescent="0.3">
      <c r="A85" t="s">
        <v>220</v>
      </c>
      <c r="B85" t="s">
        <v>221</v>
      </c>
      <c r="C85" s="21">
        <v>0.8</v>
      </c>
      <c r="D85" s="21">
        <v>0.38</v>
      </c>
      <c r="E85" s="21">
        <v>0.42</v>
      </c>
      <c r="F85" s="26">
        <v>0.48</v>
      </c>
      <c r="G85" t="s">
        <v>499</v>
      </c>
      <c r="H85" t="s">
        <v>612</v>
      </c>
    </row>
    <row r="86" spans="1:9" x14ac:dyDescent="0.3">
      <c r="A86" t="s">
        <v>228</v>
      </c>
      <c r="B86" t="s">
        <v>229</v>
      </c>
      <c r="C86" s="21">
        <v>0.12</v>
      </c>
      <c r="D86" s="21">
        <v>0</v>
      </c>
      <c r="E86" s="21">
        <v>0.12</v>
      </c>
      <c r="F86" s="26">
        <v>0</v>
      </c>
      <c r="G86" t="s">
        <v>500</v>
      </c>
      <c r="H86" t="s">
        <v>613</v>
      </c>
    </row>
    <row r="87" spans="1:9" x14ac:dyDescent="0.3">
      <c r="A87" t="s">
        <v>230</v>
      </c>
      <c r="B87" t="s">
        <v>231</v>
      </c>
      <c r="C87" s="21">
        <v>0.86</v>
      </c>
      <c r="D87" s="21">
        <v>0.57999999999999996</v>
      </c>
      <c r="E87" s="21">
        <v>0.27</v>
      </c>
      <c r="F87" s="26">
        <v>0.68</v>
      </c>
      <c r="G87" t="s">
        <v>499</v>
      </c>
      <c r="H87" t="s">
        <v>612</v>
      </c>
    </row>
    <row r="88" spans="1:9" x14ac:dyDescent="0.3">
      <c r="A88" t="s">
        <v>232</v>
      </c>
      <c r="B88" t="s">
        <v>234</v>
      </c>
      <c r="C88" s="21">
        <v>0.55000000000000004</v>
      </c>
      <c r="D88" s="21">
        <v>0.4</v>
      </c>
      <c r="E88" s="21">
        <v>0.16</v>
      </c>
      <c r="F88" s="26">
        <v>0.71</v>
      </c>
      <c r="G88" t="s">
        <v>499</v>
      </c>
      <c r="H88" t="s">
        <v>612</v>
      </c>
    </row>
    <row r="89" spans="1:9" x14ac:dyDescent="0.3">
      <c r="A89" t="s">
        <v>238</v>
      </c>
      <c r="B89" t="s">
        <v>239</v>
      </c>
      <c r="C89" s="21">
        <v>0.47</v>
      </c>
      <c r="D89" s="21">
        <v>0.26</v>
      </c>
      <c r="E89" s="21">
        <v>0.21</v>
      </c>
      <c r="F89" s="26">
        <v>0.56000000000000005</v>
      </c>
      <c r="G89" t="s">
        <v>499</v>
      </c>
      <c r="H89" t="s">
        <v>612</v>
      </c>
    </row>
    <row r="90" spans="1:9" x14ac:dyDescent="0.3">
      <c r="A90" t="s">
        <v>240</v>
      </c>
      <c r="B90" t="s">
        <v>241</v>
      </c>
      <c r="C90" s="21">
        <v>0.95</v>
      </c>
      <c r="D90" s="21">
        <v>0.57999999999999996</v>
      </c>
      <c r="E90" s="21">
        <v>0.37</v>
      </c>
      <c r="F90" s="26">
        <v>0.61</v>
      </c>
      <c r="G90" t="s">
        <v>499</v>
      </c>
      <c r="H90" t="s">
        <v>612</v>
      </c>
    </row>
    <row r="91" spans="1:9" x14ac:dyDescent="0.3">
      <c r="A91" t="s">
        <v>242</v>
      </c>
      <c r="B91" t="s">
        <v>243</v>
      </c>
      <c r="C91" s="21">
        <v>0.53</v>
      </c>
      <c r="D91" s="21">
        <v>0.36</v>
      </c>
      <c r="E91" s="21">
        <v>0.16</v>
      </c>
      <c r="F91" s="26">
        <v>0.69</v>
      </c>
      <c r="G91" t="s">
        <v>499</v>
      </c>
      <c r="H91" t="s">
        <v>612</v>
      </c>
    </row>
    <row r="92" spans="1:9" x14ac:dyDescent="0.3">
      <c r="A92" t="s">
        <v>246</v>
      </c>
      <c r="B92" t="s">
        <v>247</v>
      </c>
      <c r="C92" s="21">
        <v>0.75</v>
      </c>
      <c r="D92" s="21">
        <v>0.42</v>
      </c>
      <c r="E92" s="21">
        <v>0.33</v>
      </c>
      <c r="F92" s="26">
        <v>0.56000000000000005</v>
      </c>
      <c r="G92" t="s">
        <v>499</v>
      </c>
      <c r="H92" t="s">
        <v>612</v>
      </c>
    </row>
    <row r="93" spans="1:9" x14ac:dyDescent="0.3">
      <c r="A93" t="s">
        <v>248</v>
      </c>
      <c r="B93" t="s">
        <v>249</v>
      </c>
      <c r="C93" s="21">
        <v>0.86</v>
      </c>
      <c r="D93" s="21">
        <v>0.54</v>
      </c>
      <c r="E93" s="21">
        <v>0.32</v>
      </c>
      <c r="F93" s="26">
        <v>0.63</v>
      </c>
      <c r="G93" t="s">
        <v>499</v>
      </c>
      <c r="H93" t="s">
        <v>612</v>
      </c>
    </row>
    <row r="94" spans="1:9" x14ac:dyDescent="0.3">
      <c r="A94" t="s">
        <v>244</v>
      </c>
      <c r="B94" t="s">
        <v>245</v>
      </c>
      <c r="C94" s="21">
        <v>0.51</v>
      </c>
      <c r="D94" s="21">
        <v>0.35</v>
      </c>
      <c r="E94" s="21">
        <v>0.16</v>
      </c>
      <c r="F94" s="26">
        <v>0.68</v>
      </c>
      <c r="G94" t="s">
        <v>499</v>
      </c>
      <c r="H94" t="s">
        <v>612</v>
      </c>
    </row>
    <row r="95" spans="1:9" x14ac:dyDescent="0.3">
      <c r="A95" t="s">
        <v>250</v>
      </c>
      <c r="B95" t="s">
        <v>251</v>
      </c>
      <c r="C95" s="21">
        <v>0.67</v>
      </c>
      <c r="D95" s="21">
        <v>0.4</v>
      </c>
      <c r="E95" s="21">
        <v>0.27</v>
      </c>
      <c r="F95" s="26">
        <v>0.6</v>
      </c>
      <c r="G95" t="s">
        <v>499</v>
      </c>
      <c r="H95" t="s">
        <v>612</v>
      </c>
    </row>
    <row r="96" spans="1:9" ht="43.2" x14ac:dyDescent="0.3">
      <c r="A96" t="s">
        <v>252</v>
      </c>
      <c r="B96" t="s">
        <v>210</v>
      </c>
      <c r="C96" s="21">
        <v>0.14000000000000001</v>
      </c>
      <c r="D96" s="21">
        <v>0</v>
      </c>
      <c r="E96" s="21">
        <v>0.14000000000000001</v>
      </c>
      <c r="F96" s="26">
        <v>0</v>
      </c>
      <c r="G96" t="s">
        <v>500</v>
      </c>
      <c r="H96" t="s">
        <v>613</v>
      </c>
      <c r="I96" s="43" t="s">
        <v>606</v>
      </c>
    </row>
    <row r="97" spans="1:9" x14ac:dyDescent="0.3">
      <c r="A97" t="s">
        <v>257</v>
      </c>
      <c r="B97" t="s">
        <v>258</v>
      </c>
      <c r="C97" s="21">
        <v>0.79</v>
      </c>
      <c r="D97" s="21">
        <v>0.53</v>
      </c>
      <c r="E97" s="21">
        <v>0.26</v>
      </c>
      <c r="F97" s="26">
        <v>0.67</v>
      </c>
      <c r="G97" t="s">
        <v>499</v>
      </c>
      <c r="H97" t="s">
        <v>612</v>
      </c>
    </row>
    <row r="98" spans="1:9" ht="28.8" x14ac:dyDescent="0.3">
      <c r="A98" t="s">
        <v>261</v>
      </c>
      <c r="B98" t="s">
        <v>264</v>
      </c>
      <c r="C98" s="21">
        <v>0.3</v>
      </c>
      <c r="D98" s="21">
        <v>0</v>
      </c>
      <c r="E98" s="21">
        <v>0.3</v>
      </c>
      <c r="F98" s="26">
        <v>0</v>
      </c>
      <c r="G98" t="s">
        <v>500</v>
      </c>
      <c r="H98" t="s">
        <v>613</v>
      </c>
      <c r="I98" s="43" t="s">
        <v>607</v>
      </c>
    </row>
    <row r="99" spans="1:9" x14ac:dyDescent="0.3">
      <c r="A99" t="s">
        <v>267</v>
      </c>
      <c r="B99" t="s">
        <v>269</v>
      </c>
      <c r="C99" s="21">
        <v>0.42</v>
      </c>
      <c r="D99" s="21">
        <v>0.15</v>
      </c>
      <c r="E99" s="21">
        <v>0.28000000000000003</v>
      </c>
      <c r="F99" s="26">
        <v>0.34</v>
      </c>
      <c r="G99" t="s">
        <v>499</v>
      </c>
      <c r="H99" t="s">
        <v>612</v>
      </c>
    </row>
    <row r="100" spans="1:9" x14ac:dyDescent="0.3">
      <c r="A100" t="s">
        <v>512</v>
      </c>
      <c r="B100" t="s">
        <v>513</v>
      </c>
      <c r="C100" s="21">
        <v>0.6</v>
      </c>
      <c r="D100" s="21">
        <v>0.46</v>
      </c>
      <c r="E100" s="21">
        <v>0.14000000000000001</v>
      </c>
      <c r="F100" s="26">
        <v>0.77</v>
      </c>
      <c r="G100" t="s">
        <v>499</v>
      </c>
      <c r="H100" t="s">
        <v>612</v>
      </c>
    </row>
    <row r="101" spans="1:9" x14ac:dyDescent="0.3">
      <c r="A101" t="s">
        <v>272</v>
      </c>
      <c r="B101" t="s">
        <v>273</v>
      </c>
      <c r="C101" s="21">
        <v>0.86</v>
      </c>
      <c r="D101" s="21">
        <v>0.6</v>
      </c>
      <c r="E101" s="21">
        <v>0.26</v>
      </c>
      <c r="F101" s="26">
        <v>0.7</v>
      </c>
      <c r="G101" t="s">
        <v>499</v>
      </c>
      <c r="H101" t="s">
        <v>612</v>
      </c>
    </row>
    <row r="102" spans="1:9" x14ac:dyDescent="0.3">
      <c r="A102" t="s">
        <v>274</v>
      </c>
      <c r="B102" t="s">
        <v>275</v>
      </c>
      <c r="C102" s="21">
        <v>0.78</v>
      </c>
      <c r="D102" s="21">
        <v>0.36</v>
      </c>
      <c r="E102" s="21">
        <v>0.42</v>
      </c>
      <c r="F102" s="26">
        <v>0.47</v>
      </c>
      <c r="G102" t="s">
        <v>499</v>
      </c>
      <c r="H102" t="s">
        <v>612</v>
      </c>
    </row>
    <row r="103" spans="1:9" x14ac:dyDescent="0.3">
      <c r="A103" t="s">
        <v>279</v>
      </c>
      <c r="B103" t="s">
        <v>280</v>
      </c>
      <c r="C103" s="21">
        <v>0.42</v>
      </c>
      <c r="D103" s="21">
        <v>0.25</v>
      </c>
      <c r="E103" s="21">
        <v>0.17</v>
      </c>
      <c r="F103" s="26">
        <v>0.6</v>
      </c>
      <c r="G103" t="s">
        <v>499</v>
      </c>
      <c r="H103" t="s">
        <v>612</v>
      </c>
    </row>
    <row r="104" spans="1:9" x14ac:dyDescent="0.3">
      <c r="A104" t="s">
        <v>285</v>
      </c>
      <c r="B104" t="s">
        <v>286</v>
      </c>
      <c r="C104" s="21">
        <v>0.72</v>
      </c>
      <c r="D104" s="21">
        <v>0.51</v>
      </c>
      <c r="E104" s="21">
        <v>0.21</v>
      </c>
      <c r="F104" s="26">
        <v>0.71</v>
      </c>
      <c r="G104" t="s">
        <v>499</v>
      </c>
      <c r="H104" t="s">
        <v>612</v>
      </c>
    </row>
    <row r="105" spans="1:9" x14ac:dyDescent="0.3">
      <c r="A105" t="s">
        <v>283</v>
      </c>
      <c r="B105" t="s">
        <v>284</v>
      </c>
      <c r="C105" s="21">
        <v>0.61</v>
      </c>
      <c r="D105" s="21">
        <v>0.26</v>
      </c>
      <c r="E105" s="21">
        <v>0.35</v>
      </c>
      <c r="F105" s="26">
        <v>0.42</v>
      </c>
      <c r="G105" t="s">
        <v>499</v>
      </c>
      <c r="H105" t="s">
        <v>612</v>
      </c>
    </row>
    <row r="106" spans="1:9" x14ac:dyDescent="0.3">
      <c r="A106" t="s">
        <v>287</v>
      </c>
      <c r="B106" t="s">
        <v>288</v>
      </c>
      <c r="C106" s="21">
        <v>0.77</v>
      </c>
      <c r="D106" s="21">
        <v>0.51</v>
      </c>
      <c r="E106" s="21">
        <v>0.26</v>
      </c>
      <c r="F106" s="26">
        <v>0.66</v>
      </c>
      <c r="G106" t="s">
        <v>499</v>
      </c>
      <c r="H106" t="s">
        <v>612</v>
      </c>
    </row>
    <row r="107" spans="1:9" ht="28.8" x14ac:dyDescent="0.3">
      <c r="A107" t="s">
        <v>289</v>
      </c>
      <c r="B107" t="s">
        <v>93</v>
      </c>
      <c r="C107" s="21">
        <v>0.24</v>
      </c>
      <c r="D107" s="21">
        <v>0</v>
      </c>
      <c r="E107" s="21">
        <v>0.24</v>
      </c>
      <c r="F107" s="26">
        <v>0</v>
      </c>
      <c r="G107" t="s">
        <v>500</v>
      </c>
      <c r="H107" t="s">
        <v>613</v>
      </c>
      <c r="I107" s="43" t="s">
        <v>291</v>
      </c>
    </row>
    <row r="108" spans="1:9" x14ac:dyDescent="0.3">
      <c r="A108" t="s">
        <v>296</v>
      </c>
      <c r="B108" t="s">
        <v>297</v>
      </c>
      <c r="C108" s="21">
        <v>0.6</v>
      </c>
      <c r="D108" s="21">
        <v>0.35</v>
      </c>
      <c r="E108" s="21">
        <v>0.25</v>
      </c>
      <c r="F108" s="26">
        <v>0.57999999999999996</v>
      </c>
      <c r="G108" t="s">
        <v>499</v>
      </c>
      <c r="H108" t="s">
        <v>612</v>
      </c>
    </row>
    <row r="109" spans="1:9" x14ac:dyDescent="0.3">
      <c r="A109" t="s">
        <v>298</v>
      </c>
      <c r="B109" t="s">
        <v>300</v>
      </c>
      <c r="C109" s="21">
        <v>0.44</v>
      </c>
      <c r="D109" s="21">
        <v>0.19</v>
      </c>
      <c r="E109" s="21">
        <v>0.26</v>
      </c>
      <c r="F109" s="26">
        <v>0.42</v>
      </c>
      <c r="G109" t="s">
        <v>499</v>
      </c>
      <c r="H109" t="s">
        <v>612</v>
      </c>
    </row>
    <row r="110" spans="1:9" x14ac:dyDescent="0.3">
      <c r="A110" t="s">
        <v>301</v>
      </c>
      <c r="B110" t="s">
        <v>302</v>
      </c>
      <c r="C110" s="21">
        <v>0.65</v>
      </c>
      <c r="D110" s="21">
        <v>0.49</v>
      </c>
      <c r="E110" s="21">
        <v>0.15</v>
      </c>
      <c r="F110" s="26">
        <v>0.76</v>
      </c>
      <c r="G110" t="s">
        <v>499</v>
      </c>
      <c r="H110" t="s">
        <v>612</v>
      </c>
    </row>
    <row r="111" spans="1:9" ht="28.8" x14ac:dyDescent="0.3">
      <c r="A111" t="s">
        <v>303</v>
      </c>
      <c r="B111" t="s">
        <v>305</v>
      </c>
      <c r="C111" s="21">
        <v>0.2</v>
      </c>
      <c r="D111" s="21">
        <v>0</v>
      </c>
      <c r="E111" s="21">
        <v>0.2</v>
      </c>
      <c r="F111" s="26">
        <v>0</v>
      </c>
      <c r="G111" t="s">
        <v>500</v>
      </c>
      <c r="H111" t="s">
        <v>613</v>
      </c>
      <c r="I111" s="43" t="s">
        <v>608</v>
      </c>
    </row>
    <row r="112" spans="1:9" x14ac:dyDescent="0.3">
      <c r="A112" t="s">
        <v>311</v>
      </c>
      <c r="B112" t="s">
        <v>312</v>
      </c>
      <c r="C112" s="21">
        <v>0.71</v>
      </c>
      <c r="D112" s="21">
        <v>0.56999999999999995</v>
      </c>
      <c r="E112" s="21">
        <v>0.14000000000000001</v>
      </c>
      <c r="F112" s="26">
        <v>0.8</v>
      </c>
      <c r="G112" t="s">
        <v>499</v>
      </c>
      <c r="H112" t="s">
        <v>612</v>
      </c>
    </row>
    <row r="113" spans="1:9" x14ac:dyDescent="0.3">
      <c r="A113" t="s">
        <v>313</v>
      </c>
      <c r="B113" t="s">
        <v>314</v>
      </c>
      <c r="C113" s="21">
        <v>0.81</v>
      </c>
      <c r="D113" s="21">
        <v>0.52</v>
      </c>
      <c r="E113" s="21">
        <v>0.28999999999999998</v>
      </c>
      <c r="F113" s="26">
        <v>0.64</v>
      </c>
      <c r="G113" t="s">
        <v>499</v>
      </c>
      <c r="H113" t="s">
        <v>612</v>
      </c>
    </row>
    <row r="114" spans="1:9" x14ac:dyDescent="0.3">
      <c r="A114" t="s">
        <v>315</v>
      </c>
      <c r="B114" t="s">
        <v>317</v>
      </c>
      <c r="C114" s="21">
        <v>0.6</v>
      </c>
      <c r="D114" s="21">
        <v>0.23</v>
      </c>
      <c r="E114" s="21">
        <v>0.38</v>
      </c>
      <c r="F114" s="26">
        <v>0.38</v>
      </c>
      <c r="G114" t="s">
        <v>499</v>
      </c>
      <c r="H114" t="s">
        <v>612</v>
      </c>
    </row>
    <row r="115" spans="1:9" x14ac:dyDescent="0.3">
      <c r="A115" t="s">
        <v>319</v>
      </c>
      <c r="B115" t="s">
        <v>321</v>
      </c>
      <c r="C115" s="21">
        <v>0.63</v>
      </c>
      <c r="D115" s="21">
        <v>0.42</v>
      </c>
      <c r="E115" s="21">
        <v>0.22</v>
      </c>
      <c r="F115" s="26">
        <v>0.66</v>
      </c>
      <c r="G115" t="s">
        <v>499</v>
      </c>
      <c r="H115" t="s">
        <v>612</v>
      </c>
    </row>
    <row r="116" spans="1:9" x14ac:dyDescent="0.3">
      <c r="A116" t="s">
        <v>319</v>
      </c>
      <c r="B116" t="s">
        <v>322</v>
      </c>
      <c r="C116" s="21">
        <v>0.63</v>
      </c>
      <c r="D116" s="21">
        <v>0.42</v>
      </c>
      <c r="E116" s="21">
        <v>0.22</v>
      </c>
      <c r="F116" s="26">
        <v>0.66</v>
      </c>
      <c r="G116" t="s">
        <v>499</v>
      </c>
      <c r="H116" t="s">
        <v>612</v>
      </c>
    </row>
    <row r="117" spans="1:9" x14ac:dyDescent="0.3">
      <c r="A117" t="s">
        <v>319</v>
      </c>
      <c r="B117" t="s">
        <v>324</v>
      </c>
      <c r="C117" s="21">
        <v>0.63</v>
      </c>
      <c r="D117" s="21">
        <v>0.42</v>
      </c>
      <c r="E117" s="21">
        <v>0.22</v>
      </c>
      <c r="F117" s="26">
        <v>0.66</v>
      </c>
      <c r="G117" t="s">
        <v>499</v>
      </c>
      <c r="H117" t="s">
        <v>612</v>
      </c>
    </row>
    <row r="118" spans="1:9" x14ac:dyDescent="0.3">
      <c r="A118" t="s">
        <v>319</v>
      </c>
      <c r="B118" t="s">
        <v>325</v>
      </c>
      <c r="C118" s="21">
        <v>0.63</v>
      </c>
      <c r="D118" s="21">
        <v>0.42</v>
      </c>
      <c r="E118" s="21">
        <v>0.22</v>
      </c>
      <c r="F118" s="26">
        <v>0.66</v>
      </c>
      <c r="G118" t="s">
        <v>499</v>
      </c>
      <c r="H118" t="s">
        <v>612</v>
      </c>
    </row>
    <row r="119" spans="1:9" x14ac:dyDescent="0.3">
      <c r="A119" t="s">
        <v>319</v>
      </c>
      <c r="B119" t="s">
        <v>515</v>
      </c>
      <c r="C119" s="21">
        <v>0.63</v>
      </c>
      <c r="D119" s="21">
        <v>0.42</v>
      </c>
      <c r="E119" s="21">
        <v>0.22</v>
      </c>
      <c r="F119" s="26">
        <v>0.66</v>
      </c>
      <c r="G119" t="s">
        <v>499</v>
      </c>
      <c r="H119" t="s">
        <v>612</v>
      </c>
    </row>
    <row r="120" spans="1:9" x14ac:dyDescent="0.3">
      <c r="A120" t="s">
        <v>326</v>
      </c>
      <c r="B120" t="s">
        <v>327</v>
      </c>
      <c r="C120" s="21">
        <v>0.7</v>
      </c>
      <c r="D120" s="21">
        <v>0.36</v>
      </c>
      <c r="E120" s="21">
        <v>0.34</v>
      </c>
      <c r="F120" s="26">
        <v>0.52</v>
      </c>
      <c r="G120" t="s">
        <v>499</v>
      </c>
      <c r="H120" t="s">
        <v>612</v>
      </c>
    </row>
    <row r="121" spans="1:9" x14ac:dyDescent="0.3">
      <c r="A121" t="s">
        <v>328</v>
      </c>
      <c r="B121" t="s">
        <v>330</v>
      </c>
      <c r="C121" s="21">
        <v>0.1</v>
      </c>
      <c r="D121" s="21">
        <v>0</v>
      </c>
      <c r="E121" s="21">
        <v>0.1</v>
      </c>
      <c r="F121" s="26">
        <v>0</v>
      </c>
      <c r="G121" t="s">
        <v>500</v>
      </c>
      <c r="H121" t="s">
        <v>613</v>
      </c>
    </row>
    <row r="122" spans="1:9" x14ac:dyDescent="0.3">
      <c r="A122" t="s">
        <v>335</v>
      </c>
      <c r="B122" t="s">
        <v>336</v>
      </c>
      <c r="C122" s="21">
        <v>0.3</v>
      </c>
      <c r="D122" s="21">
        <v>0.09</v>
      </c>
      <c r="E122" s="21">
        <v>0.21</v>
      </c>
      <c r="F122" s="26">
        <v>0.28999999999999998</v>
      </c>
      <c r="G122" t="s">
        <v>499</v>
      </c>
      <c r="H122" t="s">
        <v>612</v>
      </c>
    </row>
    <row r="123" spans="1:9" x14ac:dyDescent="0.3">
      <c r="A123" t="s">
        <v>516</v>
      </c>
      <c r="B123" t="s">
        <v>517</v>
      </c>
      <c r="C123" s="21">
        <v>0.56999999999999995</v>
      </c>
      <c r="D123" s="21">
        <v>0.35</v>
      </c>
      <c r="E123" s="21">
        <v>0.22</v>
      </c>
      <c r="F123" s="26">
        <v>0.61</v>
      </c>
      <c r="G123" t="s">
        <v>499</v>
      </c>
      <c r="H123" t="s">
        <v>612</v>
      </c>
    </row>
    <row r="124" spans="1:9" x14ac:dyDescent="0.3">
      <c r="A124" t="s">
        <v>337</v>
      </c>
      <c r="B124" t="s">
        <v>338</v>
      </c>
      <c r="C124" s="21">
        <v>0.86</v>
      </c>
      <c r="D124" s="21">
        <v>0.56999999999999995</v>
      </c>
      <c r="E124" s="21">
        <v>0.28999999999999998</v>
      </c>
      <c r="F124" s="26">
        <v>0.66</v>
      </c>
      <c r="G124" t="s">
        <v>499</v>
      </c>
      <c r="H124" t="s">
        <v>612</v>
      </c>
      <c r="I124" s="43" t="s">
        <v>609</v>
      </c>
    </row>
    <row r="125" spans="1:9" ht="28.8" x14ac:dyDescent="0.3">
      <c r="A125" t="s">
        <v>339</v>
      </c>
      <c r="B125" t="s">
        <v>9</v>
      </c>
      <c r="C125" s="21">
        <v>0.19</v>
      </c>
      <c r="D125" s="21">
        <v>0</v>
      </c>
      <c r="E125" s="21">
        <v>0.19</v>
      </c>
      <c r="F125" s="26">
        <v>0</v>
      </c>
      <c r="G125" t="s">
        <v>500</v>
      </c>
      <c r="H125" t="s">
        <v>613</v>
      </c>
      <c r="I125" s="43" t="s">
        <v>610</v>
      </c>
    </row>
    <row r="126" spans="1:9" x14ac:dyDescent="0.3">
      <c r="A126" t="s">
        <v>345</v>
      </c>
      <c r="B126" t="s">
        <v>346</v>
      </c>
      <c r="C126" s="21">
        <v>0.9</v>
      </c>
      <c r="D126" s="21">
        <v>0.56999999999999995</v>
      </c>
      <c r="E126" s="21">
        <v>0.33</v>
      </c>
      <c r="F126" s="26">
        <v>0.63</v>
      </c>
      <c r="G126" t="s">
        <v>499</v>
      </c>
      <c r="H126" t="s">
        <v>612</v>
      </c>
    </row>
    <row r="127" spans="1:9" x14ac:dyDescent="0.3">
      <c r="A127" t="s">
        <v>348</v>
      </c>
      <c r="B127" t="s">
        <v>349</v>
      </c>
      <c r="C127" s="21">
        <v>0.43</v>
      </c>
      <c r="D127" s="21">
        <v>0.27</v>
      </c>
      <c r="E127" s="21">
        <v>0.16</v>
      </c>
      <c r="F127" s="26">
        <v>0.64</v>
      </c>
      <c r="G127" t="s">
        <v>499</v>
      </c>
      <c r="H127" t="s">
        <v>612</v>
      </c>
    </row>
    <row r="128" spans="1:9" x14ac:dyDescent="0.3">
      <c r="A128" t="s">
        <v>350</v>
      </c>
      <c r="B128" t="s">
        <v>351</v>
      </c>
      <c r="C128" s="21">
        <v>0.95</v>
      </c>
      <c r="D128" s="21">
        <v>0.34</v>
      </c>
      <c r="E128" s="21">
        <v>0.61</v>
      </c>
      <c r="F128" s="26">
        <v>0.36</v>
      </c>
      <c r="G128" t="s">
        <v>499</v>
      </c>
      <c r="H128" t="s">
        <v>612</v>
      </c>
    </row>
    <row r="129" spans="1:9" x14ac:dyDescent="0.3">
      <c r="A129" t="s">
        <v>352</v>
      </c>
      <c r="B129" t="s">
        <v>353</v>
      </c>
      <c r="C129" s="21">
        <v>0.52</v>
      </c>
      <c r="D129" s="21">
        <v>0.32</v>
      </c>
      <c r="E129" s="21">
        <v>0.2</v>
      </c>
      <c r="F129" s="26">
        <v>0.62</v>
      </c>
      <c r="G129" t="s">
        <v>499</v>
      </c>
      <c r="H129" t="s">
        <v>612</v>
      </c>
    </row>
    <row r="130" spans="1:9" x14ac:dyDescent="0.3">
      <c r="A130" t="s">
        <v>354</v>
      </c>
      <c r="B130" t="s">
        <v>355</v>
      </c>
      <c r="C130" s="21">
        <v>0.61</v>
      </c>
      <c r="D130" s="21">
        <v>0.43</v>
      </c>
      <c r="E130" s="21">
        <v>0.18</v>
      </c>
      <c r="F130" s="26">
        <v>0.7</v>
      </c>
      <c r="G130" t="s">
        <v>499</v>
      </c>
      <c r="H130" t="s">
        <v>612</v>
      </c>
    </row>
    <row r="131" spans="1:9" x14ac:dyDescent="0.3">
      <c r="A131" t="s">
        <v>356</v>
      </c>
      <c r="B131" t="s">
        <v>357</v>
      </c>
      <c r="C131" s="21">
        <v>0.44</v>
      </c>
      <c r="D131" s="21">
        <v>0.06</v>
      </c>
      <c r="E131" s="21">
        <v>0.38</v>
      </c>
      <c r="F131" s="26">
        <v>0.13</v>
      </c>
      <c r="G131" t="s">
        <v>499</v>
      </c>
      <c r="H131" t="s">
        <v>612</v>
      </c>
    </row>
    <row r="132" spans="1:9" x14ac:dyDescent="0.3">
      <c r="A132" t="s">
        <v>359</v>
      </c>
      <c r="B132" t="s">
        <v>360</v>
      </c>
      <c r="C132" s="21">
        <v>0.7</v>
      </c>
      <c r="D132" s="21">
        <v>0.5</v>
      </c>
      <c r="E132" s="21">
        <v>0.2</v>
      </c>
      <c r="F132" s="26">
        <v>0.71</v>
      </c>
      <c r="G132" t="s">
        <v>499</v>
      </c>
      <c r="H132" t="s">
        <v>612</v>
      </c>
    </row>
    <row r="133" spans="1:9" x14ac:dyDescent="0.3">
      <c r="A133" t="s">
        <v>518</v>
      </c>
      <c r="B133" t="s">
        <v>519</v>
      </c>
      <c r="C133" s="21">
        <v>1.7</v>
      </c>
      <c r="D133" s="21">
        <v>0.81</v>
      </c>
      <c r="E133" s="21">
        <v>0.88</v>
      </c>
      <c r="F133" s="26">
        <v>0.48</v>
      </c>
      <c r="G133" t="s">
        <v>499</v>
      </c>
      <c r="H133" t="s">
        <v>612</v>
      </c>
    </row>
    <row r="134" spans="1:9" x14ac:dyDescent="0.3">
      <c r="A134" t="s">
        <v>361</v>
      </c>
      <c r="B134" t="s">
        <v>362</v>
      </c>
      <c r="C134" s="21">
        <v>0.55000000000000004</v>
      </c>
      <c r="D134" s="21">
        <v>0.25</v>
      </c>
      <c r="E134" s="21">
        <v>0.3</v>
      </c>
      <c r="F134" s="26">
        <v>0.45</v>
      </c>
      <c r="G134" t="s">
        <v>499</v>
      </c>
      <c r="H134" t="s">
        <v>612</v>
      </c>
    </row>
    <row r="135" spans="1:9" x14ac:dyDescent="0.3">
      <c r="A135" t="s">
        <v>520</v>
      </c>
      <c r="B135" t="s">
        <v>278</v>
      </c>
      <c r="C135" s="21">
        <v>0.15</v>
      </c>
      <c r="D135" s="21">
        <v>0</v>
      </c>
      <c r="E135" s="21">
        <v>0.15</v>
      </c>
      <c r="F135" s="26">
        <v>0</v>
      </c>
      <c r="G135" t="s">
        <v>500</v>
      </c>
      <c r="H135" t="s">
        <v>613</v>
      </c>
      <c r="I135" s="43" t="s">
        <v>521</v>
      </c>
    </row>
    <row r="136" spans="1:9" x14ac:dyDescent="0.3">
      <c r="A136" t="s">
        <v>363</v>
      </c>
      <c r="B136" t="s">
        <v>364</v>
      </c>
      <c r="C136" s="21">
        <v>0.59</v>
      </c>
      <c r="D136" s="21">
        <v>0.38</v>
      </c>
      <c r="E136" s="21">
        <v>0.2</v>
      </c>
      <c r="F136" s="26">
        <v>0.65</v>
      </c>
      <c r="G136" t="s">
        <v>499</v>
      </c>
      <c r="H136" t="s">
        <v>612</v>
      </c>
    </row>
    <row r="137" spans="1:9" x14ac:dyDescent="0.3">
      <c r="A137" t="s">
        <v>370</v>
      </c>
      <c r="B137" t="s">
        <v>372</v>
      </c>
      <c r="C137" s="21">
        <v>1.1599999999999999</v>
      </c>
      <c r="D137" s="21">
        <v>0.8</v>
      </c>
      <c r="E137" s="21">
        <v>0.37</v>
      </c>
      <c r="F137" s="26">
        <v>0.68</v>
      </c>
      <c r="G137" t="s">
        <v>499</v>
      </c>
      <c r="H137" t="s">
        <v>612</v>
      </c>
    </row>
    <row r="138" spans="1:9" x14ac:dyDescent="0.3">
      <c r="A138" t="s">
        <v>370</v>
      </c>
      <c r="B138" t="s">
        <v>374</v>
      </c>
      <c r="C138" s="21">
        <v>1.1599999999999999</v>
      </c>
      <c r="D138" s="21">
        <v>0.8</v>
      </c>
      <c r="E138" s="21">
        <v>0.36</v>
      </c>
      <c r="F138" s="26">
        <v>0.69</v>
      </c>
      <c r="G138" t="s">
        <v>499</v>
      </c>
      <c r="H138" t="s">
        <v>612</v>
      </c>
    </row>
    <row r="139" spans="1:9" x14ac:dyDescent="0.3">
      <c r="A139" t="s">
        <v>370</v>
      </c>
      <c r="B139" t="s">
        <v>375</v>
      </c>
      <c r="C139" s="21">
        <v>1.1599999999999999</v>
      </c>
      <c r="D139" s="21">
        <v>0.79</v>
      </c>
      <c r="E139" s="21">
        <v>0.36</v>
      </c>
      <c r="F139" s="26">
        <v>0.69</v>
      </c>
      <c r="G139" t="s">
        <v>499</v>
      </c>
      <c r="H139" t="s">
        <v>612</v>
      </c>
    </row>
    <row r="140" spans="1:9" x14ac:dyDescent="0.3">
      <c r="A140" t="s">
        <v>370</v>
      </c>
      <c r="B140" t="s">
        <v>373</v>
      </c>
      <c r="C140" s="21">
        <v>1.1499999999999999</v>
      </c>
      <c r="D140" s="21">
        <v>0.79</v>
      </c>
      <c r="E140" s="21">
        <v>0.36</v>
      </c>
      <c r="F140" s="26">
        <v>0.69</v>
      </c>
      <c r="G140" t="s">
        <v>499</v>
      </c>
      <c r="H140" t="s">
        <v>612</v>
      </c>
    </row>
    <row r="141" spans="1:9" x14ac:dyDescent="0.3">
      <c r="A141" t="s">
        <v>370</v>
      </c>
      <c r="B141" t="s">
        <v>371</v>
      </c>
      <c r="C141" s="21">
        <v>1.1399999999999999</v>
      </c>
      <c r="D141" s="21">
        <v>0.8</v>
      </c>
      <c r="E141" s="21">
        <v>0.34</v>
      </c>
      <c r="F141" s="26">
        <v>0.7</v>
      </c>
      <c r="G141" t="s">
        <v>499</v>
      </c>
      <c r="H141" t="s">
        <v>612</v>
      </c>
    </row>
    <row r="142" spans="1:9" x14ac:dyDescent="0.3">
      <c r="A142" t="s">
        <v>376</v>
      </c>
      <c r="B142" t="s">
        <v>522</v>
      </c>
      <c r="C142" s="21">
        <v>0.56000000000000005</v>
      </c>
      <c r="D142" s="21">
        <v>0.34</v>
      </c>
      <c r="E142" s="21">
        <v>0.22</v>
      </c>
      <c r="F142" s="26">
        <v>0.61</v>
      </c>
      <c r="G142" t="s">
        <v>499</v>
      </c>
      <c r="H142" t="s">
        <v>612</v>
      </c>
    </row>
    <row r="143" spans="1:9" x14ac:dyDescent="0.3">
      <c r="A143" t="s">
        <v>379</v>
      </c>
      <c r="B143" t="s">
        <v>380</v>
      </c>
      <c r="C143" s="21">
        <v>0.83</v>
      </c>
      <c r="D143" s="21">
        <v>0.59</v>
      </c>
      <c r="E143" s="21">
        <v>0.24</v>
      </c>
      <c r="F143" s="26">
        <v>0.71</v>
      </c>
      <c r="G143" t="s">
        <v>499</v>
      </c>
      <c r="H143" t="s">
        <v>612</v>
      </c>
    </row>
    <row r="144" spans="1:9" x14ac:dyDescent="0.3">
      <c r="A144" t="s">
        <v>523</v>
      </c>
      <c r="B144" t="s">
        <v>524</v>
      </c>
      <c r="C144" s="21">
        <v>0.7</v>
      </c>
      <c r="D144" s="21">
        <v>0.41</v>
      </c>
      <c r="E144" s="21">
        <v>0.28999999999999998</v>
      </c>
      <c r="F144" s="26">
        <v>0.57999999999999996</v>
      </c>
      <c r="G144" t="s">
        <v>499</v>
      </c>
      <c r="H144" t="s">
        <v>612</v>
      </c>
    </row>
    <row r="145" spans="1:8" x14ac:dyDescent="0.3">
      <c r="A145" t="s">
        <v>382</v>
      </c>
      <c r="B145" t="s">
        <v>383</v>
      </c>
      <c r="C145" s="21">
        <v>0.69</v>
      </c>
      <c r="D145" s="21">
        <v>0.33</v>
      </c>
      <c r="E145" s="21">
        <v>0.36</v>
      </c>
      <c r="F145" s="26">
        <v>0.48</v>
      </c>
      <c r="G145" t="s">
        <v>499</v>
      </c>
      <c r="H145" t="s">
        <v>612</v>
      </c>
    </row>
    <row r="146" spans="1:8" x14ac:dyDescent="0.3">
      <c r="A146" t="s">
        <v>384</v>
      </c>
      <c r="B146" t="s">
        <v>385</v>
      </c>
      <c r="C146" s="21">
        <v>0.95</v>
      </c>
      <c r="D146" s="21">
        <v>0.28999999999999998</v>
      </c>
      <c r="E146" s="21">
        <v>0.66</v>
      </c>
      <c r="F146" s="26">
        <v>0.31</v>
      </c>
      <c r="G146" t="s">
        <v>499</v>
      </c>
      <c r="H146" t="s">
        <v>612</v>
      </c>
    </row>
    <row r="147" spans="1:8" x14ac:dyDescent="0.3">
      <c r="A147" t="s">
        <v>386</v>
      </c>
      <c r="B147" t="s">
        <v>387</v>
      </c>
      <c r="C147" s="21">
        <v>0.84</v>
      </c>
      <c r="D147" s="21">
        <v>0.5</v>
      </c>
      <c r="E147" s="21">
        <v>0.34</v>
      </c>
      <c r="F147" s="26">
        <v>0.59</v>
      </c>
      <c r="G147" t="s">
        <v>499</v>
      </c>
      <c r="H147" t="s">
        <v>612</v>
      </c>
    </row>
    <row r="148" spans="1:8" x14ac:dyDescent="0.3">
      <c r="A148" t="s">
        <v>388</v>
      </c>
      <c r="B148" t="s">
        <v>389</v>
      </c>
      <c r="C148" s="21">
        <v>0.5</v>
      </c>
      <c r="D148" s="21">
        <v>0.36</v>
      </c>
      <c r="E148" s="21">
        <v>0.14000000000000001</v>
      </c>
      <c r="F148" s="26">
        <v>0.72</v>
      </c>
      <c r="G148" t="s">
        <v>499</v>
      </c>
      <c r="H148" t="s">
        <v>612</v>
      </c>
    </row>
    <row r="149" spans="1:8" x14ac:dyDescent="0.3">
      <c r="A149" t="s">
        <v>390</v>
      </c>
      <c r="B149" t="s">
        <v>391</v>
      </c>
      <c r="C149" s="21">
        <v>0.87</v>
      </c>
      <c r="D149" s="21">
        <v>0.65</v>
      </c>
      <c r="E149" s="21">
        <v>0.22</v>
      </c>
      <c r="F149" s="26">
        <v>0.75</v>
      </c>
      <c r="G149" t="s">
        <v>499</v>
      </c>
      <c r="H149" t="s">
        <v>612</v>
      </c>
    </row>
    <row r="150" spans="1:8" x14ac:dyDescent="0.3">
      <c r="A150" t="s">
        <v>392</v>
      </c>
      <c r="B150" t="s">
        <v>226</v>
      </c>
      <c r="C150" s="21">
        <v>0.36</v>
      </c>
      <c r="D150" s="21">
        <v>0.17</v>
      </c>
      <c r="E150" s="21">
        <v>0.19</v>
      </c>
      <c r="F150" s="26">
        <v>0.48</v>
      </c>
      <c r="G150" t="s">
        <v>499</v>
      </c>
      <c r="H150" t="s">
        <v>612</v>
      </c>
    </row>
    <row r="151" spans="1:8" x14ac:dyDescent="0.3">
      <c r="A151" t="s">
        <v>394</v>
      </c>
      <c r="B151" t="s">
        <v>395</v>
      </c>
      <c r="C151" s="21">
        <v>0.15</v>
      </c>
      <c r="D151" s="21">
        <v>0.01</v>
      </c>
      <c r="E151" s="21">
        <v>0.14000000000000001</v>
      </c>
      <c r="F151" s="26">
        <v>0.08</v>
      </c>
      <c r="G151" t="s">
        <v>499</v>
      </c>
      <c r="H151" t="s">
        <v>612</v>
      </c>
    </row>
    <row r="152" spans="1:8" x14ac:dyDescent="0.3">
      <c r="A152" t="s">
        <v>394</v>
      </c>
      <c r="B152" t="s">
        <v>396</v>
      </c>
      <c r="C152" s="21">
        <v>0.15</v>
      </c>
      <c r="D152" s="21">
        <v>0.01</v>
      </c>
      <c r="E152" s="21">
        <v>0.14000000000000001</v>
      </c>
      <c r="F152" s="26">
        <v>0.08</v>
      </c>
      <c r="G152" t="s">
        <v>499</v>
      </c>
      <c r="H152" t="s">
        <v>612</v>
      </c>
    </row>
    <row r="153" spans="1:8" x14ac:dyDescent="0.3">
      <c r="A153" t="s">
        <v>394</v>
      </c>
      <c r="B153" t="s">
        <v>397</v>
      </c>
      <c r="C153" s="21">
        <v>0.15</v>
      </c>
      <c r="D153" s="21">
        <v>0.01</v>
      </c>
      <c r="E153" s="21">
        <v>0.14000000000000001</v>
      </c>
      <c r="F153" s="26">
        <v>0.08</v>
      </c>
      <c r="G153" t="s">
        <v>499</v>
      </c>
      <c r="H153" t="s">
        <v>612</v>
      </c>
    </row>
    <row r="154" spans="1:8" x14ac:dyDescent="0.3">
      <c r="A154" t="s">
        <v>394</v>
      </c>
      <c r="B154" t="s">
        <v>399</v>
      </c>
      <c r="C154" s="21">
        <v>0.15</v>
      </c>
      <c r="D154" s="21">
        <v>0.01</v>
      </c>
      <c r="E154" s="21">
        <v>0.14000000000000001</v>
      </c>
      <c r="F154" s="26">
        <v>0.08</v>
      </c>
      <c r="G154" t="s">
        <v>499</v>
      </c>
      <c r="H154" t="s">
        <v>612</v>
      </c>
    </row>
    <row r="155" spans="1:8" x14ac:dyDescent="0.3">
      <c r="A155" t="s">
        <v>394</v>
      </c>
      <c r="B155" t="s">
        <v>400</v>
      </c>
      <c r="C155" s="21">
        <v>0.15</v>
      </c>
      <c r="D155" s="21">
        <v>0.01</v>
      </c>
      <c r="E155" s="21">
        <v>0.14000000000000001</v>
      </c>
      <c r="F155" s="26">
        <v>0.08</v>
      </c>
      <c r="G155" t="s">
        <v>499</v>
      </c>
      <c r="H155" t="s">
        <v>612</v>
      </c>
    </row>
    <row r="156" spans="1:8" x14ac:dyDescent="0.3">
      <c r="A156" t="s">
        <v>394</v>
      </c>
      <c r="B156" t="s">
        <v>401</v>
      </c>
      <c r="C156" s="21">
        <v>0.15</v>
      </c>
      <c r="D156" s="21">
        <v>0.01</v>
      </c>
      <c r="E156" s="21">
        <v>0.14000000000000001</v>
      </c>
      <c r="F156" s="26">
        <v>0.08</v>
      </c>
      <c r="G156" t="s">
        <v>499</v>
      </c>
      <c r="H156" t="s">
        <v>612</v>
      </c>
    </row>
    <row r="157" spans="1:8" x14ac:dyDescent="0.3">
      <c r="A157" t="s">
        <v>394</v>
      </c>
      <c r="B157" t="s">
        <v>398</v>
      </c>
      <c r="C157" s="21">
        <v>0.08</v>
      </c>
      <c r="D157" s="21">
        <v>0</v>
      </c>
      <c r="E157" s="21">
        <v>0.08</v>
      </c>
      <c r="F157" s="26">
        <v>0</v>
      </c>
      <c r="G157" t="s">
        <v>499</v>
      </c>
      <c r="H157" t="s">
        <v>612</v>
      </c>
    </row>
    <row r="158" spans="1:8" x14ac:dyDescent="0.3">
      <c r="A158" t="s">
        <v>402</v>
      </c>
      <c r="B158" t="s">
        <v>404</v>
      </c>
      <c r="C158" s="21">
        <v>0.53</v>
      </c>
      <c r="D158" s="21">
        <v>0.33</v>
      </c>
      <c r="E158" s="21">
        <v>0.2</v>
      </c>
      <c r="F158" s="26">
        <v>0.62</v>
      </c>
      <c r="G158" t="s">
        <v>499</v>
      </c>
      <c r="H158" t="s">
        <v>612</v>
      </c>
    </row>
    <row r="159" spans="1:8" x14ac:dyDescent="0.3">
      <c r="A159" t="s">
        <v>405</v>
      </c>
      <c r="B159" t="s">
        <v>525</v>
      </c>
      <c r="C159" s="21">
        <v>0.46</v>
      </c>
      <c r="D159" s="21">
        <v>0.28000000000000003</v>
      </c>
      <c r="E159" s="21">
        <v>0.18</v>
      </c>
      <c r="F159" s="26">
        <v>0.61</v>
      </c>
      <c r="G159" t="s">
        <v>499</v>
      </c>
      <c r="H159" t="s">
        <v>612</v>
      </c>
    </row>
    <row r="160" spans="1:8" x14ac:dyDescent="0.3">
      <c r="A160" t="s">
        <v>408</v>
      </c>
      <c r="B160" t="s">
        <v>409</v>
      </c>
      <c r="C160" s="21">
        <v>0.44</v>
      </c>
      <c r="D160" s="21">
        <v>0.25</v>
      </c>
      <c r="E160" s="21">
        <v>0.19</v>
      </c>
      <c r="F160" s="26">
        <v>0.56999999999999995</v>
      </c>
      <c r="G160" t="s">
        <v>499</v>
      </c>
      <c r="H160" t="s">
        <v>612</v>
      </c>
    </row>
    <row r="161" spans="1:9" x14ac:dyDescent="0.3">
      <c r="A161" t="s">
        <v>410</v>
      </c>
      <c r="B161" t="s">
        <v>411</v>
      </c>
      <c r="C161" s="21">
        <v>0.91</v>
      </c>
      <c r="D161" s="21">
        <v>0.5</v>
      </c>
      <c r="E161" s="21">
        <v>0.41</v>
      </c>
      <c r="F161" s="26">
        <v>0.56000000000000005</v>
      </c>
      <c r="G161" t="s">
        <v>499</v>
      </c>
      <c r="H161" t="s">
        <v>612</v>
      </c>
    </row>
    <row r="162" spans="1:9" x14ac:dyDescent="0.3">
      <c r="A162" t="s">
        <v>412</v>
      </c>
      <c r="B162" t="s">
        <v>413</v>
      </c>
      <c r="C162" s="21">
        <v>0.69</v>
      </c>
      <c r="D162" s="21">
        <v>0.53</v>
      </c>
      <c r="E162" s="21">
        <v>0.16</v>
      </c>
      <c r="F162" s="26">
        <v>0.77</v>
      </c>
      <c r="G162" t="s">
        <v>499</v>
      </c>
      <c r="H162" t="s">
        <v>612</v>
      </c>
    </row>
    <row r="163" spans="1:9" x14ac:dyDescent="0.3">
      <c r="A163" t="s">
        <v>415</v>
      </c>
      <c r="B163" t="s">
        <v>417</v>
      </c>
      <c r="C163" s="21">
        <v>0.1</v>
      </c>
      <c r="D163" s="21">
        <v>0</v>
      </c>
      <c r="E163" s="21">
        <v>0.1</v>
      </c>
      <c r="F163" s="26">
        <v>0</v>
      </c>
      <c r="G163" t="s">
        <v>500</v>
      </c>
      <c r="H163" t="s">
        <v>613</v>
      </c>
    </row>
    <row r="164" spans="1:9" x14ac:dyDescent="0.3">
      <c r="A164" t="s">
        <v>418</v>
      </c>
      <c r="B164" t="s">
        <v>419</v>
      </c>
      <c r="C164" s="21">
        <v>0.5</v>
      </c>
      <c r="D164" s="21">
        <v>0.36</v>
      </c>
      <c r="E164" s="21">
        <v>0.14000000000000001</v>
      </c>
      <c r="F164" s="26">
        <v>0.72</v>
      </c>
      <c r="G164" t="s">
        <v>499</v>
      </c>
      <c r="H164" t="s">
        <v>612</v>
      </c>
    </row>
    <row r="165" spans="1:9" x14ac:dyDescent="0.3">
      <c r="A165" t="s">
        <v>422</v>
      </c>
      <c r="B165" t="s">
        <v>423</v>
      </c>
      <c r="C165" s="21">
        <v>0.75</v>
      </c>
      <c r="D165" s="21">
        <v>0.34</v>
      </c>
      <c r="E165" s="21">
        <v>0.41</v>
      </c>
      <c r="F165" s="26">
        <v>0.45</v>
      </c>
      <c r="G165" t="s">
        <v>499</v>
      </c>
      <c r="H165" t="s">
        <v>612</v>
      </c>
    </row>
    <row r="166" spans="1:9" x14ac:dyDescent="0.3">
      <c r="A166" t="s">
        <v>424</v>
      </c>
      <c r="B166" t="s">
        <v>425</v>
      </c>
      <c r="C166" s="21">
        <v>0.65</v>
      </c>
      <c r="D166" s="21">
        <v>0.36</v>
      </c>
      <c r="E166" s="21">
        <v>0.28999999999999998</v>
      </c>
      <c r="F166" s="26">
        <v>0.55000000000000004</v>
      </c>
      <c r="G166" t="s">
        <v>499</v>
      </c>
      <c r="H166" t="s">
        <v>612</v>
      </c>
    </row>
    <row r="167" spans="1:9" x14ac:dyDescent="0.3">
      <c r="A167" t="s">
        <v>428</v>
      </c>
      <c r="B167" t="s">
        <v>429</v>
      </c>
      <c r="C167" s="21">
        <v>0.84</v>
      </c>
      <c r="D167" s="21">
        <v>0.42</v>
      </c>
      <c r="E167" s="21">
        <v>0.42</v>
      </c>
      <c r="F167" s="26">
        <v>0.5</v>
      </c>
      <c r="G167" t="s">
        <v>499</v>
      </c>
      <c r="H167" t="s">
        <v>612</v>
      </c>
    </row>
    <row r="168" spans="1:9" x14ac:dyDescent="0.3">
      <c r="A168" t="s">
        <v>430</v>
      </c>
      <c r="B168" t="s">
        <v>431</v>
      </c>
      <c r="C168" s="21">
        <v>0.86</v>
      </c>
      <c r="D168" s="21">
        <v>0.56999999999999995</v>
      </c>
      <c r="E168" s="21">
        <v>0.28999999999999998</v>
      </c>
      <c r="F168" s="26">
        <v>0.66</v>
      </c>
      <c r="G168" t="s">
        <v>499</v>
      </c>
      <c r="H168" t="s">
        <v>612</v>
      </c>
    </row>
    <row r="169" spans="1:9" x14ac:dyDescent="0.3">
      <c r="A169" t="s">
        <v>432</v>
      </c>
      <c r="B169" t="s">
        <v>433</v>
      </c>
      <c r="C169" s="21">
        <v>0.55000000000000004</v>
      </c>
      <c r="D169" s="21">
        <v>0.36</v>
      </c>
      <c r="E169" s="21">
        <v>0.19</v>
      </c>
      <c r="F169" s="26">
        <v>0.65</v>
      </c>
      <c r="G169" t="s">
        <v>499</v>
      </c>
      <c r="H169" t="s">
        <v>612</v>
      </c>
    </row>
    <row r="170" spans="1:9" ht="28.8" x14ac:dyDescent="0.3">
      <c r="A170" t="s">
        <v>434</v>
      </c>
      <c r="B170" t="s">
        <v>435</v>
      </c>
      <c r="C170" s="21">
        <v>0.2</v>
      </c>
      <c r="D170" s="21">
        <v>0</v>
      </c>
      <c r="E170" s="21">
        <v>0.2</v>
      </c>
      <c r="F170" s="26">
        <v>0</v>
      </c>
      <c r="G170" t="s">
        <v>500</v>
      </c>
      <c r="H170" t="s">
        <v>613</v>
      </c>
      <c r="I170" s="43" t="s">
        <v>611</v>
      </c>
    </row>
    <row r="171" spans="1:9" x14ac:dyDescent="0.3">
      <c r="A171" t="s">
        <v>437</v>
      </c>
      <c r="B171" t="s">
        <v>439</v>
      </c>
      <c r="C171" s="21">
        <v>0.1</v>
      </c>
      <c r="D171" s="21">
        <v>0</v>
      </c>
      <c r="E171" s="21">
        <v>0.1</v>
      </c>
      <c r="F171" s="26">
        <v>0</v>
      </c>
      <c r="G171" t="s">
        <v>500</v>
      </c>
      <c r="H171" t="s">
        <v>613</v>
      </c>
    </row>
    <row r="172" spans="1:9" x14ac:dyDescent="0.3">
      <c r="A172" t="s">
        <v>450</v>
      </c>
      <c r="B172" t="s">
        <v>451</v>
      </c>
      <c r="C172" s="21">
        <v>1.02</v>
      </c>
      <c r="D172" s="21">
        <v>0.6</v>
      </c>
      <c r="E172" s="21">
        <v>0.42</v>
      </c>
      <c r="F172" s="26">
        <v>0.59</v>
      </c>
      <c r="G172" t="s">
        <v>499</v>
      </c>
      <c r="H172" t="s">
        <v>612</v>
      </c>
    </row>
    <row r="173" spans="1:9" x14ac:dyDescent="0.3">
      <c r="A173" t="s">
        <v>452</v>
      </c>
      <c r="B173" t="s">
        <v>453</v>
      </c>
      <c r="C173" s="21">
        <v>0.69</v>
      </c>
      <c r="D173" s="21">
        <v>0.52</v>
      </c>
      <c r="E173" s="21">
        <v>0.17</v>
      </c>
      <c r="F173" s="26">
        <v>0.75</v>
      </c>
      <c r="G173" t="s">
        <v>499</v>
      </c>
      <c r="H173" t="s">
        <v>612</v>
      </c>
    </row>
    <row r="174" spans="1:9" x14ac:dyDescent="0.3">
      <c r="A174" t="s">
        <v>454</v>
      </c>
      <c r="B174" t="s">
        <v>455</v>
      </c>
      <c r="C174" s="21">
        <v>0.76</v>
      </c>
      <c r="D174" s="21">
        <v>0.45</v>
      </c>
      <c r="E174" s="21">
        <v>0.31</v>
      </c>
      <c r="F174" s="26">
        <v>0.59</v>
      </c>
      <c r="G174" t="s">
        <v>499</v>
      </c>
      <c r="H174" t="s">
        <v>612</v>
      </c>
    </row>
    <row r="175" spans="1:9" x14ac:dyDescent="0.3">
      <c r="A175" t="s">
        <v>456</v>
      </c>
      <c r="B175" t="s">
        <v>457</v>
      </c>
      <c r="C175" s="21">
        <v>0.77</v>
      </c>
      <c r="D175" s="21">
        <v>0.5</v>
      </c>
      <c r="E175" s="21">
        <v>0.27</v>
      </c>
      <c r="F175" s="26">
        <v>0.65</v>
      </c>
      <c r="G175" t="s">
        <v>499</v>
      </c>
      <c r="H175" t="s">
        <v>612</v>
      </c>
    </row>
    <row r="176" spans="1:9" x14ac:dyDescent="0.3">
      <c r="A176" t="s">
        <v>458</v>
      </c>
      <c r="B176" t="s">
        <v>459</v>
      </c>
      <c r="C176" s="21">
        <v>1.08</v>
      </c>
      <c r="D176" s="21">
        <v>0.73</v>
      </c>
      <c r="E176" s="21">
        <v>0.35</v>
      </c>
      <c r="F176" s="26">
        <v>0.68</v>
      </c>
      <c r="G176" t="s">
        <v>499</v>
      </c>
      <c r="H176" t="s">
        <v>612</v>
      </c>
    </row>
    <row r="177" spans="1:8" x14ac:dyDescent="0.3">
      <c r="A177" t="s">
        <v>460</v>
      </c>
      <c r="B177" t="s">
        <v>461</v>
      </c>
      <c r="C177" s="21">
        <v>0.67</v>
      </c>
      <c r="D177" s="21">
        <v>0.44</v>
      </c>
      <c r="E177" s="21">
        <v>0.23</v>
      </c>
      <c r="F177" s="26">
        <v>0.65</v>
      </c>
      <c r="G177" t="s">
        <v>499</v>
      </c>
      <c r="H177" t="s">
        <v>612</v>
      </c>
    </row>
    <row r="178" spans="1:8" x14ac:dyDescent="0.3">
      <c r="A178" t="s">
        <v>462</v>
      </c>
      <c r="B178" t="s">
        <v>463</v>
      </c>
      <c r="C178" s="21">
        <v>0.9</v>
      </c>
      <c r="D178" s="21">
        <v>0.66</v>
      </c>
      <c r="E178" s="21">
        <v>0.25</v>
      </c>
      <c r="F178" s="26">
        <v>0.73</v>
      </c>
      <c r="G178" t="s">
        <v>499</v>
      </c>
      <c r="H178" t="s">
        <v>612</v>
      </c>
    </row>
    <row r="179" spans="1:8" x14ac:dyDescent="0.3">
      <c r="A179" t="s">
        <v>464</v>
      </c>
      <c r="B179" t="s">
        <v>465</v>
      </c>
      <c r="C179" s="21">
        <v>0.75</v>
      </c>
      <c r="D179" s="21">
        <v>0.46</v>
      </c>
      <c r="E179" s="21">
        <v>0.28999999999999998</v>
      </c>
      <c r="F179" s="26">
        <v>0.61</v>
      </c>
      <c r="G179" t="s">
        <v>499</v>
      </c>
      <c r="H179" t="s">
        <v>612</v>
      </c>
    </row>
    <row r="180" spans="1:8" x14ac:dyDescent="0.3">
      <c r="A180" t="s">
        <v>466</v>
      </c>
      <c r="B180" t="s">
        <v>467</v>
      </c>
      <c r="C180" s="21">
        <v>0.6</v>
      </c>
      <c r="D180" s="21">
        <v>0.43</v>
      </c>
      <c r="E180" s="21">
        <v>0.17</v>
      </c>
      <c r="F180" s="26">
        <v>0.72</v>
      </c>
      <c r="G180" t="s">
        <v>499</v>
      </c>
      <c r="H180" t="s">
        <v>612</v>
      </c>
    </row>
    <row r="181" spans="1:8" x14ac:dyDescent="0.3">
      <c r="A181" t="s">
        <v>468</v>
      </c>
      <c r="B181" t="s">
        <v>469</v>
      </c>
      <c r="C181" s="21">
        <v>0.65</v>
      </c>
      <c r="D181" s="21">
        <v>0.46</v>
      </c>
      <c r="E181" s="21">
        <v>0.19</v>
      </c>
      <c r="F181" s="26">
        <v>0.71</v>
      </c>
      <c r="G181" t="s">
        <v>499</v>
      </c>
      <c r="H181" t="s">
        <v>612</v>
      </c>
    </row>
    <row r="182" spans="1:8" x14ac:dyDescent="0.3">
      <c r="A182" t="s">
        <v>470</v>
      </c>
      <c r="B182" t="s">
        <v>471</v>
      </c>
      <c r="C182" s="21">
        <v>0.55000000000000004</v>
      </c>
      <c r="D182" s="21">
        <v>0.41</v>
      </c>
      <c r="E182" s="21">
        <v>0.15</v>
      </c>
      <c r="F182" s="26">
        <v>0.73</v>
      </c>
      <c r="G182" t="s">
        <v>499</v>
      </c>
      <c r="H182" t="s">
        <v>612</v>
      </c>
    </row>
    <row r="183" spans="1:8" x14ac:dyDescent="0.3">
      <c r="A183" t="s">
        <v>472</v>
      </c>
      <c r="B183" t="s">
        <v>473</v>
      </c>
      <c r="C183" s="21">
        <v>0.6</v>
      </c>
      <c r="D183" s="21">
        <v>0.46</v>
      </c>
      <c r="E183" s="21">
        <v>0.14000000000000001</v>
      </c>
      <c r="F183" s="26">
        <v>0.76</v>
      </c>
      <c r="G183" t="s">
        <v>499</v>
      </c>
      <c r="H183" t="s">
        <v>612</v>
      </c>
    </row>
    <row r="184" spans="1:8" x14ac:dyDescent="0.3">
      <c r="A184" t="s">
        <v>474</v>
      </c>
      <c r="B184" t="s">
        <v>475</v>
      </c>
      <c r="C184" s="21">
        <v>0.41</v>
      </c>
      <c r="D184" s="21">
        <v>0.21</v>
      </c>
      <c r="E184" s="21">
        <v>0.2</v>
      </c>
      <c r="F184" s="26">
        <v>0.51</v>
      </c>
      <c r="G184" t="s">
        <v>499</v>
      </c>
      <c r="H184" t="s">
        <v>612</v>
      </c>
    </row>
    <row r="185" spans="1:8" x14ac:dyDescent="0.3">
      <c r="A185" t="s">
        <v>476</v>
      </c>
      <c r="B185" t="s">
        <v>526</v>
      </c>
      <c r="C185" s="21">
        <v>0.5</v>
      </c>
      <c r="D185" s="21">
        <v>0.22</v>
      </c>
      <c r="E185" s="21">
        <v>0.28000000000000003</v>
      </c>
      <c r="F185" s="26">
        <v>0.44</v>
      </c>
      <c r="G185" t="s">
        <v>499</v>
      </c>
      <c r="H185" t="s">
        <v>612</v>
      </c>
    </row>
    <row r="186" spans="1:8" x14ac:dyDescent="0.3">
      <c r="A186" t="s">
        <v>527</v>
      </c>
      <c r="B186" t="s">
        <v>528</v>
      </c>
      <c r="C186" s="21">
        <v>0.8</v>
      </c>
      <c r="D186" s="21">
        <v>0.57999999999999996</v>
      </c>
      <c r="E186" s="21">
        <v>0.22</v>
      </c>
      <c r="F186" s="26">
        <v>0.72</v>
      </c>
      <c r="G186" t="s">
        <v>499</v>
      </c>
      <c r="H186" t="s">
        <v>612</v>
      </c>
    </row>
    <row r="187" spans="1:8" x14ac:dyDescent="0.3">
      <c r="A187" t="s">
        <v>480</v>
      </c>
      <c r="B187" t="s">
        <v>481</v>
      </c>
      <c r="C187" s="21">
        <v>0.9</v>
      </c>
      <c r="D187" s="21">
        <v>0.53</v>
      </c>
      <c r="E187" s="21">
        <v>0.37</v>
      </c>
      <c r="F187" s="26">
        <v>0.59</v>
      </c>
      <c r="G187" t="s">
        <v>499</v>
      </c>
      <c r="H187" t="s">
        <v>612</v>
      </c>
    </row>
    <row r="188" spans="1:8" x14ac:dyDescent="0.3">
      <c r="A188" t="s">
        <v>482</v>
      </c>
      <c r="B188" t="s">
        <v>483</v>
      </c>
      <c r="C188" s="21">
        <v>0.62</v>
      </c>
      <c r="D188" s="21">
        <v>0.31</v>
      </c>
      <c r="E188" s="21">
        <v>0.31</v>
      </c>
      <c r="F188" s="26">
        <v>0.5</v>
      </c>
      <c r="G188" t="s">
        <v>499</v>
      </c>
      <c r="H188" t="s">
        <v>612</v>
      </c>
    </row>
    <row r="189" spans="1:8" x14ac:dyDescent="0.3">
      <c r="A189" t="s">
        <v>484</v>
      </c>
      <c r="B189" t="s">
        <v>485</v>
      </c>
      <c r="C189" s="21">
        <v>0.11</v>
      </c>
      <c r="D189" s="21">
        <v>0</v>
      </c>
      <c r="E189" s="21">
        <v>0.11</v>
      </c>
      <c r="F189" s="26">
        <v>0</v>
      </c>
      <c r="G189" t="s">
        <v>500</v>
      </c>
      <c r="H189" t="s">
        <v>613</v>
      </c>
    </row>
    <row r="190" spans="1:8" x14ac:dyDescent="0.3">
      <c r="A190" t="s">
        <v>486</v>
      </c>
      <c r="B190" t="s">
        <v>487</v>
      </c>
      <c r="C190" s="21">
        <v>0.53</v>
      </c>
      <c r="D190" s="21">
        <v>0.35</v>
      </c>
      <c r="E190" s="21">
        <v>0.18</v>
      </c>
      <c r="F190" s="26">
        <v>0.65</v>
      </c>
      <c r="G190" t="s">
        <v>499</v>
      </c>
      <c r="H190" t="s">
        <v>612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66"/>
  </sheetPr>
  <dimension ref="A1:AT62"/>
  <sheetViews>
    <sheetView showGridLines="0" workbookViewId="0">
      <pane ySplit="6" topLeftCell="A7" activePane="bottomLeft" state="frozen"/>
      <selection pane="bottomLeft"/>
    </sheetView>
  </sheetViews>
  <sheetFormatPr defaultColWidth="9.109375" defaultRowHeight="13.8" x14ac:dyDescent="0.3"/>
  <cols>
    <col min="1" max="1" width="9.109375" style="57"/>
    <col min="2" max="2" width="10.44140625" style="57" customWidth="1"/>
    <col min="3" max="3" width="52.33203125" style="57" bestFit="1" customWidth="1"/>
    <col min="4" max="4" width="15.6640625" style="57" customWidth="1"/>
    <col min="5" max="5" width="21.109375" style="57" bestFit="1" customWidth="1"/>
    <col min="6" max="6" width="7.44140625" style="57" bestFit="1" customWidth="1"/>
    <col min="7" max="7" width="11.44140625" style="57" bestFit="1" customWidth="1"/>
    <col min="8" max="9" width="7.44140625" style="57" bestFit="1" customWidth="1"/>
    <col min="10" max="10" width="11.44140625" style="57" bestFit="1" customWidth="1"/>
    <col min="11" max="11" width="11.5546875" style="57" bestFit="1" customWidth="1"/>
    <col min="12" max="12" width="16.88671875" style="57" bestFit="1" customWidth="1"/>
    <col min="13" max="13" width="16.33203125" style="57" bestFit="1" customWidth="1"/>
    <col min="14" max="14" width="8.5546875" style="57" bestFit="1" customWidth="1"/>
    <col min="15" max="15" width="9.44140625" style="57" bestFit="1" customWidth="1"/>
    <col min="16" max="46" width="9.109375" style="57"/>
    <col min="47" max="16384" width="9.109375" style="252"/>
  </cols>
  <sheetData>
    <row r="1" spans="1:17" x14ac:dyDescent="0.3">
      <c r="A1" s="267" t="s">
        <v>795</v>
      </c>
    </row>
    <row r="2" spans="1:17" x14ac:dyDescent="0.3">
      <c r="C2" s="251"/>
      <c r="D2" s="251"/>
      <c r="E2" s="251"/>
      <c r="F2" s="251"/>
      <c r="G2" s="251"/>
      <c r="H2" s="251"/>
      <c r="I2" s="251"/>
      <c r="J2" s="251"/>
      <c r="K2" s="251"/>
      <c r="L2" s="251"/>
      <c r="M2" s="251"/>
      <c r="N2" s="251"/>
    </row>
    <row r="3" spans="1:17" ht="16.2" thickBot="1" x14ac:dyDescent="0.35">
      <c r="B3" s="297" t="s">
        <v>827</v>
      </c>
      <c r="C3" s="297"/>
      <c r="D3" s="297"/>
      <c r="E3" s="297"/>
      <c r="F3" s="297"/>
      <c r="G3" s="297"/>
      <c r="H3" s="297"/>
      <c r="I3" s="297"/>
      <c r="J3" s="297"/>
      <c r="K3" s="297"/>
      <c r="L3" s="297"/>
      <c r="M3" s="297"/>
      <c r="N3" s="297"/>
      <c r="O3" s="297"/>
    </row>
    <row r="4" spans="1:17" ht="30.75" customHeight="1" x14ac:dyDescent="0.3">
      <c r="B4" s="250"/>
      <c r="C4" s="87"/>
      <c r="D4" s="250"/>
      <c r="E4" s="298" t="s">
        <v>826</v>
      </c>
      <c r="F4" s="299" t="s">
        <v>710</v>
      </c>
      <c r="G4" s="300"/>
      <c r="H4" s="300"/>
      <c r="I4" s="300"/>
      <c r="J4" s="301"/>
      <c r="K4" s="302" t="s">
        <v>548</v>
      </c>
      <c r="L4" s="303"/>
      <c r="M4" s="304"/>
      <c r="N4" s="250"/>
      <c r="O4" s="250"/>
    </row>
    <row r="5" spans="1:17" ht="35.25" customHeight="1" x14ac:dyDescent="0.3">
      <c r="B5" s="250"/>
      <c r="C5" s="87"/>
      <c r="D5" s="305" t="s">
        <v>711</v>
      </c>
      <c r="E5" s="298"/>
      <c r="F5" s="305" t="s">
        <v>712</v>
      </c>
      <c r="G5" s="305"/>
      <c r="H5" s="305"/>
      <c r="I5" s="306" t="s">
        <v>713</v>
      </c>
      <c r="J5" s="307"/>
      <c r="K5" s="302"/>
      <c r="L5" s="303"/>
      <c r="M5" s="304"/>
      <c r="N5" s="250"/>
      <c r="O5" s="250"/>
    </row>
    <row r="6" spans="1:17" ht="14.4" x14ac:dyDescent="0.3">
      <c r="B6" s="250" t="s">
        <v>714</v>
      </c>
      <c r="C6" s="87" t="s">
        <v>715</v>
      </c>
      <c r="D6" s="305"/>
      <c r="E6" s="298"/>
      <c r="F6" s="250" t="s">
        <v>716</v>
      </c>
      <c r="G6" s="250" t="s">
        <v>717</v>
      </c>
      <c r="H6" s="250" t="s">
        <v>45</v>
      </c>
      <c r="I6" s="86" t="s">
        <v>716</v>
      </c>
      <c r="J6" s="87" t="s">
        <v>717</v>
      </c>
      <c r="K6" s="224" t="s">
        <v>718</v>
      </c>
      <c r="L6" s="250" t="s">
        <v>719</v>
      </c>
      <c r="M6" s="87" t="s">
        <v>828</v>
      </c>
      <c r="N6" s="250" t="s">
        <v>69</v>
      </c>
      <c r="O6" s="250" t="s">
        <v>720</v>
      </c>
    </row>
    <row r="7" spans="1:17" x14ac:dyDescent="0.3">
      <c r="B7" s="294" t="s">
        <v>721</v>
      </c>
      <c r="C7" s="253" t="s">
        <v>722</v>
      </c>
      <c r="D7" s="46">
        <v>53</v>
      </c>
      <c r="E7" s="33">
        <v>214065.36879999994</v>
      </c>
      <c r="F7" s="66">
        <v>16113.482107956748</v>
      </c>
      <c r="G7" s="254">
        <v>317103.71279982035</v>
      </c>
      <c r="H7" s="33"/>
      <c r="I7" s="66">
        <v>5081.2764323489546</v>
      </c>
      <c r="J7" s="33"/>
      <c r="K7" s="66">
        <v>1569282</v>
      </c>
      <c r="L7" s="254">
        <v>3431313.2068216419</v>
      </c>
      <c r="M7" s="33"/>
      <c r="N7" s="253" t="s">
        <v>723</v>
      </c>
      <c r="O7" s="253">
        <v>2011</v>
      </c>
      <c r="P7" s="255"/>
      <c r="Q7" s="256"/>
    </row>
    <row r="8" spans="1:17" x14ac:dyDescent="0.3">
      <c r="B8" s="294"/>
      <c r="C8" s="257" t="s">
        <v>724</v>
      </c>
      <c r="D8" s="205">
        <v>108</v>
      </c>
      <c r="E8" s="233">
        <v>505209.70079999988</v>
      </c>
      <c r="F8" s="81">
        <v>831.68738069606661</v>
      </c>
      <c r="G8" s="258">
        <v>2414568.9937847112</v>
      </c>
      <c r="H8" s="233"/>
      <c r="I8" s="81">
        <v>31883.496330660157</v>
      </c>
      <c r="J8" s="233"/>
      <c r="K8" s="81">
        <v>2422266.2800000003</v>
      </c>
      <c r="L8" s="258">
        <v>26127548</v>
      </c>
      <c r="M8" s="233"/>
      <c r="N8" s="257" t="s">
        <v>723</v>
      </c>
      <c r="O8" s="257">
        <v>2011</v>
      </c>
      <c r="P8" s="255"/>
      <c r="Q8" s="256"/>
    </row>
    <row r="9" spans="1:17" x14ac:dyDescent="0.3">
      <c r="B9" s="294"/>
      <c r="C9" s="257" t="s">
        <v>725</v>
      </c>
      <c r="D9" s="205">
        <v>49</v>
      </c>
      <c r="E9" s="233">
        <v>207968.02979999987</v>
      </c>
      <c r="F9" s="81">
        <v>112.01760286388389</v>
      </c>
      <c r="G9" s="258">
        <v>913799.72207321553</v>
      </c>
      <c r="H9" s="233"/>
      <c r="I9" s="81">
        <v>1422.9594511594498</v>
      </c>
      <c r="J9" s="233">
        <v>6237.0667691637254</v>
      </c>
      <c r="K9" s="81">
        <v>113651.3</v>
      </c>
      <c r="L9" s="258">
        <v>9955526.4000000004</v>
      </c>
      <c r="M9" s="233"/>
      <c r="N9" s="257" t="s">
        <v>723</v>
      </c>
      <c r="O9" s="257">
        <v>2011</v>
      </c>
      <c r="P9" s="255"/>
      <c r="Q9" s="256"/>
    </row>
    <row r="10" spans="1:17" x14ac:dyDescent="0.3">
      <c r="B10" s="294"/>
      <c r="C10" s="257" t="s">
        <v>726</v>
      </c>
      <c r="D10" s="205">
        <v>2</v>
      </c>
      <c r="E10" s="233">
        <v>11304</v>
      </c>
      <c r="F10" s="81"/>
      <c r="G10" s="258">
        <v>20331.229652037629</v>
      </c>
      <c r="H10" s="233"/>
      <c r="I10" s="81"/>
      <c r="J10" s="233"/>
      <c r="K10" s="81"/>
      <c r="L10" s="258">
        <v>220000</v>
      </c>
      <c r="M10" s="233"/>
      <c r="N10" s="257" t="s">
        <v>723</v>
      </c>
      <c r="O10" s="257">
        <v>2011</v>
      </c>
      <c r="P10" s="255"/>
      <c r="Q10" s="256"/>
    </row>
    <row r="11" spans="1:17" x14ac:dyDescent="0.3">
      <c r="B11" s="294"/>
      <c r="C11" s="257" t="s">
        <v>727</v>
      </c>
      <c r="D11" s="205">
        <v>12</v>
      </c>
      <c r="E11" s="233">
        <v>54460.5533</v>
      </c>
      <c r="F11" s="81"/>
      <c r="G11" s="258">
        <v>87160.813250407446</v>
      </c>
      <c r="H11" s="233"/>
      <c r="I11" s="81">
        <v>10188.308850260966</v>
      </c>
      <c r="J11" s="233"/>
      <c r="K11" s="81">
        <v>754353</v>
      </c>
      <c r="L11" s="258">
        <v>943149</v>
      </c>
      <c r="M11" s="233"/>
      <c r="N11" s="257" t="s">
        <v>723</v>
      </c>
      <c r="O11" s="257">
        <v>2011</v>
      </c>
      <c r="P11" s="255"/>
      <c r="Q11" s="256"/>
    </row>
    <row r="12" spans="1:17" x14ac:dyDescent="0.3">
      <c r="B12" s="294"/>
      <c r="C12" s="257" t="s">
        <v>728</v>
      </c>
      <c r="D12" s="205">
        <v>2</v>
      </c>
      <c r="E12" s="233">
        <v>14655.000000000002</v>
      </c>
      <c r="F12" s="81"/>
      <c r="G12" s="258"/>
      <c r="H12" s="233"/>
      <c r="I12" s="81"/>
      <c r="J12" s="233">
        <v>17.661444771310467</v>
      </c>
      <c r="K12" s="81"/>
      <c r="L12" s="258">
        <v>191.11081406229113</v>
      </c>
      <c r="M12" s="233"/>
      <c r="N12" s="257" t="s">
        <v>723</v>
      </c>
      <c r="O12" s="257">
        <v>2011</v>
      </c>
      <c r="P12" s="255"/>
      <c r="Q12" s="256"/>
    </row>
    <row r="13" spans="1:17" x14ac:dyDescent="0.3">
      <c r="B13" s="294"/>
      <c r="C13" s="257" t="s">
        <v>729</v>
      </c>
      <c r="D13" s="205">
        <v>2</v>
      </c>
      <c r="E13" s="233">
        <v>1712.1272000000001</v>
      </c>
      <c r="F13" s="81"/>
      <c r="G13" s="258"/>
      <c r="H13" s="233"/>
      <c r="I13" s="81"/>
      <c r="J13" s="233">
        <v>450.71422124313244</v>
      </c>
      <c r="K13" s="81"/>
      <c r="L13" s="258">
        <v>4877.0846805889796</v>
      </c>
      <c r="M13" s="233"/>
      <c r="N13" s="257" t="s">
        <v>723</v>
      </c>
      <c r="O13" s="257">
        <v>2011</v>
      </c>
      <c r="P13" s="255"/>
      <c r="Q13" s="256"/>
    </row>
    <row r="14" spans="1:17" x14ac:dyDescent="0.3">
      <c r="B14" s="294"/>
      <c r="C14" s="257" t="s">
        <v>730</v>
      </c>
      <c r="D14" s="205">
        <v>46</v>
      </c>
      <c r="E14" s="233">
        <v>87944.475880000027</v>
      </c>
      <c r="F14" s="81"/>
      <c r="G14" s="258">
        <v>134598.41455785561</v>
      </c>
      <c r="H14" s="233"/>
      <c r="I14" s="81">
        <v>1257.9536688726316</v>
      </c>
      <c r="J14" s="233">
        <v>207311.29975426861</v>
      </c>
      <c r="K14" s="81">
        <v>93140.949999999983</v>
      </c>
      <c r="L14" s="258">
        <v>3699733.7807911993</v>
      </c>
      <c r="M14" s="233"/>
      <c r="N14" s="257" t="s">
        <v>723</v>
      </c>
      <c r="O14" s="257">
        <v>2011</v>
      </c>
      <c r="P14" s="255"/>
      <c r="Q14" s="256"/>
    </row>
    <row r="15" spans="1:17" x14ac:dyDescent="0.3">
      <c r="B15" s="294"/>
      <c r="C15" s="257" t="s">
        <v>731</v>
      </c>
      <c r="D15" s="205">
        <v>1</v>
      </c>
      <c r="E15" s="233">
        <v>500</v>
      </c>
      <c r="F15" s="81"/>
      <c r="G15" s="258"/>
      <c r="H15" s="233"/>
      <c r="I15" s="81">
        <v>5.7130476629116451</v>
      </c>
      <c r="J15" s="233"/>
      <c r="K15" s="81">
        <v>423</v>
      </c>
      <c r="L15" s="258"/>
      <c r="M15" s="233"/>
      <c r="N15" s="257" t="s">
        <v>723</v>
      </c>
      <c r="O15" s="257">
        <v>2011</v>
      </c>
      <c r="P15" s="255"/>
      <c r="Q15" s="256"/>
    </row>
    <row r="16" spans="1:17" x14ac:dyDescent="0.3">
      <c r="B16" s="294"/>
      <c r="C16" s="257" t="s">
        <v>732</v>
      </c>
      <c r="D16" s="205">
        <v>11</v>
      </c>
      <c r="E16" s="233">
        <v>28398.108899999999</v>
      </c>
      <c r="F16" s="81"/>
      <c r="G16" s="258">
        <v>67555.131252906853</v>
      </c>
      <c r="H16" s="233"/>
      <c r="I16" s="81">
        <v>1216.9466823143991</v>
      </c>
      <c r="J16" s="233"/>
      <c r="K16" s="81">
        <v>90104</v>
      </c>
      <c r="L16" s="258">
        <v>731000</v>
      </c>
      <c r="M16" s="233"/>
      <c r="N16" s="257" t="s">
        <v>723</v>
      </c>
      <c r="O16" s="257">
        <v>2011</v>
      </c>
      <c r="P16" s="255"/>
      <c r="Q16" s="256"/>
    </row>
    <row r="17" spans="1:46" x14ac:dyDescent="0.3">
      <c r="B17" s="294"/>
      <c r="C17" s="257" t="s">
        <v>733</v>
      </c>
      <c r="D17" s="205">
        <v>4</v>
      </c>
      <c r="E17" s="233">
        <v>14949.197999999999</v>
      </c>
      <c r="F17" s="81"/>
      <c r="G17" s="258">
        <v>34537.565473782633</v>
      </c>
      <c r="H17" s="233"/>
      <c r="I17" s="81">
        <v>259.7117066368848</v>
      </c>
      <c r="J17" s="233"/>
      <c r="K17" s="81">
        <v>19229.325290000001</v>
      </c>
      <c r="L17" s="258">
        <v>373723.8</v>
      </c>
      <c r="M17" s="233"/>
      <c r="N17" s="257" t="s">
        <v>723</v>
      </c>
      <c r="O17" s="257">
        <v>2011</v>
      </c>
      <c r="P17" s="255"/>
      <c r="Q17" s="256"/>
    </row>
    <row r="18" spans="1:46" x14ac:dyDescent="0.3">
      <c r="B18" s="294"/>
      <c r="C18" s="257" t="s">
        <v>734</v>
      </c>
      <c r="D18" s="205">
        <v>11</v>
      </c>
      <c r="E18" s="233">
        <v>7547.2297000000008</v>
      </c>
      <c r="F18" s="81"/>
      <c r="G18" s="258">
        <v>29187.328459104749</v>
      </c>
      <c r="H18" s="233"/>
      <c r="I18" s="81"/>
      <c r="J18" s="233">
        <v>675349.8485261529</v>
      </c>
      <c r="K18" s="81"/>
      <c r="L18" s="258">
        <v>7623650</v>
      </c>
      <c r="M18" s="233"/>
      <c r="N18" s="257" t="s">
        <v>723</v>
      </c>
      <c r="O18" s="257">
        <v>2011</v>
      </c>
      <c r="P18" s="255"/>
      <c r="Q18" s="256"/>
    </row>
    <row r="19" spans="1:46" x14ac:dyDescent="0.3">
      <c r="B19" s="294"/>
      <c r="C19" s="258" t="s">
        <v>735</v>
      </c>
      <c r="D19" s="81">
        <v>2</v>
      </c>
      <c r="E19" s="233">
        <v>8000</v>
      </c>
      <c r="F19" s="81">
        <v>13</v>
      </c>
      <c r="G19" s="258">
        <v>39793.288</v>
      </c>
      <c r="H19" s="233"/>
      <c r="I19" s="81"/>
      <c r="J19" s="233"/>
      <c r="K19" s="45">
        <v>1596</v>
      </c>
      <c r="L19" s="258">
        <v>39793.288</v>
      </c>
      <c r="M19" s="233"/>
      <c r="N19" s="258" t="s">
        <v>736</v>
      </c>
      <c r="O19" s="257">
        <v>2012</v>
      </c>
    </row>
    <row r="20" spans="1:46" ht="14.4" thickBot="1" x14ac:dyDescent="0.35">
      <c r="B20" s="295"/>
      <c r="C20" s="49" t="s">
        <v>737</v>
      </c>
      <c r="D20" s="223">
        <v>9</v>
      </c>
      <c r="E20" s="206">
        <v>19100</v>
      </c>
      <c r="F20" s="223"/>
      <c r="G20" s="49">
        <v>35559</v>
      </c>
      <c r="H20" s="206"/>
      <c r="I20" s="223"/>
      <c r="J20" s="206">
        <v>35559</v>
      </c>
      <c r="K20" s="222"/>
      <c r="L20" s="49">
        <v>71118</v>
      </c>
      <c r="M20" s="206"/>
      <c r="N20" s="49" t="s">
        <v>736</v>
      </c>
      <c r="O20" s="47">
        <v>2012</v>
      </c>
    </row>
    <row r="21" spans="1:46" x14ac:dyDescent="0.3">
      <c r="B21" s="296" t="s">
        <v>738</v>
      </c>
      <c r="C21" s="197" t="s">
        <v>739</v>
      </c>
      <c r="D21" s="80">
        <v>4</v>
      </c>
      <c r="E21" s="71">
        <v>7400</v>
      </c>
      <c r="F21" s="80"/>
      <c r="G21" s="209"/>
      <c r="H21" s="71"/>
      <c r="I21" s="80"/>
      <c r="J21" s="71"/>
      <c r="K21" s="73">
        <f>307*42</f>
        <v>12894</v>
      </c>
      <c r="L21" s="209"/>
      <c r="M21" s="71"/>
      <c r="N21" s="197" t="s">
        <v>736</v>
      </c>
      <c r="O21" s="197">
        <v>2012</v>
      </c>
    </row>
    <row r="22" spans="1:46" x14ac:dyDescent="0.3">
      <c r="B22" s="294"/>
      <c r="C22" s="257" t="s">
        <v>740</v>
      </c>
      <c r="D22" s="45">
        <v>11</v>
      </c>
      <c r="E22" s="31">
        <v>14900</v>
      </c>
      <c r="F22" s="45">
        <v>790</v>
      </c>
      <c r="G22" s="259"/>
      <c r="H22" s="31"/>
      <c r="I22" s="45"/>
      <c r="J22" s="31"/>
      <c r="K22" s="32">
        <v>58700</v>
      </c>
      <c r="L22" s="259"/>
      <c r="M22" s="31"/>
      <c r="N22" s="257" t="s">
        <v>723</v>
      </c>
      <c r="O22" s="257">
        <v>2011</v>
      </c>
    </row>
    <row r="23" spans="1:46" x14ac:dyDescent="0.3">
      <c r="B23" s="294"/>
      <c r="C23" s="257" t="s">
        <v>741</v>
      </c>
      <c r="D23" s="45">
        <v>5</v>
      </c>
      <c r="E23" s="31">
        <v>22500</v>
      </c>
      <c r="F23" s="45"/>
      <c r="G23" s="259"/>
      <c r="H23" s="74">
        <v>149725.18</v>
      </c>
      <c r="I23" s="45"/>
      <c r="J23" s="31"/>
      <c r="K23" s="45"/>
      <c r="L23" s="259"/>
      <c r="M23" s="74">
        <v>57585</v>
      </c>
      <c r="N23" s="257" t="s">
        <v>736</v>
      </c>
      <c r="O23" s="257">
        <v>2012</v>
      </c>
    </row>
    <row r="24" spans="1:46" x14ac:dyDescent="0.3">
      <c r="B24" s="294"/>
      <c r="C24" s="257" t="s">
        <v>742</v>
      </c>
      <c r="D24" s="45">
        <v>12</v>
      </c>
      <c r="E24" s="31">
        <v>20056</v>
      </c>
      <c r="F24" s="45">
        <v>2810</v>
      </c>
      <c r="G24" s="259"/>
      <c r="H24" s="31"/>
      <c r="I24" s="45"/>
      <c r="J24" s="31"/>
      <c r="K24" s="45">
        <v>208080</v>
      </c>
      <c r="L24" s="259"/>
      <c r="M24" s="31"/>
      <c r="N24" s="257" t="s">
        <v>723</v>
      </c>
      <c r="O24" s="257">
        <v>2011</v>
      </c>
    </row>
    <row r="25" spans="1:46" s="263" customFormat="1" x14ac:dyDescent="0.3">
      <c r="A25" s="262"/>
      <c r="B25" s="294"/>
      <c r="C25" s="260" t="s">
        <v>743</v>
      </c>
      <c r="D25" s="54">
        <v>10</v>
      </c>
      <c r="E25" s="37">
        <v>33500</v>
      </c>
      <c r="F25" s="32">
        <v>174</v>
      </c>
      <c r="G25" s="261"/>
      <c r="H25" s="74">
        <v>72445</v>
      </c>
      <c r="I25" s="54"/>
      <c r="J25" s="37"/>
      <c r="K25" s="32">
        <f>350*42</f>
        <v>14700</v>
      </c>
      <c r="L25" s="261"/>
      <c r="M25" s="74">
        <v>27030</v>
      </c>
      <c r="N25" s="260" t="s">
        <v>736</v>
      </c>
      <c r="O25" s="260">
        <v>2012</v>
      </c>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row>
    <row r="26" spans="1:46" x14ac:dyDescent="0.3">
      <c r="B26" s="294"/>
      <c r="C26" s="257" t="s">
        <v>744</v>
      </c>
      <c r="D26" s="45">
        <v>7</v>
      </c>
      <c r="E26" s="31">
        <v>2523</v>
      </c>
      <c r="F26" s="45">
        <v>31</v>
      </c>
      <c r="G26" s="259"/>
      <c r="H26" s="31"/>
      <c r="I26" s="45"/>
      <c r="J26" s="31"/>
      <c r="K26" s="45">
        <v>2263</v>
      </c>
      <c r="L26" s="259"/>
      <c r="M26" s="31"/>
      <c r="N26" s="257" t="s">
        <v>723</v>
      </c>
      <c r="O26" s="257">
        <v>2011</v>
      </c>
    </row>
    <row r="27" spans="1:46" x14ac:dyDescent="0.3">
      <c r="B27" s="294"/>
      <c r="C27" s="257" t="s">
        <v>745</v>
      </c>
      <c r="D27" s="45">
        <v>15</v>
      </c>
      <c r="E27" s="31">
        <v>18168</v>
      </c>
      <c r="F27" s="45">
        <v>15132</v>
      </c>
      <c r="G27" s="259"/>
      <c r="H27" s="31"/>
      <c r="I27" s="45"/>
      <c r="J27" s="31"/>
      <c r="K27" s="45">
        <v>1120418</v>
      </c>
      <c r="L27" s="259"/>
      <c r="M27" s="31"/>
      <c r="N27" s="257" t="s">
        <v>723</v>
      </c>
      <c r="O27" s="257">
        <v>2011</v>
      </c>
    </row>
    <row r="28" spans="1:46" x14ac:dyDescent="0.3">
      <c r="B28" s="294"/>
      <c r="C28" s="257" t="s">
        <v>746</v>
      </c>
      <c r="D28" s="45">
        <v>10</v>
      </c>
      <c r="E28" s="31">
        <v>2862</v>
      </c>
      <c r="F28" s="45">
        <v>602000</v>
      </c>
      <c r="G28" s="259"/>
      <c r="H28" s="31"/>
      <c r="I28" s="45"/>
      <c r="J28" s="31"/>
      <c r="K28" s="45">
        <v>44603</v>
      </c>
      <c r="L28" s="259"/>
      <c r="M28" s="31"/>
      <c r="N28" s="257" t="s">
        <v>723</v>
      </c>
      <c r="O28" s="257">
        <v>2011</v>
      </c>
    </row>
    <row r="29" spans="1:46" x14ac:dyDescent="0.3">
      <c r="B29" s="294"/>
      <c r="C29" s="257" t="s">
        <v>747</v>
      </c>
      <c r="D29" s="45">
        <v>5</v>
      </c>
      <c r="E29" s="31">
        <v>13423</v>
      </c>
      <c r="F29" s="45">
        <v>2273</v>
      </c>
      <c r="G29" s="259"/>
      <c r="H29" s="31"/>
      <c r="I29" s="45"/>
      <c r="J29" s="31"/>
      <c r="K29" s="45">
        <v>168326</v>
      </c>
      <c r="L29" s="259"/>
      <c r="M29" s="31"/>
      <c r="N29" s="257" t="s">
        <v>723</v>
      </c>
      <c r="O29" s="257">
        <v>2011</v>
      </c>
    </row>
    <row r="30" spans="1:46" ht="14.4" thickBot="1" x14ac:dyDescent="0.35">
      <c r="B30" s="295"/>
      <c r="C30" s="47" t="s">
        <v>748</v>
      </c>
      <c r="D30" s="222">
        <v>3</v>
      </c>
      <c r="E30" s="79">
        <v>2700</v>
      </c>
      <c r="F30" s="222">
        <v>37</v>
      </c>
      <c r="G30" s="67"/>
      <c r="H30" s="79"/>
      <c r="I30" s="222"/>
      <c r="J30" s="79"/>
      <c r="K30" s="222">
        <v>2772</v>
      </c>
      <c r="L30" s="67"/>
      <c r="M30" s="79"/>
      <c r="N30" s="47" t="s">
        <v>723</v>
      </c>
      <c r="O30" s="47">
        <v>2011</v>
      </c>
    </row>
    <row r="31" spans="1:46" x14ac:dyDescent="0.3">
      <c r="B31" s="296" t="s">
        <v>749</v>
      </c>
      <c r="C31" s="82" t="s">
        <v>750</v>
      </c>
      <c r="D31" s="235">
        <v>6</v>
      </c>
      <c r="E31" s="78">
        <v>5682</v>
      </c>
      <c r="F31" s="80"/>
      <c r="G31" s="209"/>
      <c r="H31" s="71"/>
      <c r="I31" s="221">
        <v>11194.885720760914</v>
      </c>
      <c r="J31" s="71"/>
      <c r="K31" s="80">
        <v>828881</v>
      </c>
      <c r="L31" s="209"/>
      <c r="M31" s="71"/>
      <c r="N31" s="197" t="s">
        <v>723</v>
      </c>
      <c r="O31" s="197">
        <v>2011</v>
      </c>
    </row>
    <row r="32" spans="1:46" x14ac:dyDescent="0.3">
      <c r="B32" s="294"/>
      <c r="C32" s="264" t="s">
        <v>751</v>
      </c>
      <c r="D32" s="211">
        <v>3</v>
      </c>
      <c r="E32" s="58">
        <v>4500</v>
      </c>
      <c r="F32" s="45"/>
      <c r="G32" s="259"/>
      <c r="H32" s="31"/>
      <c r="I32" s="81">
        <v>10120.954314339118</v>
      </c>
      <c r="J32" s="31"/>
      <c r="K32" s="45">
        <v>749366</v>
      </c>
      <c r="L32" s="259"/>
      <c r="M32" s="31"/>
      <c r="N32" s="257" t="s">
        <v>723</v>
      </c>
      <c r="O32" s="257">
        <v>2011</v>
      </c>
    </row>
    <row r="33" spans="1:15" x14ac:dyDescent="0.3">
      <c r="B33" s="294"/>
      <c r="C33" s="264" t="s">
        <v>752</v>
      </c>
      <c r="D33" s="211">
        <v>3</v>
      </c>
      <c r="E33" s="58">
        <v>3410</v>
      </c>
      <c r="F33" s="45"/>
      <c r="G33" s="259"/>
      <c r="H33" s="31"/>
      <c r="I33" s="81">
        <v>10759.00584552416</v>
      </c>
      <c r="J33" s="31"/>
      <c r="K33" s="45">
        <v>796608</v>
      </c>
      <c r="L33" s="259"/>
      <c r="M33" s="31"/>
      <c r="N33" s="257" t="s">
        <v>723</v>
      </c>
      <c r="O33" s="257">
        <v>2011</v>
      </c>
    </row>
    <row r="34" spans="1:15" x14ac:dyDescent="0.3">
      <c r="B34" s="294"/>
      <c r="C34" s="264" t="s">
        <v>753</v>
      </c>
      <c r="D34" s="211">
        <v>15</v>
      </c>
      <c r="E34" s="58">
        <v>18335</v>
      </c>
      <c r="F34" s="45"/>
      <c r="G34" s="259"/>
      <c r="H34" s="31"/>
      <c r="I34" s="81">
        <v>55756.090238512304</v>
      </c>
      <c r="J34" s="31"/>
      <c r="K34" s="45">
        <v>4128239</v>
      </c>
      <c r="L34" s="259"/>
      <c r="M34" s="31"/>
      <c r="N34" s="257" t="s">
        <v>723</v>
      </c>
      <c r="O34" s="257">
        <v>2011</v>
      </c>
    </row>
    <row r="35" spans="1:15" x14ac:dyDescent="0.3">
      <c r="B35" s="294"/>
      <c r="C35" s="264" t="s">
        <v>754</v>
      </c>
      <c r="D35" s="211">
        <v>8</v>
      </c>
      <c r="E35" s="58">
        <v>17500</v>
      </c>
      <c r="F35" s="45"/>
      <c r="G35" s="259"/>
      <c r="H35" s="31"/>
      <c r="I35" s="81">
        <v>28532</v>
      </c>
      <c r="J35" s="31"/>
      <c r="K35" s="45">
        <v>2696484</v>
      </c>
      <c r="L35" s="259"/>
      <c r="M35" s="31"/>
      <c r="N35" s="257" t="s">
        <v>736</v>
      </c>
      <c r="O35" s="257">
        <v>2012</v>
      </c>
    </row>
    <row r="36" spans="1:15" ht="14.4" thickBot="1" x14ac:dyDescent="0.35">
      <c r="B36" s="295"/>
      <c r="C36" s="47" t="s">
        <v>755</v>
      </c>
      <c r="D36" s="77">
        <v>3</v>
      </c>
      <c r="E36" s="79">
        <v>6600</v>
      </c>
      <c r="F36" s="222"/>
      <c r="G36" s="67"/>
      <c r="H36" s="79"/>
      <c r="I36" s="223">
        <v>18891</v>
      </c>
      <c r="J36" s="79"/>
      <c r="K36" s="222">
        <v>1271550</v>
      </c>
      <c r="L36" s="67"/>
      <c r="M36" s="79"/>
      <c r="N36" s="47" t="s">
        <v>736</v>
      </c>
      <c r="O36" s="47">
        <v>2012</v>
      </c>
    </row>
    <row r="37" spans="1:15" x14ac:dyDescent="0.3">
      <c r="B37" s="296" t="s">
        <v>756</v>
      </c>
      <c r="C37" s="197" t="s">
        <v>757</v>
      </c>
      <c r="D37" s="72">
        <v>5</v>
      </c>
      <c r="E37" s="78">
        <v>13470</v>
      </c>
      <c r="F37" s="221">
        <v>15650.635709162552</v>
      </c>
      <c r="G37" s="209"/>
      <c r="H37" s="71"/>
      <c r="I37" s="221">
        <v>16755.342337583726</v>
      </c>
      <c r="J37" s="71"/>
      <c r="K37" s="221">
        <v>2299809</v>
      </c>
      <c r="L37" s="209"/>
      <c r="M37" s="71"/>
      <c r="N37" s="197" t="s">
        <v>723</v>
      </c>
      <c r="O37" s="197">
        <v>2011</v>
      </c>
    </row>
    <row r="38" spans="1:15" x14ac:dyDescent="0.3">
      <c r="A38" s="57" t="s">
        <v>758</v>
      </c>
      <c r="B38" s="294"/>
      <c r="C38" s="257" t="s">
        <v>759</v>
      </c>
      <c r="D38" s="205">
        <v>3</v>
      </c>
      <c r="E38" s="35">
        <v>2760.5814</v>
      </c>
      <c r="F38" s="45"/>
      <c r="G38" s="259"/>
      <c r="H38" s="31"/>
      <c r="I38" s="81">
        <v>6817.6782592573127</v>
      </c>
      <c r="J38" s="31"/>
      <c r="K38" s="81">
        <v>504788</v>
      </c>
      <c r="L38" s="259"/>
      <c r="M38" s="31"/>
      <c r="N38" s="257" t="s">
        <v>723</v>
      </c>
      <c r="O38" s="257">
        <v>2011</v>
      </c>
    </row>
    <row r="39" spans="1:15" ht="14.4" thickBot="1" x14ac:dyDescent="0.35">
      <c r="B39" s="295"/>
      <c r="C39" s="47" t="s">
        <v>760</v>
      </c>
      <c r="D39" s="77">
        <v>18</v>
      </c>
      <c r="E39" s="237">
        <v>45610</v>
      </c>
      <c r="F39" s="222"/>
      <c r="G39" s="67"/>
      <c r="H39" s="79"/>
      <c r="I39" s="223">
        <v>188125.64880520545</v>
      </c>
      <c r="J39" s="79"/>
      <c r="K39" s="223">
        <v>13929019</v>
      </c>
      <c r="L39" s="67"/>
      <c r="M39" s="79"/>
      <c r="N39" s="47" t="s">
        <v>723</v>
      </c>
      <c r="O39" s="47">
        <v>2011</v>
      </c>
    </row>
    <row r="40" spans="1:15" x14ac:dyDescent="0.3">
      <c r="B40" s="294" t="s">
        <v>58</v>
      </c>
      <c r="C40" s="253" t="s">
        <v>761</v>
      </c>
      <c r="D40" s="46">
        <v>9</v>
      </c>
      <c r="E40" s="195">
        <v>5928.4250000000002</v>
      </c>
      <c r="F40" s="48"/>
      <c r="G40" s="84"/>
      <c r="H40" s="195"/>
      <c r="I40" s="48">
        <v>872.32700343294869</v>
      </c>
      <c r="J40" s="195"/>
      <c r="K40" s="48">
        <v>64588</v>
      </c>
      <c r="L40" s="84"/>
      <c r="M40" s="195"/>
      <c r="N40" s="253" t="s">
        <v>723</v>
      </c>
      <c r="O40" s="253">
        <v>2011</v>
      </c>
    </row>
    <row r="41" spans="1:15" x14ac:dyDescent="0.3">
      <c r="B41" s="294"/>
      <c r="C41" s="85" t="s">
        <v>762</v>
      </c>
      <c r="D41" s="76">
        <v>4</v>
      </c>
      <c r="E41" s="75">
        <v>22600</v>
      </c>
      <c r="F41" s="236">
        <v>4885.0110000000004</v>
      </c>
      <c r="G41" s="68">
        <v>2683.5230000000001</v>
      </c>
      <c r="H41" s="75">
        <v>46073.824999999997</v>
      </c>
      <c r="I41" s="236">
        <v>1871.8</v>
      </c>
      <c r="J41" s="75"/>
      <c r="K41" s="236">
        <v>344652</v>
      </c>
      <c r="L41" s="68">
        <v>18151</v>
      </c>
      <c r="M41" s="75">
        <v>20503</v>
      </c>
      <c r="N41" s="85"/>
      <c r="O41" s="85"/>
    </row>
    <row r="42" spans="1:15" x14ac:dyDescent="0.3">
      <c r="B42" s="83"/>
      <c r="C42" s="59" t="s">
        <v>763</v>
      </c>
      <c r="D42" s="65">
        <f>SUM(D7:D41)</f>
        <v>471</v>
      </c>
      <c r="E42" s="65">
        <f t="shared" ref="E42:M42" si="0">SUM(E7:E41)</f>
        <v>1460241.7987800001</v>
      </c>
      <c r="F42" s="65">
        <f t="shared" si="0"/>
        <v>660852.83380067931</v>
      </c>
      <c r="G42" s="65">
        <f t="shared" si="0"/>
        <v>4096878.7223038427</v>
      </c>
      <c r="H42" s="65">
        <f t="shared" si="0"/>
        <v>268244.005</v>
      </c>
      <c r="I42" s="65">
        <f t="shared" si="0"/>
        <v>401013.09869453229</v>
      </c>
      <c r="J42" s="65">
        <f t="shared" si="0"/>
        <v>924925.59071559971</v>
      </c>
      <c r="K42" s="194">
        <f t="shared" si="0"/>
        <v>34310785.855289996</v>
      </c>
      <c r="L42" s="194">
        <f t="shared" si="0"/>
        <v>53239774.671107493</v>
      </c>
      <c r="M42" s="194">
        <f t="shared" si="0"/>
        <v>105118</v>
      </c>
      <c r="N42" s="83"/>
      <c r="O42" s="83"/>
    </row>
    <row r="43" spans="1:15" x14ac:dyDescent="0.3">
      <c r="B43" s="83"/>
      <c r="C43" s="59" t="s">
        <v>764</v>
      </c>
      <c r="D43" s="83"/>
      <c r="E43" s="83"/>
      <c r="F43" s="83"/>
      <c r="G43" s="83"/>
      <c r="H43" s="83"/>
      <c r="I43" s="83"/>
      <c r="J43" s="83"/>
      <c r="K43" s="208">
        <v>348088.87542326294</v>
      </c>
      <c r="L43" s="36">
        <v>2884225.3953739917</v>
      </c>
      <c r="M43" s="208">
        <v>200026.95140297996</v>
      </c>
      <c r="N43" s="83"/>
      <c r="O43" s="83"/>
    </row>
    <row r="45" spans="1:15" x14ac:dyDescent="0.3">
      <c r="B45" s="59" t="s">
        <v>765</v>
      </c>
      <c r="C45" s="59"/>
    </row>
    <row r="46" spans="1:15" x14ac:dyDescent="0.3">
      <c r="B46" s="57" t="s">
        <v>766</v>
      </c>
    </row>
    <row r="48" spans="1:15" x14ac:dyDescent="0.3">
      <c r="B48" s="59" t="s">
        <v>767</v>
      </c>
      <c r="C48" s="59"/>
    </row>
    <row r="49" spans="2:15" x14ac:dyDescent="0.3">
      <c r="C49" s="255"/>
      <c r="D49" s="256"/>
    </row>
    <row r="50" spans="2:15" x14ac:dyDescent="0.3">
      <c r="B50" s="57" t="s">
        <v>768</v>
      </c>
    </row>
    <row r="52" spans="2:15" x14ac:dyDescent="0.3">
      <c r="B52" s="57" t="s">
        <v>769</v>
      </c>
    </row>
    <row r="54" spans="2:15" ht="41.25" customHeight="1" x14ac:dyDescent="0.3">
      <c r="B54" s="292" t="s">
        <v>770</v>
      </c>
      <c r="C54" s="292"/>
      <c r="D54" s="292"/>
      <c r="E54" s="292"/>
      <c r="F54" s="292"/>
      <c r="G54" s="292"/>
      <c r="H54" s="292"/>
      <c r="I54" s="292"/>
      <c r="J54" s="292"/>
      <c r="K54" s="292"/>
      <c r="L54" s="292"/>
      <c r="M54" s="292"/>
      <c r="N54" s="292"/>
      <c r="O54" s="292"/>
    </row>
    <row r="56" spans="2:15" ht="68.25" customHeight="1" x14ac:dyDescent="0.3">
      <c r="B56" s="292" t="s">
        <v>771</v>
      </c>
      <c r="C56" s="293"/>
      <c r="D56" s="293"/>
      <c r="E56" s="293"/>
      <c r="F56" s="293"/>
      <c r="G56" s="293"/>
      <c r="H56" s="293"/>
      <c r="I56" s="293"/>
      <c r="J56" s="293"/>
      <c r="K56" s="293"/>
      <c r="L56" s="293"/>
      <c r="M56" s="293"/>
      <c r="N56" s="293"/>
      <c r="O56" s="293"/>
    </row>
    <row r="59" spans="2:15" x14ac:dyDescent="0.3">
      <c r="B59" s="57" t="s">
        <v>772</v>
      </c>
    </row>
    <row r="60" spans="2:15" ht="14.4" x14ac:dyDescent="0.3">
      <c r="B60" s="265" t="s">
        <v>773</v>
      </c>
    </row>
    <row r="62" spans="2:15" x14ac:dyDescent="0.3">
      <c r="B62" s="57" t="s">
        <v>774</v>
      </c>
    </row>
  </sheetData>
  <mergeCells count="14">
    <mergeCell ref="B3:O3"/>
    <mergeCell ref="E4:E6"/>
    <mergeCell ref="F4:J4"/>
    <mergeCell ref="K4:M5"/>
    <mergeCell ref="D5:D6"/>
    <mergeCell ref="F5:H5"/>
    <mergeCell ref="I5:J5"/>
    <mergeCell ref="B56:O56"/>
    <mergeCell ref="B7:B20"/>
    <mergeCell ref="B21:B30"/>
    <mergeCell ref="B31:B36"/>
    <mergeCell ref="B37:B39"/>
    <mergeCell ref="B40:B41"/>
    <mergeCell ref="B54:O54"/>
  </mergeCells>
  <hyperlinks>
    <hyperlink ref="B60" r:id="rId1" xr:uid="{00000000-0004-0000-1500-000000000000}"/>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S82"/>
  <sheetViews>
    <sheetView showGridLines="0" zoomScaleNormal="100" workbookViewId="0"/>
  </sheetViews>
  <sheetFormatPr defaultColWidth="9.109375" defaultRowHeight="14.4" x14ac:dyDescent="0.3"/>
  <cols>
    <col min="1" max="1" width="11.33203125" customWidth="1"/>
    <col min="2" max="2" width="12.33203125" customWidth="1"/>
    <col min="3" max="3" width="9.33203125" bestFit="1" customWidth="1"/>
    <col min="4" max="8" width="8.88671875" customWidth="1"/>
    <col min="10" max="10" width="9.109375" style="154"/>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x14ac:dyDescent="0.3">
      <c r="A1" s="175" t="s">
        <v>614</v>
      </c>
      <c r="B1" s="192"/>
      <c r="C1" s="192"/>
      <c r="D1" s="192"/>
      <c r="E1" s="29"/>
      <c r="F1" s="192"/>
      <c r="G1" s="29"/>
      <c r="H1" s="192"/>
      <c r="I1" s="175"/>
      <c r="J1" s="162"/>
    </row>
    <row r="2" spans="1:19" x14ac:dyDescent="0.3">
      <c r="A2" s="175" t="s">
        <v>796</v>
      </c>
      <c r="B2" s="192"/>
      <c r="C2" s="192"/>
      <c r="D2" s="192"/>
      <c r="E2" s="29"/>
      <c r="F2" s="192"/>
      <c r="G2" s="29"/>
      <c r="H2" s="192"/>
      <c r="I2" s="175"/>
      <c r="J2" s="162"/>
    </row>
    <row r="3" spans="1:19" x14ac:dyDescent="0.3">
      <c r="A3" s="40" t="s">
        <v>615</v>
      </c>
      <c r="B3" s="192"/>
      <c r="C3" s="192"/>
      <c r="D3" s="192"/>
      <c r="E3" s="29"/>
      <c r="F3" s="192"/>
      <c r="G3" s="29"/>
      <c r="H3" s="192"/>
      <c r="I3" s="175"/>
      <c r="J3" s="162"/>
    </row>
    <row r="4" spans="1:19" x14ac:dyDescent="0.3">
      <c r="A4" s="175" t="s">
        <v>616</v>
      </c>
      <c r="B4" s="192"/>
      <c r="C4" s="192"/>
      <c r="D4" s="192"/>
      <c r="E4" s="29"/>
      <c r="F4" s="192"/>
      <c r="G4" s="29"/>
      <c r="H4" s="192"/>
      <c r="I4" s="175"/>
      <c r="J4" s="162"/>
    </row>
    <row r="5" spans="1:19" ht="15" customHeight="1" x14ac:dyDescent="0.3">
      <c r="A5" s="308" t="s">
        <v>617</v>
      </c>
      <c r="B5" s="308"/>
      <c r="C5" s="308"/>
      <c r="D5" s="308"/>
      <c r="E5" s="308"/>
      <c r="F5" s="308"/>
      <c r="G5" s="308"/>
      <c r="H5" s="308"/>
      <c r="I5" s="308"/>
      <c r="J5" s="308"/>
      <c r="K5" s="308"/>
      <c r="L5" s="308"/>
      <c r="M5" s="308"/>
    </row>
    <row r="6" spans="1:19" x14ac:dyDescent="0.3">
      <c r="A6" s="309" t="s">
        <v>797</v>
      </c>
      <c r="B6" s="309"/>
      <c r="C6" s="309"/>
      <c r="D6" s="309"/>
      <c r="E6" s="309"/>
      <c r="F6" s="309"/>
      <c r="G6" s="309"/>
      <c r="H6" s="309"/>
      <c r="I6" s="309"/>
      <c r="J6" s="309"/>
      <c r="K6" s="309"/>
      <c r="L6" s="309"/>
      <c r="M6" s="309"/>
    </row>
    <row r="7" spans="1:19" ht="146.25" customHeight="1" x14ac:dyDescent="0.3">
      <c r="A7" s="310" t="s">
        <v>618</v>
      </c>
      <c r="B7" s="310"/>
      <c r="C7" s="310"/>
      <c r="D7" s="310"/>
      <c r="E7" s="310"/>
      <c r="F7" s="310"/>
      <c r="G7" s="310"/>
      <c r="H7" s="310"/>
      <c r="I7" s="310"/>
      <c r="J7" s="310"/>
      <c r="K7" s="310"/>
      <c r="L7" s="310"/>
      <c r="M7" s="310"/>
    </row>
    <row r="8" spans="1:19" x14ac:dyDescent="0.3">
      <c r="A8" s="311" t="s">
        <v>812</v>
      </c>
      <c r="B8" s="311"/>
      <c r="C8" s="311"/>
      <c r="D8" s="311"/>
      <c r="E8" s="311"/>
      <c r="F8" s="311"/>
      <c r="G8" s="311"/>
      <c r="H8" s="311"/>
      <c r="I8" s="311"/>
      <c r="J8" s="311"/>
    </row>
    <row r="9" spans="1:19" ht="64.5" customHeight="1" x14ac:dyDescent="0.3">
      <c r="A9" s="312" t="s">
        <v>619</v>
      </c>
      <c r="B9" s="312" t="s">
        <v>488</v>
      </c>
      <c r="C9" s="313" t="s">
        <v>35</v>
      </c>
      <c r="D9" s="314"/>
      <c r="E9" s="315" t="s">
        <v>620</v>
      </c>
      <c r="F9" s="316"/>
      <c r="G9" s="315" t="s">
        <v>46</v>
      </c>
      <c r="H9" s="316"/>
      <c r="I9" s="317" t="s">
        <v>68</v>
      </c>
      <c r="J9" s="317"/>
    </row>
    <row r="10" spans="1:19" ht="41.4" x14ac:dyDescent="0.3">
      <c r="A10" s="312"/>
      <c r="B10" s="312"/>
      <c r="C10" s="166" t="s">
        <v>621</v>
      </c>
      <c r="D10" s="27" t="s">
        <v>622</v>
      </c>
      <c r="E10" s="166" t="s">
        <v>621</v>
      </c>
      <c r="F10" s="27" t="s">
        <v>622</v>
      </c>
      <c r="G10" s="166" t="s">
        <v>621</v>
      </c>
      <c r="H10" s="27" t="s">
        <v>622</v>
      </c>
      <c r="I10" s="207" t="s">
        <v>621</v>
      </c>
      <c r="J10" s="161" t="s">
        <v>622</v>
      </c>
      <c r="K10" s="53"/>
      <c r="M10" s="60"/>
      <c r="N10" s="20"/>
      <c r="O10" s="20"/>
      <c r="P10" s="20"/>
      <c r="Q10" s="20"/>
      <c r="R10" s="20"/>
      <c r="S10" s="20"/>
    </row>
    <row r="11" spans="1:19" x14ac:dyDescent="0.3">
      <c r="A11" s="168">
        <v>1962</v>
      </c>
      <c r="B11" s="230">
        <v>169968</v>
      </c>
      <c r="C11" s="230">
        <v>45675</v>
      </c>
      <c r="D11" s="199">
        <v>0.26872705450437728</v>
      </c>
      <c r="E11" s="230">
        <v>41993</v>
      </c>
      <c r="F11" s="199">
        <v>0.24706415325237691</v>
      </c>
      <c r="G11" s="230">
        <v>82300</v>
      </c>
      <c r="H11" s="199">
        <v>0.48420879224324581</v>
      </c>
      <c r="I11" s="39"/>
      <c r="J11" s="160">
        <v>0</v>
      </c>
      <c r="M11" s="60"/>
      <c r="N11" s="20"/>
      <c r="O11" s="20"/>
      <c r="P11" s="20"/>
      <c r="Q11" s="20"/>
      <c r="R11" s="20"/>
      <c r="S11" s="20"/>
    </row>
    <row r="12" spans="1:19" x14ac:dyDescent="0.3">
      <c r="A12" s="51">
        <v>1963</v>
      </c>
      <c r="B12" s="70">
        <v>202243</v>
      </c>
      <c r="C12" s="70">
        <v>72575</v>
      </c>
      <c r="D12" s="191">
        <v>0.35885049173518985</v>
      </c>
      <c r="E12" s="70">
        <v>47368</v>
      </c>
      <c r="F12" s="191">
        <v>0.23421329786445019</v>
      </c>
      <c r="G12" s="70">
        <v>82300</v>
      </c>
      <c r="H12" s="191">
        <v>0.40693621040035999</v>
      </c>
      <c r="I12" s="231"/>
      <c r="J12" s="159">
        <v>0</v>
      </c>
      <c r="M12" s="60"/>
      <c r="N12" s="20"/>
      <c r="O12" s="20"/>
      <c r="P12" s="20"/>
      <c r="Q12" s="20"/>
      <c r="R12" s="20"/>
      <c r="S12" s="20"/>
    </row>
    <row r="13" spans="1:19" x14ac:dyDescent="0.3">
      <c r="A13" s="51">
        <v>1964</v>
      </c>
      <c r="B13" s="70">
        <v>218582</v>
      </c>
      <c r="C13" s="70">
        <v>86800</v>
      </c>
      <c r="D13" s="191">
        <v>0.39710497662204575</v>
      </c>
      <c r="E13" s="70">
        <v>49482</v>
      </c>
      <c r="F13" s="191">
        <v>0.22637728632732795</v>
      </c>
      <c r="G13" s="70">
        <v>82300</v>
      </c>
      <c r="H13" s="191">
        <v>0.3765177370506263</v>
      </c>
      <c r="I13" s="231"/>
      <c r="J13" s="159">
        <v>0</v>
      </c>
      <c r="M13" s="60"/>
      <c r="N13" s="20"/>
      <c r="O13" s="20"/>
      <c r="P13" s="20"/>
      <c r="Q13" s="20"/>
      <c r="R13" s="20"/>
      <c r="S13" s="20"/>
    </row>
    <row r="14" spans="1:19" x14ac:dyDescent="0.3">
      <c r="A14" s="51">
        <v>1965</v>
      </c>
      <c r="B14" s="70">
        <v>242812</v>
      </c>
      <c r="C14" s="70">
        <v>101150</v>
      </c>
      <c r="D14" s="191">
        <v>0.41657743439368727</v>
      </c>
      <c r="E14" s="70">
        <v>59437</v>
      </c>
      <c r="F14" s="191">
        <v>0.24478608964960547</v>
      </c>
      <c r="G14" s="70">
        <v>82225</v>
      </c>
      <c r="H14" s="191">
        <v>0.33863647595670726</v>
      </c>
      <c r="I14" s="231"/>
      <c r="J14" s="159">
        <v>0</v>
      </c>
      <c r="M14" s="60"/>
      <c r="N14" s="20"/>
      <c r="O14" s="20"/>
      <c r="P14" s="20"/>
      <c r="Q14" s="20"/>
      <c r="R14" s="20"/>
      <c r="S14" s="20"/>
    </row>
    <row r="15" spans="1:19" x14ac:dyDescent="0.3">
      <c r="A15" s="51">
        <v>1966</v>
      </c>
      <c r="B15" s="70">
        <v>254148</v>
      </c>
      <c r="C15" s="70">
        <v>102650</v>
      </c>
      <c r="D15" s="191">
        <v>0.40389851582542458</v>
      </c>
      <c r="E15" s="70">
        <v>69273</v>
      </c>
      <c r="F15" s="191">
        <v>0.2725695264176779</v>
      </c>
      <c r="G15" s="70">
        <v>82225</v>
      </c>
      <c r="H15" s="191">
        <v>0.32353195775689758</v>
      </c>
      <c r="I15" s="231"/>
      <c r="J15" s="159">
        <v>0</v>
      </c>
      <c r="M15" s="60"/>
      <c r="N15" s="20"/>
      <c r="O15" s="20"/>
      <c r="P15" s="20"/>
      <c r="Q15" s="20"/>
      <c r="R15" s="20"/>
      <c r="S15" s="20"/>
    </row>
    <row r="16" spans="1:19" x14ac:dyDescent="0.3">
      <c r="A16" s="51">
        <v>1967</v>
      </c>
      <c r="B16" s="70">
        <v>260273</v>
      </c>
      <c r="C16" s="70">
        <v>102650</v>
      </c>
      <c r="D16" s="191">
        <v>0.39439357904969014</v>
      </c>
      <c r="E16" s="70">
        <v>81023</v>
      </c>
      <c r="F16" s="191">
        <v>0.3113000580160063</v>
      </c>
      <c r="G16" s="70">
        <v>76600</v>
      </c>
      <c r="H16" s="191">
        <v>0.29430636293430362</v>
      </c>
      <c r="I16" s="231"/>
      <c r="J16" s="159">
        <v>0</v>
      </c>
      <c r="M16" s="60"/>
      <c r="N16" s="20"/>
      <c r="O16" s="20"/>
      <c r="P16" s="20"/>
      <c r="Q16" s="20"/>
      <c r="R16" s="20"/>
      <c r="S16" s="20"/>
    </row>
    <row r="17" spans="1:19" x14ac:dyDescent="0.3">
      <c r="A17" s="51">
        <v>1968</v>
      </c>
      <c r="B17" s="70">
        <v>339688</v>
      </c>
      <c r="C17" s="70">
        <v>171450</v>
      </c>
      <c r="D17" s="191">
        <v>0.50472786792586133</v>
      </c>
      <c r="E17" s="70">
        <v>89538</v>
      </c>
      <c r="F17" s="191">
        <v>0.26358894043946207</v>
      </c>
      <c r="G17" s="70">
        <v>78700</v>
      </c>
      <c r="H17" s="191">
        <v>0.23168319163467652</v>
      </c>
      <c r="I17" s="231"/>
      <c r="J17" s="159">
        <v>0</v>
      </c>
      <c r="M17" s="60"/>
      <c r="N17" s="20"/>
      <c r="O17" s="20"/>
      <c r="P17" s="20"/>
      <c r="Q17" s="20"/>
      <c r="R17" s="20"/>
      <c r="S17" s="20"/>
    </row>
    <row r="18" spans="1:19" x14ac:dyDescent="0.3">
      <c r="A18" s="51">
        <v>1969</v>
      </c>
      <c r="B18" s="70">
        <v>347013</v>
      </c>
      <c r="C18" s="70">
        <v>171450</v>
      </c>
      <c r="D18" s="191">
        <v>0.49407370905412767</v>
      </c>
      <c r="E18" s="70">
        <v>98963</v>
      </c>
      <c r="F18" s="191">
        <v>0.2851852812430658</v>
      </c>
      <c r="G18" s="70">
        <v>76600</v>
      </c>
      <c r="H18" s="191">
        <v>0.22074100970280652</v>
      </c>
      <c r="I18" s="231"/>
      <c r="J18" s="159">
        <v>0</v>
      </c>
      <c r="M18" s="60"/>
      <c r="N18" s="20"/>
      <c r="O18" s="20"/>
      <c r="P18" s="20"/>
      <c r="Q18" s="20"/>
      <c r="R18" s="20"/>
      <c r="S18" s="20"/>
    </row>
    <row r="19" spans="1:19" x14ac:dyDescent="0.3">
      <c r="A19" s="51">
        <v>1970</v>
      </c>
      <c r="B19" s="70">
        <v>406596</v>
      </c>
      <c r="C19" s="70">
        <v>206740</v>
      </c>
      <c r="D19" s="191">
        <v>0.50846540546390029</v>
      </c>
      <c r="E19" s="70">
        <v>123256</v>
      </c>
      <c r="F19" s="191">
        <v>0.30314120158584934</v>
      </c>
      <c r="G19" s="70">
        <v>76600</v>
      </c>
      <c r="H19" s="191">
        <v>0.18839339295025037</v>
      </c>
      <c r="I19" s="231"/>
      <c r="J19" s="159">
        <v>0</v>
      </c>
      <c r="M19" s="60"/>
      <c r="N19" s="20"/>
      <c r="O19" s="20"/>
      <c r="P19" s="20"/>
      <c r="Q19" s="20"/>
      <c r="R19" s="20"/>
      <c r="S19" s="20"/>
    </row>
    <row r="20" spans="1:19" x14ac:dyDescent="0.3">
      <c r="A20" s="51">
        <v>1971</v>
      </c>
      <c r="B20" s="70">
        <v>472955</v>
      </c>
      <c r="C20" s="70">
        <v>257053</v>
      </c>
      <c r="D20" s="191">
        <v>0.54350413887156279</v>
      </c>
      <c r="E20" s="70">
        <v>140627</v>
      </c>
      <c r="F20" s="191">
        <v>0.29733695594718312</v>
      </c>
      <c r="G20" s="70">
        <v>75275</v>
      </c>
      <c r="H20" s="191">
        <v>0.15915890518125403</v>
      </c>
      <c r="I20" s="231"/>
      <c r="J20" s="159">
        <v>0</v>
      </c>
      <c r="M20" s="60"/>
      <c r="N20" s="20"/>
      <c r="O20" s="20"/>
      <c r="P20" s="20"/>
      <c r="Q20" s="20"/>
      <c r="R20" s="20"/>
      <c r="S20" s="20"/>
    </row>
    <row r="21" spans="1:19" x14ac:dyDescent="0.3">
      <c r="A21" s="51">
        <v>1972</v>
      </c>
      <c r="B21" s="70">
        <v>533639</v>
      </c>
      <c r="C21" s="70">
        <v>314389</v>
      </c>
      <c r="D21" s="191">
        <v>0.58914172314991975</v>
      </c>
      <c r="E21" s="70">
        <v>144975</v>
      </c>
      <c r="F21" s="191">
        <v>0.27167242274271558</v>
      </c>
      <c r="G21" s="70">
        <v>74275</v>
      </c>
      <c r="H21" s="191">
        <v>0.13918585410736473</v>
      </c>
      <c r="I21" s="231"/>
      <c r="J21" s="159">
        <v>0</v>
      </c>
      <c r="M21" s="60"/>
      <c r="N21" s="20"/>
      <c r="O21" s="20"/>
      <c r="P21" s="20"/>
      <c r="Q21" s="20"/>
      <c r="R21" s="20"/>
      <c r="S21" s="20"/>
    </row>
    <row r="22" spans="1:19" x14ac:dyDescent="0.3">
      <c r="A22" s="51">
        <v>1973</v>
      </c>
      <c r="B22" s="70">
        <v>650050</v>
      </c>
      <c r="C22" s="70">
        <v>381350</v>
      </c>
      <c r="D22" s="191">
        <v>0.58664718098607804</v>
      </c>
      <c r="E22" s="70">
        <v>147700</v>
      </c>
      <c r="F22" s="191">
        <v>0.22721329128528575</v>
      </c>
      <c r="G22" s="70">
        <v>121000</v>
      </c>
      <c r="H22" s="191">
        <v>0.18613952772863626</v>
      </c>
      <c r="I22" s="231"/>
      <c r="J22" s="159">
        <v>0</v>
      </c>
    </row>
    <row r="23" spans="1:19" x14ac:dyDescent="0.3">
      <c r="A23" s="51">
        <v>1974</v>
      </c>
      <c r="B23" s="70">
        <v>723638</v>
      </c>
      <c r="C23" s="70">
        <v>453324</v>
      </c>
      <c r="D23" s="191">
        <v>0.62645134722057161</v>
      </c>
      <c r="E23" s="70">
        <v>148054</v>
      </c>
      <c r="F23" s="191">
        <v>0.20459677352488398</v>
      </c>
      <c r="G23" s="70">
        <v>122260</v>
      </c>
      <c r="H23" s="191">
        <v>0.16895187925454441</v>
      </c>
      <c r="I23" s="231"/>
      <c r="J23" s="159">
        <v>0</v>
      </c>
    </row>
    <row r="24" spans="1:19" x14ac:dyDescent="0.3">
      <c r="A24" s="51">
        <v>1975</v>
      </c>
      <c r="B24" s="70">
        <v>763498</v>
      </c>
      <c r="C24" s="70">
        <v>464257</v>
      </c>
      <c r="D24" s="191">
        <v>0.6080657709646915</v>
      </c>
      <c r="E24" s="70">
        <v>176706</v>
      </c>
      <c r="F24" s="191">
        <v>0.23144264948958609</v>
      </c>
      <c r="G24" s="70">
        <v>122535</v>
      </c>
      <c r="H24" s="191">
        <v>0.16049157954572246</v>
      </c>
      <c r="I24" s="231"/>
      <c r="J24" s="159">
        <v>0</v>
      </c>
    </row>
    <row r="25" spans="1:19" x14ac:dyDescent="0.3">
      <c r="A25" s="51">
        <v>1976</v>
      </c>
      <c r="B25" s="70">
        <v>971799</v>
      </c>
      <c r="C25" s="70">
        <v>643454</v>
      </c>
      <c r="D25" s="191">
        <v>0.66212663318237619</v>
      </c>
      <c r="E25" s="70">
        <v>205110</v>
      </c>
      <c r="F25" s="191">
        <v>0.21106216408948764</v>
      </c>
      <c r="G25" s="70">
        <v>123235</v>
      </c>
      <c r="H25" s="191">
        <v>0.12681120272813617</v>
      </c>
      <c r="I25" s="231"/>
      <c r="J25" s="159">
        <v>0</v>
      </c>
    </row>
    <row r="26" spans="1:19" x14ac:dyDescent="0.3">
      <c r="A26" s="51">
        <v>1977</v>
      </c>
      <c r="B26" s="70">
        <v>1038270</v>
      </c>
      <c r="C26" s="70">
        <v>692074</v>
      </c>
      <c r="D26" s="191">
        <v>0.66656457376212352</v>
      </c>
      <c r="E26" s="70">
        <v>223736</v>
      </c>
      <c r="F26" s="191">
        <v>0.21548922727228947</v>
      </c>
      <c r="G26" s="70">
        <v>122460</v>
      </c>
      <c r="H26" s="191">
        <v>0.11794619896558699</v>
      </c>
      <c r="I26" s="231"/>
      <c r="J26" s="159">
        <v>0</v>
      </c>
    </row>
    <row r="27" spans="1:19" x14ac:dyDescent="0.3">
      <c r="A27" s="51">
        <v>1978</v>
      </c>
      <c r="B27" s="70">
        <v>1132590</v>
      </c>
      <c r="C27" s="70">
        <v>788614</v>
      </c>
      <c r="D27" s="191">
        <v>0.69629256836101328</v>
      </c>
      <c r="E27" s="70">
        <v>221516</v>
      </c>
      <c r="F27" s="191">
        <v>0.19558357393231443</v>
      </c>
      <c r="G27" s="70">
        <v>122460</v>
      </c>
      <c r="H27" s="191">
        <v>0.10812385770667232</v>
      </c>
      <c r="I27" s="231"/>
      <c r="J27" s="159">
        <v>0</v>
      </c>
    </row>
    <row r="28" spans="1:19" x14ac:dyDescent="0.3">
      <c r="A28" s="51">
        <v>1979</v>
      </c>
      <c r="B28" s="70">
        <v>1257835</v>
      </c>
      <c r="C28" s="70">
        <v>900914</v>
      </c>
      <c r="D28" s="191">
        <v>0.71624179642003916</v>
      </c>
      <c r="E28" s="70">
        <v>233611</v>
      </c>
      <c r="F28" s="191">
        <v>0.18572467772005072</v>
      </c>
      <c r="G28" s="70">
        <v>123310</v>
      </c>
      <c r="H28" s="191">
        <v>9.8033525859910084E-2</v>
      </c>
      <c r="I28" s="231"/>
      <c r="J28" s="159">
        <v>0</v>
      </c>
    </row>
    <row r="29" spans="1:19" x14ac:dyDescent="0.3">
      <c r="A29" s="51">
        <v>1980</v>
      </c>
      <c r="B29" s="70">
        <v>1285237</v>
      </c>
      <c r="C29" s="70">
        <v>924174</v>
      </c>
      <c r="D29" s="191">
        <v>0.71906893436774699</v>
      </c>
      <c r="E29" s="70">
        <v>237703</v>
      </c>
      <c r="F29" s="191">
        <v>0.18494876820384101</v>
      </c>
      <c r="G29" s="70">
        <v>123360</v>
      </c>
      <c r="H29" s="191">
        <v>9.5982297428412036E-2</v>
      </c>
      <c r="I29" s="231"/>
      <c r="J29" s="159">
        <v>0</v>
      </c>
    </row>
    <row r="30" spans="1:19" x14ac:dyDescent="0.3">
      <c r="A30" s="51">
        <v>1981</v>
      </c>
      <c r="B30" s="70">
        <v>1383809</v>
      </c>
      <c r="C30" s="70">
        <v>1008374</v>
      </c>
      <c r="D30" s="191">
        <v>0.72869449468821201</v>
      </c>
      <c r="E30" s="70">
        <v>251745</v>
      </c>
      <c r="F30" s="191">
        <v>0.18192178255814206</v>
      </c>
      <c r="G30" s="70">
        <v>123690</v>
      </c>
      <c r="H30" s="191">
        <v>8.9383722753645908E-2</v>
      </c>
      <c r="I30" s="231"/>
      <c r="J30" s="159">
        <v>0</v>
      </c>
    </row>
    <row r="31" spans="1:19" x14ac:dyDescent="0.3">
      <c r="A31" s="51">
        <v>1982</v>
      </c>
      <c r="B31" s="70">
        <v>1418344</v>
      </c>
      <c r="C31" s="70">
        <v>1008274</v>
      </c>
      <c r="D31" s="191">
        <v>0.71088114025934468</v>
      </c>
      <c r="E31" s="70">
        <v>255790</v>
      </c>
      <c r="F31" s="191">
        <v>0.18034411962119204</v>
      </c>
      <c r="G31" s="70">
        <v>154280</v>
      </c>
      <c r="H31" s="191">
        <v>0.10877474011946327</v>
      </c>
      <c r="I31" s="231"/>
      <c r="J31" s="159">
        <v>0</v>
      </c>
    </row>
    <row r="32" spans="1:19" x14ac:dyDescent="0.3">
      <c r="A32" s="51">
        <v>1983</v>
      </c>
      <c r="B32" s="70">
        <v>1452037</v>
      </c>
      <c r="C32" s="70">
        <v>1028574</v>
      </c>
      <c r="D32" s="191">
        <v>0.70836624686561023</v>
      </c>
      <c r="E32" s="70">
        <v>269683</v>
      </c>
      <c r="F32" s="191">
        <v>0.18572736094190437</v>
      </c>
      <c r="G32" s="70">
        <v>153780</v>
      </c>
      <c r="H32" s="191">
        <v>0.10590639219248546</v>
      </c>
      <c r="I32" s="231"/>
      <c r="J32" s="159">
        <v>0</v>
      </c>
    </row>
    <row r="33" spans="1:11" x14ac:dyDescent="0.3">
      <c r="A33" s="51">
        <v>1984</v>
      </c>
      <c r="B33" s="70">
        <v>1605485</v>
      </c>
      <c r="C33" s="70">
        <v>1105654</v>
      </c>
      <c r="D33" s="191">
        <v>0.68867289323786895</v>
      </c>
      <c r="E33" s="70">
        <v>276841</v>
      </c>
      <c r="F33" s="191">
        <v>0.17243449798658972</v>
      </c>
      <c r="G33" s="70">
        <v>222990</v>
      </c>
      <c r="H33" s="191">
        <v>0.13889260877554135</v>
      </c>
      <c r="I33" s="231"/>
      <c r="J33" s="159">
        <v>0</v>
      </c>
    </row>
    <row r="34" spans="1:11" x14ac:dyDescent="0.3">
      <c r="A34" s="51">
        <v>1985</v>
      </c>
      <c r="B34" s="70">
        <v>1601714</v>
      </c>
      <c r="C34" s="70">
        <v>1078100</v>
      </c>
      <c r="D34" s="191">
        <v>0.67309145078334831</v>
      </c>
      <c r="E34" s="70">
        <v>299614</v>
      </c>
      <c r="F34" s="191">
        <v>0.18705836372785653</v>
      </c>
      <c r="G34" s="70">
        <v>224000</v>
      </c>
      <c r="H34" s="191">
        <v>0.13985018548879513</v>
      </c>
      <c r="I34" s="231"/>
      <c r="J34" s="159">
        <v>0</v>
      </c>
    </row>
    <row r="35" spans="1:11" x14ac:dyDescent="0.3">
      <c r="A35" s="51">
        <v>1986</v>
      </c>
      <c r="B35" s="70">
        <v>1669200</v>
      </c>
      <c r="C35" s="70">
        <v>1126100</v>
      </c>
      <c r="D35" s="191">
        <v>0.67463455547567697</v>
      </c>
      <c r="E35" s="70">
        <v>317500</v>
      </c>
      <c r="F35" s="191">
        <v>0.19021087946321591</v>
      </c>
      <c r="G35" s="70">
        <v>225600</v>
      </c>
      <c r="H35" s="191">
        <v>0.13515456506110712</v>
      </c>
      <c r="I35" s="231"/>
      <c r="J35" s="159">
        <v>0</v>
      </c>
    </row>
    <row r="36" spans="1:11" x14ac:dyDescent="0.3">
      <c r="A36" s="51">
        <v>1987</v>
      </c>
      <c r="B36" s="70">
        <v>1655373</v>
      </c>
      <c r="C36" s="70">
        <v>1111600</v>
      </c>
      <c r="D36" s="191">
        <v>0.67151028801363799</v>
      </c>
      <c r="E36" s="70">
        <v>316148</v>
      </c>
      <c r="F36" s="191">
        <v>0.19098293858846313</v>
      </c>
      <c r="G36" s="70">
        <v>227625</v>
      </c>
      <c r="H36" s="191">
        <v>0.13750677339789885</v>
      </c>
      <c r="I36" s="231"/>
      <c r="J36" s="159">
        <v>0</v>
      </c>
    </row>
    <row r="37" spans="1:11" x14ac:dyDescent="0.3">
      <c r="A37" s="51">
        <v>1988</v>
      </c>
      <c r="B37" s="70">
        <v>1603684</v>
      </c>
      <c r="C37" s="70">
        <v>1049400</v>
      </c>
      <c r="D37" s="191">
        <v>0.65436831695022213</v>
      </c>
      <c r="E37" s="70">
        <v>325924</v>
      </c>
      <c r="F37" s="191">
        <v>0.20323455244299998</v>
      </c>
      <c r="G37" s="70">
        <v>228360</v>
      </c>
      <c r="H37" s="191">
        <v>0.14239713060677789</v>
      </c>
      <c r="I37" s="231"/>
      <c r="J37" s="159">
        <v>0</v>
      </c>
      <c r="K37" s="30"/>
    </row>
    <row r="38" spans="1:11" x14ac:dyDescent="0.3">
      <c r="A38" s="51">
        <v>1989</v>
      </c>
      <c r="B38" s="70">
        <v>1610966</v>
      </c>
      <c r="C38" s="70">
        <v>1038700</v>
      </c>
      <c r="D38" s="191">
        <v>0.64476841845203436</v>
      </c>
      <c r="E38" s="70">
        <v>311301</v>
      </c>
      <c r="F38" s="191">
        <v>0.19323871515599958</v>
      </c>
      <c r="G38" s="70">
        <v>260965</v>
      </c>
      <c r="H38" s="191">
        <v>0.16199286639196606</v>
      </c>
      <c r="I38" s="231"/>
      <c r="J38" s="159">
        <v>0</v>
      </c>
      <c r="K38" s="30"/>
    </row>
    <row r="39" spans="1:11" x14ac:dyDescent="0.3">
      <c r="A39" s="51">
        <v>1990</v>
      </c>
      <c r="B39" s="70">
        <v>1604767</v>
      </c>
      <c r="C39" s="70">
        <v>1036100</v>
      </c>
      <c r="D39" s="191">
        <v>0.64563889960349385</v>
      </c>
      <c r="E39" s="70">
        <v>312760</v>
      </c>
      <c r="F39" s="191">
        <v>0.19489433668563724</v>
      </c>
      <c r="G39" s="70">
        <v>255907</v>
      </c>
      <c r="H39" s="191">
        <v>0.15946676371086893</v>
      </c>
      <c r="I39" s="231"/>
      <c r="J39" s="159">
        <v>0</v>
      </c>
      <c r="K39" s="30"/>
    </row>
    <row r="40" spans="1:11" x14ac:dyDescent="0.3">
      <c r="A40" s="51">
        <v>1991</v>
      </c>
      <c r="B40" s="70">
        <v>1733158</v>
      </c>
      <c r="C40" s="70">
        <v>1042700</v>
      </c>
      <c r="D40" s="191">
        <v>0.60161854833777417</v>
      </c>
      <c r="E40" s="70">
        <v>324851</v>
      </c>
      <c r="F40" s="191">
        <v>0.18743299803018537</v>
      </c>
      <c r="G40" s="70">
        <v>365607</v>
      </c>
      <c r="H40" s="191">
        <v>0.21094845363204048</v>
      </c>
      <c r="I40" s="231"/>
      <c r="J40" s="159">
        <v>0</v>
      </c>
      <c r="K40" s="30"/>
    </row>
    <row r="41" spans="1:11" x14ac:dyDescent="0.3">
      <c r="A41" s="51">
        <v>1992</v>
      </c>
      <c r="B41" s="70">
        <v>1739890</v>
      </c>
      <c r="C41" s="70">
        <v>1045500</v>
      </c>
      <c r="D41" s="191">
        <v>0.6009000569001488</v>
      </c>
      <c r="E41" s="70">
        <v>328758</v>
      </c>
      <c r="F41" s="191">
        <v>0.18895332463546546</v>
      </c>
      <c r="G41" s="70">
        <v>365632</v>
      </c>
      <c r="H41" s="191">
        <v>0.21014661846438568</v>
      </c>
      <c r="I41" s="231"/>
      <c r="J41" s="159">
        <v>0</v>
      </c>
      <c r="K41" s="30"/>
    </row>
    <row r="42" spans="1:11" x14ac:dyDescent="0.3">
      <c r="A42" s="51">
        <v>1993</v>
      </c>
      <c r="B42" s="70">
        <v>1741487</v>
      </c>
      <c r="C42" s="70">
        <v>1040700</v>
      </c>
      <c r="D42" s="191">
        <v>0.5975927468881479</v>
      </c>
      <c r="E42" s="70">
        <v>336430</v>
      </c>
      <c r="F42" s="191">
        <v>0.19318547884652598</v>
      </c>
      <c r="G42" s="70">
        <v>364357</v>
      </c>
      <c r="H42" s="191">
        <v>0.20922177426532612</v>
      </c>
      <c r="I42" s="70"/>
      <c r="J42" s="159">
        <v>0</v>
      </c>
      <c r="K42" s="30"/>
    </row>
    <row r="43" spans="1:11" x14ac:dyDescent="0.3">
      <c r="A43" s="51">
        <v>1994</v>
      </c>
      <c r="B43" s="70">
        <v>1771065</v>
      </c>
      <c r="C43" s="70">
        <v>1060200</v>
      </c>
      <c r="D43" s="191">
        <v>0.59862286251492747</v>
      </c>
      <c r="E43" s="70">
        <v>345383</v>
      </c>
      <c r="F43" s="191">
        <v>0.19501429930578493</v>
      </c>
      <c r="G43" s="70">
        <v>365482</v>
      </c>
      <c r="H43" s="191">
        <v>0.20636283817928761</v>
      </c>
      <c r="I43" s="70"/>
      <c r="J43" s="159">
        <v>0</v>
      </c>
      <c r="K43" s="30"/>
    </row>
    <row r="44" spans="1:11" x14ac:dyDescent="0.3">
      <c r="A44" s="51">
        <v>1995</v>
      </c>
      <c r="B44" s="70">
        <v>1777575</v>
      </c>
      <c r="C44" s="70">
        <v>1060200</v>
      </c>
      <c r="D44" s="191">
        <v>0.59643053035736893</v>
      </c>
      <c r="E44" s="70">
        <v>347393</v>
      </c>
      <c r="F44" s="191">
        <v>0.19543085383176517</v>
      </c>
      <c r="G44" s="70">
        <v>369982</v>
      </c>
      <c r="H44" s="191">
        <v>0.20813861581086593</v>
      </c>
      <c r="I44" s="70"/>
      <c r="J44" s="159">
        <v>0</v>
      </c>
      <c r="K44" s="30"/>
    </row>
    <row r="45" spans="1:11" x14ac:dyDescent="0.3">
      <c r="A45" s="51">
        <v>1996</v>
      </c>
      <c r="B45" s="70">
        <v>2078835</v>
      </c>
      <c r="C45" s="70">
        <v>1295925</v>
      </c>
      <c r="D45" s="191">
        <v>0.62339002373925778</v>
      </c>
      <c r="E45" s="70">
        <v>418449</v>
      </c>
      <c r="F45" s="191">
        <v>0.20129014568255779</v>
      </c>
      <c r="G45" s="70">
        <v>364461</v>
      </c>
      <c r="H45" s="191">
        <v>0.17531983057818443</v>
      </c>
      <c r="I45" s="70"/>
      <c r="J45" s="159">
        <v>0</v>
      </c>
      <c r="K45" s="30"/>
    </row>
    <row r="46" spans="1:11" x14ac:dyDescent="0.3">
      <c r="A46" s="51">
        <v>1997</v>
      </c>
      <c r="B46" s="70">
        <v>1960531</v>
      </c>
      <c r="C46" s="70">
        <v>1247850</v>
      </c>
      <c r="D46" s="191">
        <v>0.63648572759114752</v>
      </c>
      <c r="E46" s="70">
        <v>335392</v>
      </c>
      <c r="F46" s="191">
        <v>0.17107202079436643</v>
      </c>
      <c r="G46" s="70">
        <v>377094</v>
      </c>
      <c r="H46" s="191">
        <v>0.19234278876488053</v>
      </c>
      <c r="I46" s="70">
        <v>195</v>
      </c>
      <c r="J46" s="159">
        <v>9.9462849605540534E-5</v>
      </c>
    </row>
    <row r="47" spans="1:11" x14ac:dyDescent="0.3">
      <c r="A47" s="51">
        <v>1998</v>
      </c>
      <c r="B47" s="70">
        <v>2125108</v>
      </c>
      <c r="C47" s="70">
        <v>1292925</v>
      </c>
      <c r="D47" s="191">
        <v>0.60840437286010873</v>
      </c>
      <c r="E47" s="70">
        <v>458173</v>
      </c>
      <c r="F47" s="191">
        <v>0.21559986598328179</v>
      </c>
      <c r="G47" s="70">
        <v>373685</v>
      </c>
      <c r="H47" s="191">
        <v>0.1758428277527542</v>
      </c>
      <c r="I47" s="70">
        <v>325</v>
      </c>
      <c r="J47" s="159">
        <v>1.5293340385523935E-4</v>
      </c>
    </row>
    <row r="48" spans="1:11" x14ac:dyDescent="0.3">
      <c r="A48" s="51">
        <v>1999</v>
      </c>
      <c r="B48" s="70">
        <v>2157493</v>
      </c>
      <c r="C48" s="70">
        <v>1295725</v>
      </c>
      <c r="D48" s="191">
        <v>0.60056973533633717</v>
      </c>
      <c r="E48" s="70">
        <v>472903</v>
      </c>
      <c r="F48" s="191">
        <v>0.21919097767640497</v>
      </c>
      <c r="G48" s="70">
        <v>388085</v>
      </c>
      <c r="H48" s="191">
        <v>0.17987775626618488</v>
      </c>
      <c r="I48" s="70">
        <v>780</v>
      </c>
      <c r="J48" s="159">
        <v>3.6153072107302317E-4</v>
      </c>
    </row>
    <row r="49" spans="1:14" x14ac:dyDescent="0.3">
      <c r="A49" s="51">
        <v>2000</v>
      </c>
      <c r="B49" s="70">
        <v>2195227</v>
      </c>
      <c r="C49" s="70">
        <v>1300925</v>
      </c>
      <c r="D49" s="191">
        <v>0.59261525117903524</v>
      </c>
      <c r="E49" s="70">
        <v>493437</v>
      </c>
      <c r="F49" s="191">
        <v>0.22477720982841409</v>
      </c>
      <c r="G49" s="70">
        <v>400085</v>
      </c>
      <c r="H49" s="191">
        <v>0.18225222266307767</v>
      </c>
      <c r="I49" s="70">
        <v>780</v>
      </c>
      <c r="J49" s="159">
        <v>3.5531632947298844E-4</v>
      </c>
    </row>
    <row r="50" spans="1:14" x14ac:dyDescent="0.3">
      <c r="A50" s="51">
        <v>2001</v>
      </c>
      <c r="B50" s="70">
        <v>2259108</v>
      </c>
      <c r="C50" s="70">
        <v>1339150</v>
      </c>
      <c r="D50" s="191">
        <v>0.59277821157731281</v>
      </c>
      <c r="E50" s="70">
        <v>475736</v>
      </c>
      <c r="F50" s="191">
        <v>0.21058577102112869</v>
      </c>
      <c r="G50" s="70">
        <v>443442</v>
      </c>
      <c r="H50" s="191">
        <v>0.19629074838387542</v>
      </c>
      <c r="I50" s="70">
        <v>780</v>
      </c>
      <c r="J50" s="159">
        <v>3.4526901768308556E-4</v>
      </c>
    </row>
    <row r="51" spans="1:14" x14ac:dyDescent="0.3">
      <c r="A51" s="51">
        <v>2002</v>
      </c>
      <c r="B51" s="70">
        <v>2078380</v>
      </c>
      <c r="C51" s="70">
        <v>1360100</v>
      </c>
      <c r="D51" s="191">
        <v>0.65440391073817106</v>
      </c>
      <c r="E51" s="190">
        <v>317300</v>
      </c>
      <c r="F51" s="191">
        <v>0.15266698101405904</v>
      </c>
      <c r="G51" s="190">
        <v>400100</v>
      </c>
      <c r="H51" s="191">
        <v>0.19250570155601959</v>
      </c>
      <c r="I51" s="190">
        <v>880</v>
      </c>
      <c r="J51" s="159">
        <v>4.2340669175030551E-4</v>
      </c>
      <c r="K51" s="217"/>
    </row>
    <row r="52" spans="1:14" x14ac:dyDescent="0.3">
      <c r="A52" s="51">
        <v>2003</v>
      </c>
      <c r="B52" s="70">
        <v>1971740</v>
      </c>
      <c r="C52" s="70">
        <v>1246900</v>
      </c>
      <c r="D52" s="191">
        <v>0.63238560865022775</v>
      </c>
      <c r="E52" s="190">
        <v>323600.00000000006</v>
      </c>
      <c r="F52" s="191">
        <v>0.16411900149106884</v>
      </c>
      <c r="G52" s="190">
        <v>400100</v>
      </c>
      <c r="H52" s="191">
        <v>0.20291722032316634</v>
      </c>
      <c r="I52" s="190">
        <v>1140</v>
      </c>
      <c r="J52" s="159">
        <v>5.7816953553713982E-4</v>
      </c>
      <c r="K52" s="217"/>
    </row>
    <row r="53" spans="1:14" x14ac:dyDescent="0.3">
      <c r="A53" s="51">
        <v>2004</v>
      </c>
      <c r="B53" s="70">
        <v>1971740</v>
      </c>
      <c r="C53" s="70">
        <v>1246900</v>
      </c>
      <c r="D53" s="191">
        <v>0.63238560865022775</v>
      </c>
      <c r="E53" s="190">
        <v>323600.00000000006</v>
      </c>
      <c r="F53" s="191">
        <v>0.16411900149106884</v>
      </c>
      <c r="G53" s="190">
        <v>400100</v>
      </c>
      <c r="H53" s="191">
        <v>0.20291722032316634</v>
      </c>
      <c r="I53" s="190">
        <v>1140</v>
      </c>
      <c r="J53" s="159">
        <v>5.7816953553713982E-4</v>
      </c>
      <c r="K53" s="217"/>
    </row>
    <row r="54" spans="1:14" x14ac:dyDescent="0.3">
      <c r="A54" s="51">
        <v>2005</v>
      </c>
      <c r="B54" s="70">
        <v>1890470</v>
      </c>
      <c r="C54" s="70">
        <v>1176200</v>
      </c>
      <c r="D54" s="191">
        <v>0.62217332197813247</v>
      </c>
      <c r="E54" s="190">
        <v>317900</v>
      </c>
      <c r="F54" s="191">
        <v>0.1681592408237105</v>
      </c>
      <c r="G54" s="190">
        <v>395100</v>
      </c>
      <c r="H54" s="191">
        <v>0.2089956465852407</v>
      </c>
      <c r="I54" s="190">
        <v>1270</v>
      </c>
      <c r="J54" s="159">
        <v>6.7179061291636471E-4</v>
      </c>
      <c r="K54" s="217"/>
    </row>
    <row r="55" spans="1:14" x14ac:dyDescent="0.3">
      <c r="A55" s="51">
        <v>2006</v>
      </c>
      <c r="B55" s="70">
        <v>1910455</v>
      </c>
      <c r="C55" s="70">
        <v>1186300</v>
      </c>
      <c r="D55" s="191">
        <v>0.62095155342575459</v>
      </c>
      <c r="E55" s="190">
        <v>325500</v>
      </c>
      <c r="F55" s="191">
        <v>0.17037826067612166</v>
      </c>
      <c r="G55" s="190">
        <v>396300</v>
      </c>
      <c r="H55" s="191">
        <v>0.20743749525636562</v>
      </c>
      <c r="I55" s="212">
        <v>2355</v>
      </c>
      <c r="J55" s="159">
        <v>1.2326906417581152E-3</v>
      </c>
      <c r="K55" s="217"/>
      <c r="L55" s="266"/>
    </row>
    <row r="56" spans="1:14" x14ac:dyDescent="0.3">
      <c r="A56" s="51">
        <v>2007</v>
      </c>
      <c r="B56" s="70">
        <v>2028954.9999999998</v>
      </c>
      <c r="C56" s="70">
        <v>1294799.9999999998</v>
      </c>
      <c r="D56" s="191">
        <v>0.63816102377825035</v>
      </c>
      <c r="E56" s="190">
        <v>335500.00000000006</v>
      </c>
      <c r="F56" s="191">
        <v>0.16535605767501008</v>
      </c>
      <c r="G56" s="190">
        <v>396300</v>
      </c>
      <c r="H56" s="191">
        <v>0.19532222252341724</v>
      </c>
      <c r="I56" s="212">
        <v>2355</v>
      </c>
      <c r="J56" s="159">
        <v>1.1606960233223509E-3</v>
      </c>
      <c r="K56" s="217"/>
      <c r="L56" s="266"/>
    </row>
    <row r="57" spans="1:14" x14ac:dyDescent="0.3">
      <c r="A57" s="51">
        <v>2008</v>
      </c>
      <c r="B57" s="70">
        <v>2056729.9999999998</v>
      </c>
      <c r="C57" s="70">
        <v>1294799.9999999998</v>
      </c>
      <c r="D57" s="191">
        <v>0.62954301245180455</v>
      </c>
      <c r="E57" s="190">
        <v>359300.00000000006</v>
      </c>
      <c r="F57" s="191">
        <v>0.17469478249454234</v>
      </c>
      <c r="G57" s="190">
        <v>399300</v>
      </c>
      <c r="H57" s="191">
        <v>0.19414313011430767</v>
      </c>
      <c r="I57" s="212">
        <v>3330</v>
      </c>
      <c r="J57" s="159">
        <v>1.6190749393454661E-3</v>
      </c>
      <c r="K57" s="217"/>
      <c r="L57" s="189">
        <f t="shared" ref="L57:L62" si="0">(I57-I56)/I56</f>
        <v>0.4140127388535032</v>
      </c>
    </row>
    <row r="58" spans="1:14" x14ac:dyDescent="0.3">
      <c r="A58" s="51">
        <v>2009</v>
      </c>
      <c r="B58" s="70">
        <v>2178327</v>
      </c>
      <c r="C58" s="70">
        <v>1294800</v>
      </c>
      <c r="D58" s="191">
        <v>0.59440111608587687</v>
      </c>
      <c r="E58" s="190">
        <v>434464</v>
      </c>
      <c r="F58" s="191">
        <v>0.19944847582571396</v>
      </c>
      <c r="G58" s="190">
        <v>441179</v>
      </c>
      <c r="H58" s="191">
        <v>0.20253111676988808</v>
      </c>
      <c r="I58" s="212">
        <v>7884</v>
      </c>
      <c r="J58" s="159">
        <v>3.6192913185210487E-3</v>
      </c>
      <c r="K58" s="266"/>
      <c r="L58" s="189">
        <f t="shared" si="0"/>
        <v>1.3675675675675676</v>
      </c>
    </row>
    <row r="59" spans="1:14" x14ac:dyDescent="0.3">
      <c r="A59" s="51">
        <v>2010</v>
      </c>
      <c r="B59" s="70">
        <v>2202399.6</v>
      </c>
      <c r="C59" s="70">
        <v>1295200</v>
      </c>
      <c r="D59" s="191">
        <v>0.58808583147218152</v>
      </c>
      <c r="E59" s="190">
        <v>453564</v>
      </c>
      <c r="F59" s="191">
        <v>0.20594082926640558</v>
      </c>
      <c r="G59" s="190">
        <v>441929</v>
      </c>
      <c r="H59" s="191">
        <v>0.20065795507772521</v>
      </c>
      <c r="I59" s="212">
        <v>11706.6</v>
      </c>
      <c r="J59" s="159">
        <v>5.3153841836876469E-3</v>
      </c>
      <c r="K59" s="266"/>
      <c r="L59" s="189">
        <f t="shared" si="0"/>
        <v>0.48485540334855409</v>
      </c>
    </row>
    <row r="60" spans="1:14" s="177" customFormat="1" x14ac:dyDescent="0.3">
      <c r="A60" s="165">
        <v>2011</v>
      </c>
      <c r="B60" s="164">
        <v>2197043.5</v>
      </c>
      <c r="C60" s="164">
        <v>1295200</v>
      </c>
      <c r="D60" s="202">
        <v>0.58951950655505914</v>
      </c>
      <c r="E60" s="55">
        <v>449838.5</v>
      </c>
      <c r="F60" s="202">
        <v>0.2047471977682736</v>
      </c>
      <c r="G60" s="55">
        <v>432159</v>
      </c>
      <c r="H60" s="202">
        <f>G60/B60</f>
        <v>0.19670024740065456</v>
      </c>
      <c r="I60" s="163">
        <v>13846</v>
      </c>
      <c r="J60" s="158">
        <v>6.3021055340961611E-3</v>
      </c>
      <c r="K60" s="188"/>
      <c r="L60" s="189">
        <f t="shared" si="0"/>
        <v>0.18275161020279154</v>
      </c>
      <c r="N60"/>
    </row>
    <row r="61" spans="1:14" ht="15" thickBot="1" x14ac:dyDescent="0.35">
      <c r="A61" s="138">
        <v>2012</v>
      </c>
      <c r="B61" s="137">
        <v>2257353</v>
      </c>
      <c r="C61" s="137">
        <v>1295200</v>
      </c>
      <c r="D61" s="136">
        <f>C61/B61</f>
        <v>0.57376936615584717</v>
      </c>
      <c r="E61" s="135">
        <v>458294</v>
      </c>
      <c r="F61" s="136">
        <f>E61/B61</f>
        <v>0.2030227438951728</v>
      </c>
      <c r="G61" s="135">
        <v>438035</v>
      </c>
      <c r="H61" s="136">
        <f>G61/B61</f>
        <v>0.19404807311926844</v>
      </c>
      <c r="I61" s="134">
        <v>65824</v>
      </c>
      <c r="J61" s="133">
        <f>I61/B61</f>
        <v>2.9159816829711614E-2</v>
      </c>
      <c r="K61" s="126">
        <v>50005</v>
      </c>
      <c r="L61" s="189">
        <f t="shared" si="0"/>
        <v>3.7540083778708651</v>
      </c>
    </row>
    <row r="62" spans="1:14" x14ac:dyDescent="0.3">
      <c r="A62" s="240">
        <v>2013</v>
      </c>
      <c r="B62" s="126"/>
      <c r="C62" s="240"/>
      <c r="D62" s="240"/>
      <c r="E62" s="200"/>
      <c r="F62" s="240"/>
      <c r="G62" s="200"/>
      <c r="H62" s="240"/>
      <c r="I62" s="187">
        <f>I61+K62</f>
        <v>66724</v>
      </c>
      <c r="J62" s="157"/>
      <c r="K62" s="126">
        <v>900</v>
      </c>
      <c r="L62" s="189">
        <f t="shared" si="0"/>
        <v>1.3672824501701507E-2</v>
      </c>
    </row>
    <row r="63" spans="1:14" x14ac:dyDescent="0.3">
      <c r="I63" s="266"/>
      <c r="J63" s="156"/>
      <c r="K63" s="266"/>
      <c r="L63" s="266"/>
    </row>
    <row r="65" spans="1:10" ht="15.6" x14ac:dyDescent="0.3">
      <c r="B65" s="186"/>
      <c r="J65" s="155"/>
    </row>
    <row r="71" spans="1:10" x14ac:dyDescent="0.3">
      <c r="A71" s="60"/>
    </row>
    <row r="72" spans="1:10" x14ac:dyDescent="0.3">
      <c r="A72" s="60"/>
    </row>
    <row r="73" spans="1:10" x14ac:dyDescent="0.3">
      <c r="A73" s="60"/>
    </row>
    <row r="74" spans="1:10" x14ac:dyDescent="0.3">
      <c r="A74" s="60"/>
    </row>
    <row r="75" spans="1:10" x14ac:dyDescent="0.3">
      <c r="A75" s="60"/>
    </row>
    <row r="76" spans="1:10" x14ac:dyDescent="0.3">
      <c r="A76" s="60"/>
    </row>
    <row r="77" spans="1:10" x14ac:dyDescent="0.3">
      <c r="A77" s="60"/>
    </row>
    <row r="78" spans="1:10" x14ac:dyDescent="0.3">
      <c r="A78" s="60"/>
    </row>
    <row r="79" spans="1:10" x14ac:dyDescent="0.3">
      <c r="A79" s="60"/>
    </row>
    <row r="80" spans="1:10" x14ac:dyDescent="0.3">
      <c r="A80" s="60"/>
    </row>
    <row r="81" spans="1:1" x14ac:dyDescent="0.3">
      <c r="A81" s="60"/>
    </row>
    <row r="82" spans="1:1" x14ac:dyDescent="0.3">
      <c r="A82" s="60"/>
    </row>
  </sheetData>
  <mergeCells count="10">
    <mergeCell ref="A5:M5"/>
    <mergeCell ref="A6:M6"/>
    <mergeCell ref="A7:M7"/>
    <mergeCell ref="A8:J8"/>
    <mergeCell ref="A9:A10"/>
    <mergeCell ref="B9:B10"/>
    <mergeCell ref="C9:D9"/>
    <mergeCell ref="E9:F9"/>
    <mergeCell ref="G9:H9"/>
    <mergeCell ref="I9:J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U78"/>
  <sheetViews>
    <sheetView showGridLines="0" workbookViewId="0">
      <pane ySplit="12" topLeftCell="A13" activePane="bottomLeft" state="frozen"/>
      <selection pane="bottomLeft"/>
    </sheetView>
  </sheetViews>
  <sheetFormatPr defaultColWidth="9.109375" defaultRowHeight="14.4" x14ac:dyDescent="0.3"/>
  <cols>
    <col min="1" max="3" width="12" customWidth="1"/>
    <col min="4" max="4" width="12.88671875" customWidth="1"/>
    <col min="5" max="6" width="12.44140625" customWidth="1"/>
  </cols>
  <sheetData>
    <row r="1" spans="1:18" x14ac:dyDescent="0.3">
      <c r="A1" s="44" t="s">
        <v>623</v>
      </c>
      <c r="Q1" s="38"/>
      <c r="R1" s="38"/>
    </row>
    <row r="2" spans="1:18" x14ac:dyDescent="0.3">
      <c r="A2" s="44" t="s">
        <v>624</v>
      </c>
      <c r="Q2" s="228"/>
      <c r="R2" s="241"/>
    </row>
    <row r="3" spans="1:18" x14ac:dyDescent="0.3">
      <c r="A3" s="44" t="s">
        <v>625</v>
      </c>
      <c r="Q3" s="228"/>
      <c r="R3" s="241"/>
    </row>
    <row r="4" spans="1:18" x14ac:dyDescent="0.3">
      <c r="A4" s="44" t="s">
        <v>626</v>
      </c>
      <c r="Q4" s="228"/>
      <c r="R4" s="241"/>
    </row>
    <row r="5" spans="1:18" x14ac:dyDescent="0.3">
      <c r="A5" s="44" t="s">
        <v>627</v>
      </c>
      <c r="Q5" s="228"/>
      <c r="R5" s="241"/>
    </row>
    <row r="6" spans="1:18" x14ac:dyDescent="0.3">
      <c r="A6" s="34" t="s">
        <v>628</v>
      </c>
      <c r="Q6" s="228"/>
      <c r="R6" s="241"/>
    </row>
    <row r="7" spans="1:18" x14ac:dyDescent="0.3">
      <c r="A7" s="44" t="s">
        <v>629</v>
      </c>
      <c r="Q7" s="228"/>
      <c r="R7" s="241"/>
    </row>
    <row r="8" spans="1:18" x14ac:dyDescent="0.3">
      <c r="A8" s="34" t="s">
        <v>630</v>
      </c>
      <c r="Q8" s="228"/>
      <c r="R8" s="241"/>
    </row>
    <row r="9" spans="1:18" x14ac:dyDescent="0.3">
      <c r="A9" s="34" t="s">
        <v>631</v>
      </c>
    </row>
    <row r="10" spans="1:18" x14ac:dyDescent="0.3">
      <c r="A10" s="34" t="s">
        <v>811</v>
      </c>
      <c r="B10" s="185"/>
      <c r="C10" s="239"/>
      <c r="D10" s="239"/>
      <c r="E10" s="185"/>
      <c r="F10" s="239"/>
      <c r="G10" s="185"/>
      <c r="I10" s="185"/>
      <c r="J10" s="239"/>
      <c r="K10" s="185"/>
      <c r="L10" s="239"/>
      <c r="M10" s="185"/>
    </row>
    <row r="11" spans="1:18" x14ac:dyDescent="0.3">
      <c r="A11" s="311" t="s">
        <v>800</v>
      </c>
      <c r="B11" s="318"/>
      <c r="C11" s="318"/>
      <c r="D11" s="318"/>
      <c r="E11" s="318"/>
      <c r="F11" s="318"/>
      <c r="G11" s="318"/>
      <c r="H11" s="318"/>
      <c r="I11" s="318"/>
      <c r="J11" s="318"/>
      <c r="K11" s="318"/>
      <c r="L11" s="318"/>
      <c r="M11" s="318"/>
    </row>
    <row r="12" spans="1:18" ht="41.4" x14ac:dyDescent="0.3">
      <c r="A12" s="167" t="s">
        <v>619</v>
      </c>
      <c r="B12" s="167" t="s">
        <v>70</v>
      </c>
      <c r="C12" s="207" t="s">
        <v>488</v>
      </c>
      <c r="D12" s="166" t="s">
        <v>43</v>
      </c>
      <c r="E12" s="27" t="s">
        <v>622</v>
      </c>
      <c r="F12" s="166" t="s">
        <v>44</v>
      </c>
      <c r="G12" s="27" t="s">
        <v>622</v>
      </c>
      <c r="H12" s="207" t="s">
        <v>45</v>
      </c>
      <c r="I12" s="167" t="s">
        <v>622</v>
      </c>
      <c r="J12" s="166" t="s">
        <v>46</v>
      </c>
      <c r="K12" s="27" t="s">
        <v>622</v>
      </c>
      <c r="L12" s="167" t="s">
        <v>38</v>
      </c>
      <c r="M12" s="167" t="s">
        <v>622</v>
      </c>
      <c r="N12" s="185"/>
      <c r="O12" s="185"/>
      <c r="P12" s="185"/>
    </row>
    <row r="13" spans="1:18" x14ac:dyDescent="0.3">
      <c r="A13" s="56">
        <v>1962</v>
      </c>
      <c r="B13" s="56"/>
      <c r="C13" s="52"/>
      <c r="D13" s="227"/>
      <c r="E13" s="184"/>
      <c r="F13" s="227"/>
      <c r="G13" s="184"/>
      <c r="H13" s="227"/>
      <c r="I13" s="184"/>
      <c r="J13" s="227"/>
      <c r="K13" s="184"/>
      <c r="L13" s="56"/>
      <c r="M13" s="56"/>
      <c r="N13" s="185"/>
      <c r="O13" s="185"/>
      <c r="P13" s="185"/>
    </row>
    <row r="14" spans="1:18" x14ac:dyDescent="0.3">
      <c r="A14" s="62">
        <v>1963</v>
      </c>
      <c r="B14" s="62" t="s">
        <v>632</v>
      </c>
      <c r="C14" s="183"/>
      <c r="D14" s="42"/>
      <c r="E14" s="181"/>
      <c r="F14" s="42"/>
      <c r="G14" s="181"/>
      <c r="H14" s="42"/>
      <c r="I14" s="181"/>
      <c r="J14" s="42">
        <v>325</v>
      </c>
      <c r="K14" s="181"/>
      <c r="L14" s="62"/>
      <c r="M14" s="62"/>
      <c r="N14" s="185"/>
      <c r="O14" s="185"/>
      <c r="P14" s="185"/>
    </row>
    <row r="15" spans="1:18" x14ac:dyDescent="0.3">
      <c r="A15" s="62">
        <v>1964</v>
      </c>
      <c r="B15" s="62" t="s">
        <v>632</v>
      </c>
      <c r="C15" s="183"/>
      <c r="D15" s="42"/>
      <c r="E15" s="181"/>
      <c r="F15" s="42"/>
      <c r="G15" s="181"/>
      <c r="H15" s="42"/>
      <c r="I15" s="181"/>
      <c r="J15" s="42">
        <v>321</v>
      </c>
      <c r="K15" s="181"/>
      <c r="L15" s="62"/>
      <c r="M15" s="62"/>
      <c r="N15" s="185"/>
      <c r="O15" s="185"/>
      <c r="P15" s="185"/>
    </row>
    <row r="16" spans="1:18" x14ac:dyDescent="0.3">
      <c r="A16" s="62">
        <v>1965</v>
      </c>
      <c r="B16" s="62" t="s">
        <v>632</v>
      </c>
      <c r="C16" s="183"/>
      <c r="D16" s="42"/>
      <c r="E16" s="181"/>
      <c r="F16" s="42"/>
      <c r="G16" s="181"/>
      <c r="H16" s="42"/>
      <c r="I16" s="181"/>
      <c r="J16" s="42">
        <v>350</v>
      </c>
      <c r="K16" s="181"/>
      <c r="L16" s="62"/>
      <c r="M16" s="62"/>
      <c r="N16" s="185"/>
      <c r="O16" s="185"/>
      <c r="P16" s="185"/>
    </row>
    <row r="17" spans="1:16" x14ac:dyDescent="0.3">
      <c r="A17" s="62">
        <v>1966</v>
      </c>
      <c r="B17" s="62" t="s">
        <v>632</v>
      </c>
      <c r="C17" s="183"/>
      <c r="D17" s="42"/>
      <c r="E17" s="181"/>
      <c r="F17" s="42"/>
      <c r="G17" s="181"/>
      <c r="H17" s="42"/>
      <c r="I17" s="181"/>
      <c r="J17" s="42">
        <v>316</v>
      </c>
      <c r="K17" s="181"/>
      <c r="L17" s="62"/>
      <c r="M17" s="62"/>
      <c r="N17" s="185"/>
      <c r="O17" s="185"/>
      <c r="P17" s="185"/>
    </row>
    <row r="18" spans="1:16" x14ac:dyDescent="0.3">
      <c r="A18" s="62">
        <v>1967</v>
      </c>
      <c r="B18" s="62" t="s">
        <v>632</v>
      </c>
      <c r="C18" s="183"/>
      <c r="D18" s="42"/>
      <c r="E18" s="181"/>
      <c r="F18" s="42"/>
      <c r="G18" s="181"/>
      <c r="H18" s="42"/>
      <c r="I18" s="181"/>
      <c r="J18" s="42">
        <v>363</v>
      </c>
      <c r="K18" s="181"/>
      <c r="L18" s="62"/>
      <c r="M18" s="62"/>
      <c r="N18" s="185"/>
      <c r="O18" s="185"/>
      <c r="P18" s="185"/>
    </row>
    <row r="19" spans="1:16" x14ac:dyDescent="0.3">
      <c r="A19" s="62">
        <v>1968</v>
      </c>
      <c r="B19" s="62" t="s">
        <v>632</v>
      </c>
      <c r="C19" s="183"/>
      <c r="D19" s="42"/>
      <c r="E19" s="181"/>
      <c r="F19" s="42"/>
      <c r="G19" s="181"/>
      <c r="H19" s="42"/>
      <c r="I19" s="181"/>
      <c r="J19" s="42">
        <v>363</v>
      </c>
      <c r="K19" s="181"/>
      <c r="L19" s="62"/>
      <c r="M19" s="62"/>
      <c r="N19" s="185"/>
      <c r="O19" s="185"/>
      <c r="P19" s="185"/>
    </row>
    <row r="20" spans="1:16" x14ac:dyDescent="0.3">
      <c r="A20" s="62">
        <v>1969</v>
      </c>
      <c r="B20" s="62" t="s">
        <v>632</v>
      </c>
      <c r="C20" s="183"/>
      <c r="D20" s="42"/>
      <c r="E20" s="181"/>
      <c r="F20" s="42"/>
      <c r="G20" s="181"/>
      <c r="H20" s="42"/>
      <c r="I20" s="181"/>
      <c r="J20" s="42">
        <v>340</v>
      </c>
      <c r="K20" s="181"/>
      <c r="L20" s="62"/>
      <c r="M20" s="62"/>
      <c r="N20" s="185"/>
      <c r="O20" s="185"/>
      <c r="P20" s="185"/>
    </row>
    <row r="21" spans="1:16" x14ac:dyDescent="0.3">
      <c r="A21" s="62">
        <v>1970</v>
      </c>
      <c r="B21" s="62" t="s">
        <v>632</v>
      </c>
      <c r="C21" s="183"/>
      <c r="D21" s="42"/>
      <c r="E21" s="181"/>
      <c r="F21" s="42"/>
      <c r="G21" s="181"/>
      <c r="H21" s="42"/>
      <c r="I21" s="181"/>
      <c r="J21" s="42">
        <v>362</v>
      </c>
      <c r="K21" s="181"/>
      <c r="L21" s="62"/>
      <c r="M21" s="62"/>
      <c r="N21" s="185"/>
      <c r="O21" s="185"/>
      <c r="P21" s="185"/>
    </row>
    <row r="22" spans="1:16" x14ac:dyDescent="0.3">
      <c r="A22" s="62">
        <v>1971</v>
      </c>
      <c r="B22" s="62" t="s">
        <v>632</v>
      </c>
      <c r="C22" s="183">
        <v>1071</v>
      </c>
      <c r="D22" s="42">
        <v>195</v>
      </c>
      <c r="E22" s="181">
        <v>0.18207282913165265</v>
      </c>
      <c r="F22" s="42">
        <v>614</v>
      </c>
      <c r="G22" s="181">
        <v>0.5732959850606909</v>
      </c>
      <c r="H22" s="42">
        <v>262</v>
      </c>
      <c r="I22" s="181">
        <v>0.24463118580765639</v>
      </c>
      <c r="J22" s="42"/>
      <c r="K22" s="181"/>
      <c r="L22" s="62"/>
      <c r="M22" s="62"/>
      <c r="N22" s="185"/>
      <c r="O22" s="185"/>
      <c r="P22" s="185"/>
    </row>
    <row r="23" spans="1:16" x14ac:dyDescent="0.3">
      <c r="A23" s="62">
        <v>1972</v>
      </c>
      <c r="B23" s="62" t="s">
        <v>633</v>
      </c>
      <c r="C23" s="183">
        <v>1207</v>
      </c>
      <c r="D23" s="42">
        <v>193</v>
      </c>
      <c r="E23" s="181">
        <v>0.15990057995028997</v>
      </c>
      <c r="F23" s="42">
        <v>748</v>
      </c>
      <c r="G23" s="181">
        <v>0.61971830985915488</v>
      </c>
      <c r="H23" s="42">
        <v>266</v>
      </c>
      <c r="I23" s="181">
        <v>0.22038111019055509</v>
      </c>
      <c r="J23" s="42"/>
      <c r="K23" s="181"/>
      <c r="L23" s="62"/>
      <c r="M23" s="62"/>
      <c r="N23" s="185"/>
      <c r="O23" s="225"/>
      <c r="P23" s="185"/>
    </row>
    <row r="24" spans="1:16" x14ac:dyDescent="0.3">
      <c r="A24" s="62">
        <v>1973</v>
      </c>
      <c r="B24" s="62" t="s">
        <v>633</v>
      </c>
      <c r="C24" s="183">
        <v>1406</v>
      </c>
      <c r="D24" s="42">
        <v>189</v>
      </c>
      <c r="E24" s="181">
        <v>0.13442389758179232</v>
      </c>
      <c r="F24" s="42">
        <v>950</v>
      </c>
      <c r="G24" s="181">
        <v>0.67567567567567566</v>
      </c>
      <c r="H24" s="42">
        <v>267</v>
      </c>
      <c r="I24" s="181">
        <v>0.18990042674253202</v>
      </c>
      <c r="J24" s="42"/>
      <c r="K24" s="181"/>
      <c r="L24" s="62"/>
      <c r="M24" s="62"/>
      <c r="N24" s="185"/>
      <c r="O24" s="225"/>
      <c r="P24" s="185"/>
    </row>
    <row r="25" spans="1:16" x14ac:dyDescent="0.3">
      <c r="A25" s="62">
        <v>1974</v>
      </c>
      <c r="B25" s="62" t="s">
        <v>634</v>
      </c>
      <c r="C25" s="183">
        <v>1868</v>
      </c>
      <c r="D25" s="42">
        <v>203</v>
      </c>
      <c r="E25" s="181">
        <v>0.10867237687366167</v>
      </c>
      <c r="F25" s="42">
        <v>1047</v>
      </c>
      <c r="G25" s="181">
        <v>0.56049250535331907</v>
      </c>
      <c r="H25" s="42">
        <v>299</v>
      </c>
      <c r="I25" s="181">
        <v>0.16006423982869378</v>
      </c>
      <c r="J25" s="42">
        <v>319</v>
      </c>
      <c r="K25" s="181">
        <v>0.17077087794432549</v>
      </c>
      <c r="L25" s="62"/>
      <c r="M25" s="62"/>
      <c r="N25" s="185"/>
      <c r="O25" s="225"/>
      <c r="P25" s="185"/>
    </row>
    <row r="26" spans="1:16" x14ac:dyDescent="0.3">
      <c r="A26" s="62">
        <v>1975</v>
      </c>
      <c r="B26" s="62" t="s">
        <v>634</v>
      </c>
      <c r="C26" s="183">
        <v>2262</v>
      </c>
      <c r="D26" s="42">
        <v>277</v>
      </c>
      <c r="E26" s="181">
        <v>0.12245800176834659</v>
      </c>
      <c r="F26" s="42">
        <v>1311</v>
      </c>
      <c r="G26" s="181">
        <v>0.57957559681697612</v>
      </c>
      <c r="H26" s="42">
        <v>323</v>
      </c>
      <c r="I26" s="181">
        <v>0.14279398762157383</v>
      </c>
      <c r="J26" s="42">
        <v>351</v>
      </c>
      <c r="K26" s="181">
        <v>0.15517241379310345</v>
      </c>
      <c r="L26" s="62"/>
      <c r="M26" s="62"/>
      <c r="N26" s="185"/>
      <c r="O26" s="225"/>
      <c r="P26" s="185"/>
    </row>
    <row r="27" spans="1:16" x14ac:dyDescent="0.3">
      <c r="A27" s="62">
        <v>1976</v>
      </c>
      <c r="B27" s="62" t="s">
        <v>634</v>
      </c>
      <c r="C27" s="183">
        <v>2502</v>
      </c>
      <c r="D27" s="42">
        <v>351</v>
      </c>
      <c r="E27" s="181">
        <v>0.14028776978417265</v>
      </c>
      <c r="F27" s="42">
        <v>1468</v>
      </c>
      <c r="G27" s="181">
        <v>0.58673061550759398</v>
      </c>
      <c r="H27" s="42">
        <v>314</v>
      </c>
      <c r="I27" s="181">
        <v>0.12549960031974419</v>
      </c>
      <c r="J27" s="42">
        <v>369</v>
      </c>
      <c r="K27" s="181">
        <v>0.14748201438848921</v>
      </c>
      <c r="L27" s="62"/>
      <c r="M27" s="62"/>
      <c r="N27" s="185"/>
      <c r="O27" s="225"/>
      <c r="P27" s="185"/>
    </row>
    <row r="28" spans="1:16" x14ac:dyDescent="0.3">
      <c r="A28" s="62">
        <v>1977</v>
      </c>
      <c r="B28" s="62" t="s">
        <v>634</v>
      </c>
      <c r="C28" s="183">
        <v>2710</v>
      </c>
      <c r="D28" s="42">
        <v>378</v>
      </c>
      <c r="E28" s="181">
        <v>0.13948339483394834</v>
      </c>
      <c r="F28" s="42">
        <v>1537</v>
      </c>
      <c r="G28" s="181">
        <v>0.56715867158671585</v>
      </c>
      <c r="H28" s="42">
        <v>297</v>
      </c>
      <c r="I28" s="181">
        <v>0.10959409594095941</v>
      </c>
      <c r="J28" s="42">
        <v>498</v>
      </c>
      <c r="K28" s="181">
        <v>0.18376383763837639</v>
      </c>
      <c r="L28" s="62"/>
      <c r="M28" s="62"/>
      <c r="N28" s="185"/>
      <c r="O28" s="225"/>
      <c r="P28" s="185"/>
    </row>
    <row r="29" spans="1:16" x14ac:dyDescent="0.3">
      <c r="A29" s="62">
        <v>1978</v>
      </c>
      <c r="B29" s="62" t="s">
        <v>634</v>
      </c>
      <c r="C29" s="183">
        <v>2864</v>
      </c>
      <c r="D29" s="42">
        <v>388</v>
      </c>
      <c r="E29" s="181">
        <v>0.13547486033519554</v>
      </c>
      <c r="F29" s="42">
        <v>1690</v>
      </c>
      <c r="G29" s="181">
        <v>0.59008379888268159</v>
      </c>
      <c r="H29" s="42">
        <v>323</v>
      </c>
      <c r="I29" s="181">
        <v>0.11277932960893855</v>
      </c>
      <c r="J29" s="42">
        <v>463</v>
      </c>
      <c r="K29" s="181">
        <v>0.16166201117318435</v>
      </c>
      <c r="L29" s="62"/>
      <c r="M29" s="62"/>
      <c r="N29" s="185"/>
      <c r="O29" s="225"/>
      <c r="P29" s="185"/>
    </row>
    <row r="30" spans="1:16" x14ac:dyDescent="0.3">
      <c r="A30" s="62">
        <v>1979</v>
      </c>
      <c r="B30" s="62" t="s">
        <v>634</v>
      </c>
      <c r="C30" s="183">
        <v>2968</v>
      </c>
      <c r="D30" s="42">
        <v>383</v>
      </c>
      <c r="E30" s="181">
        <v>0.12904312668463611</v>
      </c>
      <c r="F30" s="42">
        <v>1827</v>
      </c>
      <c r="G30" s="181">
        <v>0.61556603773584906</v>
      </c>
      <c r="H30" s="42">
        <v>308</v>
      </c>
      <c r="I30" s="181">
        <v>0.10377358490566038</v>
      </c>
      <c r="J30" s="42">
        <v>450</v>
      </c>
      <c r="K30" s="181">
        <v>0.15161725067385445</v>
      </c>
      <c r="L30" s="62"/>
      <c r="M30" s="62"/>
      <c r="N30" s="185"/>
      <c r="O30" s="225"/>
      <c r="P30" s="185"/>
    </row>
    <row r="31" spans="1:16" x14ac:dyDescent="0.3">
      <c r="A31" s="62">
        <v>1980</v>
      </c>
      <c r="B31" s="62" t="s">
        <v>634</v>
      </c>
      <c r="C31" s="183">
        <v>3034</v>
      </c>
      <c r="D31" s="42">
        <v>368</v>
      </c>
      <c r="E31" s="181">
        <v>0.12129202373104812</v>
      </c>
      <c r="F31" s="42">
        <v>1844</v>
      </c>
      <c r="G31" s="181">
        <v>0.6077785102175346</v>
      </c>
      <c r="H31" s="42">
        <v>290</v>
      </c>
      <c r="I31" s="181">
        <v>9.55833882663151E-2</v>
      </c>
      <c r="J31" s="42">
        <v>532</v>
      </c>
      <c r="K31" s="181">
        <v>0.17534607778510217</v>
      </c>
      <c r="L31" s="62"/>
      <c r="M31" s="62"/>
      <c r="N31" s="185"/>
      <c r="O31" s="225"/>
      <c r="P31" s="185"/>
    </row>
    <row r="32" spans="1:16" x14ac:dyDescent="0.3">
      <c r="A32" s="62">
        <v>1981</v>
      </c>
      <c r="B32" s="62" t="s">
        <v>634</v>
      </c>
      <c r="C32" s="183">
        <v>3154</v>
      </c>
      <c r="D32" s="42">
        <v>338</v>
      </c>
      <c r="E32" s="181">
        <v>0.10716550412175016</v>
      </c>
      <c r="F32" s="42">
        <v>1897</v>
      </c>
      <c r="G32" s="181">
        <v>0.60145846544071024</v>
      </c>
      <c r="H32" s="42">
        <v>338</v>
      </c>
      <c r="I32" s="181">
        <v>0.10716550412175016</v>
      </c>
      <c r="J32" s="42">
        <v>581</v>
      </c>
      <c r="K32" s="181">
        <v>0.18421052631578946</v>
      </c>
      <c r="L32" s="62"/>
      <c r="M32" s="62"/>
      <c r="N32" s="185"/>
      <c r="O32" s="225"/>
      <c r="P32" s="185"/>
    </row>
    <row r="33" spans="1:16" x14ac:dyDescent="0.3">
      <c r="A33" s="62">
        <v>1982</v>
      </c>
      <c r="B33" s="62" t="s">
        <v>634</v>
      </c>
      <c r="C33" s="183">
        <v>3607</v>
      </c>
      <c r="D33" s="42">
        <v>466</v>
      </c>
      <c r="E33" s="181">
        <v>0.12919323537565844</v>
      </c>
      <c r="F33" s="42">
        <v>2211</v>
      </c>
      <c r="G33" s="181">
        <v>0.61297477127807043</v>
      </c>
      <c r="H33" s="42">
        <v>354</v>
      </c>
      <c r="I33" s="181">
        <v>9.8142500693096754E-2</v>
      </c>
      <c r="J33" s="42">
        <v>576</v>
      </c>
      <c r="K33" s="181">
        <v>0.15968949265317439</v>
      </c>
      <c r="L33" s="62"/>
      <c r="M33" s="62"/>
      <c r="N33" s="185"/>
      <c r="O33" s="225"/>
      <c r="P33" s="185"/>
    </row>
    <row r="34" spans="1:16" x14ac:dyDescent="0.3">
      <c r="A34" s="62">
        <v>1983</v>
      </c>
      <c r="B34" s="62" t="s">
        <v>634</v>
      </c>
      <c r="C34" s="183">
        <v>3781</v>
      </c>
      <c r="D34" s="42">
        <v>526</v>
      </c>
      <c r="E34" s="181">
        <v>0.13911663581063211</v>
      </c>
      <c r="F34" s="42">
        <v>2338</v>
      </c>
      <c r="G34" s="181">
        <v>0.61835493255752449</v>
      </c>
      <c r="H34" s="42">
        <v>331</v>
      </c>
      <c r="I34" s="181">
        <v>8.754297804813542E-2</v>
      </c>
      <c r="J34" s="42">
        <v>586</v>
      </c>
      <c r="K34" s="181">
        <v>0.15498545358370802</v>
      </c>
      <c r="L34" s="62"/>
      <c r="M34" s="62"/>
      <c r="N34" s="185"/>
      <c r="O34" s="225"/>
      <c r="P34" s="185"/>
    </row>
    <row r="35" spans="1:16" x14ac:dyDescent="0.3">
      <c r="A35" s="62">
        <v>1984</v>
      </c>
      <c r="B35" s="62" t="s">
        <v>634</v>
      </c>
      <c r="C35" s="183">
        <v>4057</v>
      </c>
      <c r="D35" s="42">
        <v>541</v>
      </c>
      <c r="E35" s="181">
        <v>0.13334976583682523</v>
      </c>
      <c r="F35" s="42">
        <v>2512</v>
      </c>
      <c r="G35" s="181">
        <v>0.61917673157505548</v>
      </c>
      <c r="H35" s="42">
        <v>308</v>
      </c>
      <c r="I35" s="181">
        <v>7.5918166132610307E-2</v>
      </c>
      <c r="J35" s="42">
        <v>696</v>
      </c>
      <c r="K35" s="181">
        <v>0.17155533645550899</v>
      </c>
      <c r="L35" s="62"/>
      <c r="M35" s="62"/>
      <c r="N35" s="185"/>
      <c r="O35" s="225"/>
      <c r="P35" s="185"/>
    </row>
    <row r="36" spans="1:16" x14ac:dyDescent="0.3">
      <c r="A36" s="62">
        <v>1985</v>
      </c>
      <c r="B36" s="62" t="s">
        <v>635</v>
      </c>
      <c r="C36" s="183">
        <v>4234</v>
      </c>
      <c r="D36" s="42">
        <v>538</v>
      </c>
      <c r="E36" s="181">
        <v>0.12706660368445913</v>
      </c>
      <c r="F36" s="42">
        <v>2631</v>
      </c>
      <c r="G36" s="181">
        <v>0.62139820500708554</v>
      </c>
      <c r="H36" s="42">
        <v>290</v>
      </c>
      <c r="I36" s="181">
        <v>6.8493150684931503E-2</v>
      </c>
      <c r="J36" s="42">
        <v>775</v>
      </c>
      <c r="K36" s="181">
        <v>0.18304204062352386</v>
      </c>
      <c r="L36" s="62"/>
      <c r="M36" s="62"/>
      <c r="N36" s="185"/>
      <c r="O36" s="225"/>
      <c r="P36" s="185"/>
    </row>
    <row r="37" spans="1:16" x14ac:dyDescent="0.3">
      <c r="A37" s="62">
        <v>1986</v>
      </c>
      <c r="B37" s="62" t="s">
        <v>634</v>
      </c>
      <c r="C37" s="183">
        <v>4411</v>
      </c>
      <c r="D37" s="42">
        <v>535</v>
      </c>
      <c r="E37" s="181">
        <v>0.12128768986624348</v>
      </c>
      <c r="F37" s="42">
        <v>2749</v>
      </c>
      <c r="G37" s="181">
        <v>0.62321469054636136</v>
      </c>
      <c r="H37" s="42">
        <v>272</v>
      </c>
      <c r="I37" s="181">
        <v>6.1664021763772385E-2</v>
      </c>
      <c r="J37" s="42">
        <v>854</v>
      </c>
      <c r="K37" s="181">
        <v>0.19360689186125596</v>
      </c>
      <c r="L37" s="62"/>
      <c r="M37" s="62"/>
      <c r="N37" s="185"/>
      <c r="O37" s="225"/>
      <c r="P37" s="185"/>
    </row>
    <row r="38" spans="1:16" x14ac:dyDescent="0.3">
      <c r="A38" s="62">
        <v>1987</v>
      </c>
      <c r="B38" s="62" t="s">
        <v>634</v>
      </c>
      <c r="C38" s="183">
        <v>4424</v>
      </c>
      <c r="D38" s="42">
        <v>459</v>
      </c>
      <c r="E38" s="181">
        <v>0.10375226039783002</v>
      </c>
      <c r="F38" s="42">
        <v>2790</v>
      </c>
      <c r="G38" s="181">
        <v>0.63065099457504525</v>
      </c>
      <c r="H38" s="42">
        <v>276</v>
      </c>
      <c r="I38" s="181">
        <v>6.2386980108499093E-2</v>
      </c>
      <c r="J38" s="42">
        <v>898</v>
      </c>
      <c r="K38" s="181">
        <v>0.20298372513562388</v>
      </c>
      <c r="L38" s="62"/>
      <c r="M38" s="62"/>
      <c r="N38" s="185"/>
      <c r="O38" s="225"/>
      <c r="P38" s="185"/>
    </row>
    <row r="39" spans="1:16" x14ac:dyDescent="0.3">
      <c r="A39" s="62">
        <v>1988</v>
      </c>
      <c r="B39" s="62" t="s">
        <v>634</v>
      </c>
      <c r="C39" s="183">
        <v>4502</v>
      </c>
      <c r="D39" s="42">
        <v>451</v>
      </c>
      <c r="E39" s="181">
        <v>0.10017769880053309</v>
      </c>
      <c r="F39" s="42">
        <v>2767</v>
      </c>
      <c r="G39" s="181">
        <v>0.6146157263438472</v>
      </c>
      <c r="H39" s="42">
        <v>295</v>
      </c>
      <c r="I39" s="181">
        <v>6.5526432696579304E-2</v>
      </c>
      <c r="J39" s="42">
        <v>989</v>
      </c>
      <c r="K39" s="181">
        <v>0.21968014215904041</v>
      </c>
      <c r="L39" s="62"/>
      <c r="M39" s="62"/>
      <c r="N39" s="185"/>
      <c r="O39" s="225"/>
      <c r="P39" s="185"/>
    </row>
    <row r="40" spans="1:16" x14ac:dyDescent="0.3">
      <c r="A40" s="62">
        <v>1989</v>
      </c>
      <c r="B40" s="62" t="s">
        <v>634</v>
      </c>
      <c r="C40" s="183">
        <v>4604</v>
      </c>
      <c r="D40" s="42">
        <v>486</v>
      </c>
      <c r="E40" s="181">
        <v>0.10556038227628149</v>
      </c>
      <c r="F40" s="42">
        <v>2875</v>
      </c>
      <c r="G40" s="181">
        <v>0.62445699391833187</v>
      </c>
      <c r="H40" s="42">
        <v>307</v>
      </c>
      <c r="I40" s="181">
        <v>6.668114682884449E-2</v>
      </c>
      <c r="J40" s="42">
        <v>935</v>
      </c>
      <c r="K40" s="181">
        <v>0.2030842745438749</v>
      </c>
      <c r="L40" s="62"/>
      <c r="M40" s="62"/>
      <c r="N40" s="185"/>
      <c r="O40" s="225"/>
      <c r="P40" s="185"/>
    </row>
    <row r="41" spans="1:16" x14ac:dyDescent="0.3">
      <c r="A41" s="62">
        <v>1990</v>
      </c>
      <c r="B41" s="62" t="s">
        <v>634</v>
      </c>
      <c r="C41" s="183">
        <v>4675</v>
      </c>
      <c r="D41" s="182">
        <v>449</v>
      </c>
      <c r="E41" s="181">
        <v>9.6042780748663098E-2</v>
      </c>
      <c r="F41" s="182">
        <v>2886</v>
      </c>
      <c r="G41" s="181">
        <v>0.61732620320855613</v>
      </c>
      <c r="H41" s="182">
        <v>316</v>
      </c>
      <c r="I41" s="181">
        <v>6.7593582887700537E-2</v>
      </c>
      <c r="J41" s="182">
        <v>1024</v>
      </c>
      <c r="K41" s="181">
        <v>0.2190374331550802</v>
      </c>
      <c r="L41" s="62"/>
      <c r="M41" s="62"/>
      <c r="N41" s="185"/>
      <c r="O41" s="225"/>
      <c r="P41" s="185"/>
    </row>
    <row r="42" spans="1:16" x14ac:dyDescent="0.3">
      <c r="A42" s="62">
        <v>1991</v>
      </c>
      <c r="B42" s="62" t="s">
        <v>634</v>
      </c>
      <c r="C42" s="183">
        <v>4621</v>
      </c>
      <c r="D42" s="42">
        <v>547</v>
      </c>
      <c r="E42" s="181">
        <v>0.11837264661328717</v>
      </c>
      <c r="F42" s="42">
        <v>2666</v>
      </c>
      <c r="G42" s="181">
        <v>0.57693140012984201</v>
      </c>
      <c r="H42" s="42">
        <v>323</v>
      </c>
      <c r="I42" s="181">
        <v>6.9898290413330441E-2</v>
      </c>
      <c r="J42" s="42">
        <v>1085</v>
      </c>
      <c r="K42" s="181">
        <v>0.23479766284354037</v>
      </c>
      <c r="L42" s="62"/>
      <c r="M42" s="62"/>
      <c r="N42" s="185"/>
      <c r="O42" s="225"/>
      <c r="P42" s="185"/>
    </row>
    <row r="43" spans="1:16" x14ac:dyDescent="0.3">
      <c r="A43" s="62">
        <v>1992</v>
      </c>
      <c r="B43" s="62" t="s">
        <v>634</v>
      </c>
      <c r="C43" s="183">
        <v>4737</v>
      </c>
      <c r="D43" s="42">
        <v>530</v>
      </c>
      <c r="E43" s="181">
        <v>0.1118851593835761</v>
      </c>
      <c r="F43" s="42">
        <v>2569</v>
      </c>
      <c r="G43" s="181">
        <v>0.54232636689888114</v>
      </c>
      <c r="H43" s="42">
        <v>302</v>
      </c>
      <c r="I43" s="181">
        <v>6.3753430441207515E-2</v>
      </c>
      <c r="J43" s="42">
        <v>1337</v>
      </c>
      <c r="K43" s="181">
        <v>0.28224614735064385</v>
      </c>
      <c r="L43" s="62"/>
      <c r="M43" s="62"/>
      <c r="N43" s="185"/>
      <c r="O43" s="225"/>
      <c r="P43" s="185"/>
    </row>
    <row r="44" spans="1:16" x14ac:dyDescent="0.3">
      <c r="A44" s="62">
        <v>1993</v>
      </c>
      <c r="B44" s="62" t="s">
        <v>634</v>
      </c>
      <c r="C44" s="183">
        <v>4733</v>
      </c>
      <c r="D44" s="42">
        <v>575</v>
      </c>
      <c r="E44" s="181">
        <v>0.12148742869216142</v>
      </c>
      <c r="F44" s="42">
        <v>2476</v>
      </c>
      <c r="G44" s="181">
        <v>0.52313543207268121</v>
      </c>
      <c r="H44" s="42">
        <v>322</v>
      </c>
      <c r="I44" s="181">
        <v>6.8032960067610393E-2</v>
      </c>
      <c r="J44" s="42">
        <v>1359</v>
      </c>
      <c r="K44" s="181">
        <v>0.28713289668286501</v>
      </c>
      <c r="L44" s="62"/>
      <c r="M44" s="62"/>
      <c r="N44" s="185"/>
      <c r="O44" s="225"/>
      <c r="P44" s="185"/>
    </row>
    <row r="45" spans="1:16" x14ac:dyDescent="0.3">
      <c r="A45" s="62">
        <v>1994</v>
      </c>
      <c r="B45" s="62" t="s">
        <v>634</v>
      </c>
      <c r="C45" s="183">
        <v>4924</v>
      </c>
      <c r="D45" s="182">
        <v>593</v>
      </c>
      <c r="E45" s="181">
        <v>0.12043054427294882</v>
      </c>
      <c r="F45" s="182">
        <v>2654</v>
      </c>
      <c r="G45" s="181">
        <v>0.53899268887083673</v>
      </c>
      <c r="H45" s="182">
        <v>294</v>
      </c>
      <c r="I45" s="181">
        <v>5.9707554833468728E-2</v>
      </c>
      <c r="J45" s="182">
        <v>1384</v>
      </c>
      <c r="K45" s="181">
        <v>0.28107229894394803</v>
      </c>
      <c r="L45" s="62"/>
      <c r="M45" s="62"/>
      <c r="N45" s="185"/>
      <c r="O45" s="225"/>
      <c r="P45" s="185"/>
    </row>
    <row r="46" spans="1:16" x14ac:dyDescent="0.3">
      <c r="A46" s="62">
        <v>1995</v>
      </c>
      <c r="B46" s="62" t="s">
        <v>634</v>
      </c>
      <c r="C46" s="183">
        <v>5019</v>
      </c>
      <c r="D46" s="182">
        <v>591</v>
      </c>
      <c r="E46" s="181">
        <v>0.1177525403466826</v>
      </c>
      <c r="F46" s="182">
        <v>2660</v>
      </c>
      <c r="G46" s="181">
        <v>0.52998605299860535</v>
      </c>
      <c r="H46" s="182">
        <v>309</v>
      </c>
      <c r="I46" s="181">
        <v>6.1566049013747758E-2</v>
      </c>
      <c r="J46" s="182">
        <v>1459</v>
      </c>
      <c r="K46" s="181">
        <v>0.29069535764096432</v>
      </c>
      <c r="L46" s="62"/>
      <c r="M46" s="62"/>
      <c r="N46" s="185"/>
      <c r="O46" s="225"/>
      <c r="P46" s="185"/>
    </row>
    <row r="47" spans="1:16" x14ac:dyDescent="0.3">
      <c r="A47" s="62">
        <v>1996</v>
      </c>
      <c r="B47" s="62" t="s">
        <v>636</v>
      </c>
      <c r="C47" s="183">
        <v>4982</v>
      </c>
      <c r="D47" s="183">
        <v>643</v>
      </c>
      <c r="E47" s="181">
        <v>0.12906463267763951</v>
      </c>
      <c r="F47" s="183">
        <v>2844</v>
      </c>
      <c r="G47" s="181">
        <v>0.57085507828181459</v>
      </c>
      <c r="H47" s="183">
        <v>229</v>
      </c>
      <c r="I47" s="181">
        <v>4.5965475712565235E-2</v>
      </c>
      <c r="J47" s="183">
        <v>1266</v>
      </c>
      <c r="K47" s="181">
        <v>0.25411481332798075</v>
      </c>
      <c r="L47" s="183"/>
      <c r="M47" s="181"/>
      <c r="N47" s="185"/>
      <c r="O47" s="225"/>
      <c r="P47" s="185"/>
    </row>
    <row r="48" spans="1:16" x14ac:dyDescent="0.3">
      <c r="A48" s="62">
        <v>1997</v>
      </c>
      <c r="B48" s="62" t="s">
        <v>636</v>
      </c>
      <c r="C48" s="183">
        <v>5107.8389999999999</v>
      </c>
      <c r="D48" s="183">
        <v>740.721</v>
      </c>
      <c r="E48" s="181">
        <v>0.14501651285406608</v>
      </c>
      <c r="F48" s="183">
        <v>3031</v>
      </c>
      <c r="G48" s="181">
        <v>0.59340163227541043</v>
      </c>
      <c r="H48" s="183">
        <v>237.16499999999999</v>
      </c>
      <c r="I48" s="181">
        <v>4.6431573117320261E-2</v>
      </c>
      <c r="J48" s="183">
        <v>1098.953</v>
      </c>
      <c r="K48" s="181">
        <v>0.21515028175320325</v>
      </c>
      <c r="L48" s="183"/>
      <c r="M48" s="181"/>
      <c r="N48" s="185"/>
      <c r="O48" s="225"/>
      <c r="P48" s="185"/>
    </row>
    <row r="49" spans="1:17" x14ac:dyDescent="0.3">
      <c r="A49" s="62">
        <v>1998</v>
      </c>
      <c r="B49" s="62" t="s">
        <v>636</v>
      </c>
      <c r="C49" s="183">
        <v>4590.299</v>
      </c>
      <c r="D49" s="183">
        <v>756.91399999999999</v>
      </c>
      <c r="E49" s="181">
        <v>0.1648942694146939</v>
      </c>
      <c r="F49" s="183">
        <v>2549</v>
      </c>
      <c r="G49" s="181">
        <v>0.55530151739570777</v>
      </c>
      <c r="H49" s="183">
        <v>171.053</v>
      </c>
      <c r="I49" s="181">
        <v>3.7264021363314241E-2</v>
      </c>
      <c r="J49" s="183">
        <v>1113.3320000000001</v>
      </c>
      <c r="K49" s="181">
        <v>0.24254019182628411</v>
      </c>
      <c r="L49" s="183"/>
      <c r="M49" s="181"/>
      <c r="N49" s="185"/>
      <c r="O49" s="225"/>
      <c r="P49" s="185"/>
    </row>
    <row r="50" spans="1:17" x14ac:dyDescent="0.3">
      <c r="A50" s="62">
        <v>1999</v>
      </c>
      <c r="B50" s="62" t="s">
        <v>636</v>
      </c>
      <c r="C50" s="183">
        <v>4608.835</v>
      </c>
      <c r="D50" s="183">
        <v>798.03899999999999</v>
      </c>
      <c r="E50" s="181">
        <v>0.17315417019702375</v>
      </c>
      <c r="F50" s="183">
        <v>2838</v>
      </c>
      <c r="G50" s="181">
        <v>0.61577383438547917</v>
      </c>
      <c r="H50" s="183">
        <v>156.18799999999999</v>
      </c>
      <c r="I50" s="181">
        <v>3.3888824399224533E-2</v>
      </c>
      <c r="J50" s="183">
        <v>816.60799999999995</v>
      </c>
      <c r="K50" s="181">
        <v>0.1771831710182725</v>
      </c>
      <c r="L50" s="183"/>
      <c r="M50" s="181"/>
      <c r="N50" s="185"/>
      <c r="O50" s="225"/>
      <c r="P50" s="185"/>
    </row>
    <row r="51" spans="1:17" x14ac:dyDescent="0.3">
      <c r="A51" s="62">
        <v>2000</v>
      </c>
      <c r="B51" s="62" t="s">
        <v>636</v>
      </c>
      <c r="C51" s="183">
        <v>4937.7330000000002</v>
      </c>
      <c r="D51" s="183">
        <v>557.01300000000003</v>
      </c>
      <c r="E51" s="181">
        <v>0.11280743612503957</v>
      </c>
      <c r="F51" s="183">
        <v>3194</v>
      </c>
      <c r="G51" s="181">
        <v>0.64685555091779967</v>
      </c>
      <c r="H51" s="183">
        <v>184.90100000000001</v>
      </c>
      <c r="I51" s="181">
        <v>3.7446536700141544E-2</v>
      </c>
      <c r="J51" s="183">
        <v>1001.819</v>
      </c>
      <c r="K51" s="181">
        <v>0.20289047625701914</v>
      </c>
      <c r="L51" s="183"/>
      <c r="M51" s="181"/>
      <c r="N51" s="185"/>
      <c r="O51" s="225"/>
      <c r="P51" s="185"/>
    </row>
    <row r="52" spans="1:17" x14ac:dyDescent="0.3">
      <c r="A52" s="62">
        <v>2001</v>
      </c>
      <c r="B52" s="62" t="s">
        <v>636</v>
      </c>
      <c r="C52" s="183">
        <v>5416.8149999999996</v>
      </c>
      <c r="D52" s="183">
        <v>848</v>
      </c>
      <c r="E52" s="181">
        <v>0.15654955910438145</v>
      </c>
      <c r="F52" s="183">
        <v>3027.8069999999998</v>
      </c>
      <c r="G52" s="181">
        <v>0.55896444681976398</v>
      </c>
      <c r="H52" s="183">
        <v>194.00800000000001</v>
      </c>
      <c r="I52" s="181">
        <v>3.581588073434297E-2</v>
      </c>
      <c r="J52" s="183">
        <v>1346</v>
      </c>
      <c r="K52" s="181">
        <v>0.24848550301237907</v>
      </c>
      <c r="L52" s="62">
        <v>1</v>
      </c>
      <c r="M52" s="215">
        <v>1.8461032913252531E-4</v>
      </c>
      <c r="N52" s="185"/>
      <c r="O52" s="225"/>
      <c r="P52" s="185"/>
    </row>
    <row r="53" spans="1:17" x14ac:dyDescent="0.3">
      <c r="A53" s="179">
        <v>2002</v>
      </c>
      <c r="B53" s="62" t="s">
        <v>637</v>
      </c>
      <c r="C53" s="183">
        <v>5472.4999280000002</v>
      </c>
      <c r="D53" s="180">
        <v>875.1529300000002</v>
      </c>
      <c r="E53" s="181">
        <v>0.15991830817982977</v>
      </c>
      <c r="F53" s="180">
        <v>2952.995997</v>
      </c>
      <c r="G53" s="181">
        <v>0.53960640216567579</v>
      </c>
      <c r="H53" s="180">
        <v>205</v>
      </c>
      <c r="I53" s="181">
        <v>3.7460027902626224E-2</v>
      </c>
      <c r="J53" s="180">
        <v>1439.3510010000002</v>
      </c>
      <c r="K53" s="181">
        <v>0.26301526175186823</v>
      </c>
      <c r="L53" s="232"/>
      <c r="M53" s="215"/>
      <c r="N53" s="185"/>
      <c r="O53" s="225"/>
      <c r="P53" s="185"/>
    </row>
    <row r="54" spans="1:17" x14ac:dyDescent="0.3">
      <c r="A54" s="179">
        <v>2003</v>
      </c>
      <c r="B54" s="62" t="s">
        <v>637</v>
      </c>
      <c r="C54" s="183">
        <v>5673.5354899999993</v>
      </c>
      <c r="D54" s="180">
        <v>775</v>
      </c>
      <c r="E54" s="181">
        <v>0.13659912789229772</v>
      </c>
      <c r="F54" s="180">
        <v>3148</v>
      </c>
      <c r="G54" s="181">
        <v>0.55485684465155261</v>
      </c>
      <c r="H54" s="180">
        <v>168</v>
      </c>
      <c r="I54" s="181">
        <v>2.9611165788265833E-2</v>
      </c>
      <c r="J54" s="180">
        <v>1582.5354899999995</v>
      </c>
      <c r="K54" s="181">
        <v>0.27893286166788389</v>
      </c>
      <c r="L54" s="232"/>
      <c r="M54" s="215"/>
      <c r="N54" s="185"/>
      <c r="O54" s="225"/>
      <c r="P54" s="185"/>
    </row>
    <row r="55" spans="1:17" x14ac:dyDescent="0.3">
      <c r="A55" s="179">
        <v>2004</v>
      </c>
      <c r="B55" s="62" t="s">
        <v>637</v>
      </c>
      <c r="C55" s="183">
        <v>5866.4970089999997</v>
      </c>
      <c r="D55" s="180">
        <v>682</v>
      </c>
      <c r="E55" s="181">
        <v>0.116253361921726</v>
      </c>
      <c r="F55" s="180">
        <v>3475.4769999999999</v>
      </c>
      <c r="G55" s="181">
        <v>0.5924279846504904</v>
      </c>
      <c r="H55" s="180">
        <v>211</v>
      </c>
      <c r="I55" s="181">
        <v>3.5966949216252472E-2</v>
      </c>
      <c r="J55" s="180">
        <v>1498.0200089999998</v>
      </c>
      <c r="K55" s="181">
        <v>0.25535170421153108</v>
      </c>
      <c r="L55" s="232"/>
      <c r="M55" s="215"/>
      <c r="N55" s="185"/>
      <c r="O55" s="225"/>
      <c r="P55" s="185"/>
    </row>
    <row r="56" spans="1:17" x14ac:dyDescent="0.3">
      <c r="A56" s="179">
        <v>2005</v>
      </c>
      <c r="B56" s="62" t="s">
        <v>637</v>
      </c>
      <c r="C56" s="183">
        <v>5945.8280039999991</v>
      </c>
      <c r="D56" s="180">
        <v>685.55899799999986</v>
      </c>
      <c r="E56" s="181">
        <v>0.11530084582648482</v>
      </c>
      <c r="F56" s="180">
        <v>3576.7380009999997</v>
      </c>
      <c r="G56" s="181">
        <v>0.60155423241200101</v>
      </c>
      <c r="H56" s="180">
        <v>219</v>
      </c>
      <c r="I56" s="181">
        <v>3.6832548780871201E-2</v>
      </c>
      <c r="J56" s="180">
        <v>1463.9420049999999</v>
      </c>
      <c r="K56" s="181">
        <v>0.24621331192478943</v>
      </c>
      <c r="L56" s="232">
        <v>0.58899999999999997</v>
      </c>
      <c r="M56" s="215">
        <v>9.9061055853575961E-5</v>
      </c>
      <c r="N56" s="185"/>
      <c r="O56" s="225"/>
      <c r="P56" s="185"/>
    </row>
    <row r="57" spans="1:17" x14ac:dyDescent="0.3">
      <c r="A57" s="179">
        <v>2006</v>
      </c>
      <c r="B57" s="62" t="s">
        <v>637</v>
      </c>
      <c r="C57" s="183">
        <v>6068.5680090000005</v>
      </c>
      <c r="D57" s="180">
        <v>694.25200099999995</v>
      </c>
      <c r="E57" s="181">
        <v>0.11440128873407833</v>
      </c>
      <c r="F57" s="180">
        <v>3939.9210010000002</v>
      </c>
      <c r="G57" s="181">
        <v>0.64923405244151389</v>
      </c>
      <c r="H57" s="180">
        <v>210</v>
      </c>
      <c r="I57" s="181">
        <v>3.4604539273278168E-2</v>
      </c>
      <c r="J57" s="180">
        <v>1223.607006</v>
      </c>
      <c r="K57" s="181">
        <v>0.20163026997231101</v>
      </c>
      <c r="L57" s="232">
        <v>0.78800099999999995</v>
      </c>
      <c r="M57" s="215">
        <v>1.2984957881848793E-4</v>
      </c>
      <c r="N57" s="185"/>
      <c r="O57" s="225"/>
      <c r="P57" s="185"/>
    </row>
    <row r="58" spans="1:17" x14ac:dyDescent="0.3">
      <c r="A58" s="179">
        <v>2007</v>
      </c>
      <c r="B58" s="62" t="s">
        <v>637</v>
      </c>
      <c r="C58" s="183">
        <v>6146.5480449999995</v>
      </c>
      <c r="D58" s="180">
        <v>853</v>
      </c>
      <c r="E58" s="181">
        <v>0.13877708166519342</v>
      </c>
      <c r="F58" s="180">
        <v>3788.3250459999995</v>
      </c>
      <c r="G58" s="181">
        <v>0.61633375648656463</v>
      </c>
      <c r="H58" s="180">
        <v>214</v>
      </c>
      <c r="I58" s="181">
        <v>3.4816290124679246E-2</v>
      </c>
      <c r="J58" s="180">
        <v>1291.2229990000001</v>
      </c>
      <c r="K58" s="181">
        <v>0.2100728717235627</v>
      </c>
      <c r="L58" s="232"/>
      <c r="M58" s="215">
        <v>0</v>
      </c>
      <c r="N58" s="185"/>
      <c r="O58" s="225"/>
      <c r="P58" s="185"/>
    </row>
    <row r="59" spans="1:17" x14ac:dyDescent="0.3">
      <c r="A59" s="179">
        <v>2008</v>
      </c>
      <c r="B59" s="62" t="s">
        <v>637</v>
      </c>
      <c r="C59" s="183">
        <v>6261.7872560000005</v>
      </c>
      <c r="D59" s="180">
        <v>927.68143299999997</v>
      </c>
      <c r="E59" s="181">
        <v>0.14814962487125416</v>
      </c>
      <c r="F59" s="180">
        <v>3942.2368229999997</v>
      </c>
      <c r="G59" s="181">
        <v>0.62957054620828523</v>
      </c>
      <c r="H59" s="180">
        <v>220</v>
      </c>
      <c r="I59" s="181">
        <v>3.5133739139603881E-2</v>
      </c>
      <c r="J59" s="180">
        <v>1171.8009999999999</v>
      </c>
      <c r="K59" s="181">
        <v>0.18713523026148621</v>
      </c>
      <c r="L59" s="232">
        <v>2.25</v>
      </c>
      <c r="M59" s="215">
        <v>1.0859519370423019E-5</v>
      </c>
      <c r="N59" s="185"/>
      <c r="O59" s="225"/>
      <c r="P59" s="185"/>
    </row>
    <row r="60" spans="1:17" x14ac:dyDescent="0.3">
      <c r="A60" s="179">
        <v>2009</v>
      </c>
      <c r="B60" s="62">
        <v>3</v>
      </c>
      <c r="C60" s="183">
        <v>6166.7620000000006</v>
      </c>
      <c r="D60" s="180">
        <v>1183</v>
      </c>
      <c r="E60" s="181">
        <v>0.19183487217440853</v>
      </c>
      <c r="F60" s="180">
        <v>3518.5540000000001</v>
      </c>
      <c r="G60" s="181">
        <v>0.57056750365913256</v>
      </c>
      <c r="H60" s="180">
        <v>422</v>
      </c>
      <c r="I60" s="181">
        <v>6.8431374520372276E-2</v>
      </c>
      <c r="J60" s="180">
        <v>1309</v>
      </c>
      <c r="K60" s="181">
        <v>0.21226698873736327</v>
      </c>
      <c r="L60" s="232">
        <v>9.1519999999999992</v>
      </c>
      <c r="M60" s="215">
        <v>1.4840851649536657E-3</v>
      </c>
      <c r="N60" s="185"/>
      <c r="O60" s="225"/>
    </row>
    <row r="61" spans="1:17" x14ac:dyDescent="0.3">
      <c r="A61" s="179">
        <v>2010</v>
      </c>
      <c r="B61" s="62">
        <v>3</v>
      </c>
      <c r="C61" s="183">
        <v>6485.4920000000002</v>
      </c>
      <c r="D61" s="180">
        <v>952.94899999999996</v>
      </c>
      <c r="E61" s="181">
        <v>0.14693549849417745</v>
      </c>
      <c r="F61" s="180">
        <v>3689.6849999999999</v>
      </c>
      <c r="G61" s="181">
        <v>0.56891366144619404</v>
      </c>
      <c r="H61" s="180">
        <v>393.673</v>
      </c>
      <c r="I61" s="181">
        <v>6.0700560574278709E-2</v>
      </c>
      <c r="J61" s="180">
        <v>1428.837</v>
      </c>
      <c r="K61" s="181">
        <v>0.22031281512643913</v>
      </c>
      <c r="L61" s="232">
        <v>20.347999999999999</v>
      </c>
      <c r="M61" s="215">
        <v>3.1374643589106269E-3</v>
      </c>
      <c r="N61" s="185"/>
      <c r="O61" s="225"/>
      <c r="Q61" s="146"/>
    </row>
    <row r="62" spans="1:17" x14ac:dyDescent="0.3">
      <c r="A62" s="153">
        <v>2011</v>
      </c>
      <c r="B62" s="152">
        <v>3</v>
      </c>
      <c r="C62" s="151">
        <v>6552.2502376550001</v>
      </c>
      <c r="D62" s="150">
        <v>1020.281531655</v>
      </c>
      <c r="E62" s="149">
        <v>0.15571467734726671</v>
      </c>
      <c r="F62" s="150">
        <v>3783.2466550000004</v>
      </c>
      <c r="G62" s="149">
        <v>0.57739654588558498</v>
      </c>
      <c r="H62" s="150">
        <v>387.16</v>
      </c>
      <c r="I62" s="149">
        <v>5.9088097364633253E-2</v>
      </c>
      <c r="J62" s="150">
        <v>1340.3677859999998</v>
      </c>
      <c r="K62" s="149">
        <v>0.20456602501184495</v>
      </c>
      <c r="L62" s="148">
        <v>21.194264999999998</v>
      </c>
      <c r="M62" s="147">
        <v>3.2346543906701069E-3</v>
      </c>
      <c r="N62" s="185"/>
      <c r="O62" s="225"/>
      <c r="Q62" s="146"/>
    </row>
    <row r="63" spans="1:17" ht="15" thickBot="1" x14ac:dyDescent="0.35">
      <c r="A63" s="145">
        <v>2012</v>
      </c>
      <c r="B63" s="144">
        <v>3</v>
      </c>
      <c r="C63" s="143">
        <v>6679.165</v>
      </c>
      <c r="D63" s="142">
        <v>1063.1780000000001</v>
      </c>
      <c r="E63" s="141">
        <f>D63/C63</f>
        <v>0.15917828051859778</v>
      </c>
      <c r="F63" s="142">
        <v>3495.1010000000001</v>
      </c>
      <c r="G63" s="141">
        <f>F63/C63</f>
        <v>0.52328412309023664</v>
      </c>
      <c r="H63" s="142">
        <v>416.71499999999997</v>
      </c>
      <c r="I63" s="141">
        <f>H63/C63</f>
        <v>6.2390283815417044E-2</v>
      </c>
      <c r="J63" s="142">
        <v>1646.309</v>
      </c>
      <c r="K63" s="141">
        <f>J63/C63</f>
        <v>0.24648425364547813</v>
      </c>
      <c r="L63" s="140">
        <v>57.862000000000002</v>
      </c>
      <c r="M63" s="139">
        <f>L63/C63</f>
        <v>8.6630589302704765E-3</v>
      </c>
      <c r="N63" s="30"/>
      <c r="Q63" s="146"/>
    </row>
    <row r="64" spans="1:17" x14ac:dyDescent="0.3">
      <c r="B64" s="177"/>
      <c r="C64" s="177"/>
      <c r="D64" s="177"/>
      <c r="E64" s="177"/>
      <c r="F64" s="177"/>
      <c r="G64" s="177"/>
      <c r="H64" s="177"/>
      <c r="I64" s="177"/>
      <c r="J64" s="177"/>
      <c r="L64" s="30"/>
      <c r="M64" s="30"/>
      <c r="N64" s="30"/>
      <c r="Q64" s="146"/>
    </row>
    <row r="65" spans="2:21" ht="15.6" x14ac:dyDescent="0.3">
      <c r="B65" s="178"/>
      <c r="D65" s="177"/>
      <c r="E65" s="177"/>
      <c r="F65" s="177"/>
      <c r="G65" s="177"/>
      <c r="H65" s="177"/>
      <c r="I65" s="177"/>
      <c r="J65" s="177"/>
      <c r="K65" s="177"/>
      <c r="L65" s="219"/>
      <c r="M65" s="30"/>
      <c r="N65" s="30"/>
    </row>
    <row r="66" spans="2:21" x14ac:dyDescent="0.3">
      <c r="F66" s="177"/>
      <c r="G66" s="177"/>
      <c r="H66" s="177"/>
      <c r="I66" s="177"/>
      <c r="J66" s="177"/>
      <c r="K66" s="177"/>
      <c r="L66" s="30"/>
      <c r="M66" s="30"/>
      <c r="N66" s="30"/>
    </row>
    <row r="67" spans="2:21" x14ac:dyDescent="0.3">
      <c r="I67" s="177"/>
      <c r="J67" s="177"/>
      <c r="K67" s="177"/>
      <c r="L67" s="245"/>
      <c r="M67" s="245"/>
      <c r="N67" s="245"/>
      <c r="T67" s="23" t="s">
        <v>638</v>
      </c>
      <c r="U67" s="23"/>
    </row>
    <row r="68" spans="2:21" x14ac:dyDescent="0.3">
      <c r="G68" s="30"/>
      <c r="H68" s="30"/>
      <c r="I68" s="30"/>
      <c r="J68" s="30"/>
      <c r="K68" s="30"/>
      <c r="L68" s="30"/>
      <c r="M68" s="30"/>
      <c r="N68" s="30"/>
      <c r="O68" s="30"/>
      <c r="P68" s="30"/>
      <c r="T68" s="23" t="s">
        <v>619</v>
      </c>
      <c r="U68" s="23" t="s">
        <v>639</v>
      </c>
    </row>
    <row r="69" spans="2:21" x14ac:dyDescent="0.3">
      <c r="G69" s="30"/>
      <c r="H69" s="30"/>
      <c r="I69" s="30"/>
      <c r="J69" s="30"/>
      <c r="K69" s="30"/>
      <c r="L69" s="30"/>
      <c r="M69" s="30"/>
      <c r="N69" s="30"/>
      <c r="O69" s="30"/>
      <c r="P69" s="30"/>
      <c r="T69" s="126">
        <f>A59</f>
        <v>2008</v>
      </c>
      <c r="U69" s="229">
        <f>L59*1000</f>
        <v>2250</v>
      </c>
    </row>
    <row r="70" spans="2:21" x14ac:dyDescent="0.3">
      <c r="D70" s="30"/>
      <c r="F70" s="30"/>
      <c r="H70" s="30"/>
      <c r="J70" s="30"/>
      <c r="K70" s="185"/>
      <c r="L70" s="239"/>
      <c r="M70" s="185"/>
      <c r="O70" s="245"/>
      <c r="P70" s="245"/>
      <c r="T70" s="126">
        <f>A60</f>
        <v>2009</v>
      </c>
      <c r="U70" s="229">
        <f>L60*1000</f>
        <v>9152</v>
      </c>
    </row>
    <row r="71" spans="2:21" x14ac:dyDescent="0.3">
      <c r="D71" s="30"/>
      <c r="F71" s="30"/>
      <c r="H71" s="30"/>
      <c r="J71" s="30"/>
      <c r="K71" s="185"/>
      <c r="L71" s="239"/>
      <c r="M71" s="185"/>
      <c r="O71" s="185"/>
      <c r="T71" s="126">
        <f>A61</f>
        <v>2010</v>
      </c>
      <c r="U71" s="229">
        <f>L61*1000</f>
        <v>20348</v>
      </c>
    </row>
    <row r="72" spans="2:21" x14ac:dyDescent="0.3">
      <c r="D72" s="30"/>
      <c r="E72" s="30"/>
      <c r="F72" s="30"/>
      <c r="G72" s="30"/>
      <c r="H72" s="30"/>
      <c r="I72" s="30"/>
      <c r="J72" s="30"/>
      <c r="K72" s="30"/>
      <c r="L72" s="30"/>
      <c r="M72" s="30"/>
      <c r="N72" s="30"/>
      <c r="O72" s="185"/>
      <c r="T72" s="126">
        <f>A62</f>
        <v>2011</v>
      </c>
      <c r="U72" s="229">
        <f>L62*1000</f>
        <v>21194.264999999999</v>
      </c>
    </row>
    <row r="73" spans="2:21" x14ac:dyDescent="0.3">
      <c r="D73" s="30"/>
      <c r="E73" s="30"/>
      <c r="F73" s="30"/>
      <c r="G73" s="30"/>
      <c r="H73" s="30"/>
      <c r="I73" s="30"/>
      <c r="J73" s="30"/>
      <c r="K73" s="30"/>
      <c r="L73" s="30"/>
      <c r="M73" s="30"/>
      <c r="N73" s="30"/>
      <c r="O73" s="185"/>
    </row>
    <row r="74" spans="2:21" x14ac:dyDescent="0.3">
      <c r="D74" s="245"/>
      <c r="E74" s="245"/>
      <c r="F74" s="245"/>
      <c r="G74" s="245"/>
      <c r="H74" s="245"/>
      <c r="I74" s="245"/>
      <c r="J74" s="245"/>
      <c r="K74" s="245"/>
      <c r="L74" s="245"/>
      <c r="M74" s="245"/>
      <c r="N74" s="245"/>
    </row>
    <row r="75" spans="2:21" x14ac:dyDescent="0.3">
      <c r="D75" s="30"/>
      <c r="E75" s="30"/>
      <c r="F75" s="30"/>
      <c r="G75" s="30"/>
      <c r="H75" s="30"/>
      <c r="I75" s="30"/>
      <c r="J75" s="30"/>
      <c r="K75" s="30"/>
      <c r="L75" s="30"/>
      <c r="M75" s="30"/>
      <c r="N75" s="30"/>
    </row>
    <row r="76" spans="2:21" x14ac:dyDescent="0.3">
      <c r="D76" s="30"/>
      <c r="E76" s="30"/>
      <c r="F76" s="30"/>
      <c r="G76" s="30"/>
      <c r="H76" s="30"/>
      <c r="I76" s="30"/>
      <c r="J76" s="30"/>
      <c r="K76" s="185"/>
      <c r="L76" s="239"/>
      <c r="M76" s="185"/>
    </row>
    <row r="77" spans="2:21" x14ac:dyDescent="0.3">
      <c r="D77" s="30"/>
      <c r="E77" s="30"/>
      <c r="F77" s="30"/>
      <c r="G77" s="30"/>
      <c r="H77" s="30"/>
      <c r="I77" s="30"/>
      <c r="J77" s="30"/>
      <c r="K77" s="185"/>
      <c r="L77" s="239"/>
      <c r="M77" s="185"/>
    </row>
    <row r="78" spans="2:21" x14ac:dyDescent="0.3">
      <c r="D78" s="30"/>
      <c r="F78" s="30"/>
      <c r="H78" s="30"/>
      <c r="J78" s="30"/>
      <c r="K78" s="185"/>
      <c r="L78" s="239"/>
      <c r="M78" s="185"/>
    </row>
  </sheetData>
  <mergeCells count="1">
    <mergeCell ref="A11:M1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S71"/>
  <sheetViews>
    <sheetView showGridLines="0" workbookViewId="0">
      <pane xSplit="2" ySplit="11" topLeftCell="C12" activePane="bottomRight" state="frozen"/>
      <selection activeCell="J20" sqref="J20"/>
      <selection pane="topRight" activeCell="J20" sqref="J20"/>
      <selection pane="bottomLeft" activeCell="J20" sqref="J20"/>
      <selection pane="bottomRight"/>
    </sheetView>
  </sheetViews>
  <sheetFormatPr defaultColWidth="9.109375" defaultRowHeight="14.4" x14ac:dyDescent="0.3"/>
  <cols>
    <col min="1" max="3" width="12" customWidth="1"/>
    <col min="4" max="4" width="10.6640625" bestFit="1" customWidth="1"/>
    <col min="5" max="5" width="11" bestFit="1" customWidth="1"/>
    <col min="6" max="6" width="9.88671875" bestFit="1" customWidth="1"/>
    <col min="7" max="7" width="9.44140625" bestFit="1" customWidth="1"/>
    <col min="8" max="8" width="10.6640625" bestFit="1" customWidth="1"/>
    <col min="9" max="9" width="11" bestFit="1" customWidth="1"/>
    <col min="10" max="10" width="13.5546875" bestFit="1" customWidth="1"/>
    <col min="11" max="11" width="18" bestFit="1" customWidth="1"/>
    <col min="12" max="12" width="10.6640625" bestFit="1" customWidth="1"/>
    <col min="13" max="13" width="18.6640625" bestFit="1" customWidth="1"/>
    <col min="14" max="14" width="13.5546875" bestFit="1" customWidth="1"/>
    <col min="15" max="15" width="18" bestFit="1" customWidth="1"/>
    <col min="16" max="16" width="10.6640625" bestFit="1" customWidth="1"/>
    <col min="17" max="17" width="8.44140625" bestFit="1" customWidth="1"/>
    <col min="18" max="18" width="9.44140625" customWidth="1"/>
  </cols>
  <sheetData>
    <row r="1" spans="1:19" x14ac:dyDescent="0.3">
      <c r="A1" s="175" t="s">
        <v>643</v>
      </c>
      <c r="B1" s="175"/>
      <c r="C1" s="175"/>
      <c r="D1" s="176"/>
      <c r="E1" s="176"/>
      <c r="F1" s="220"/>
      <c r="G1" s="176"/>
      <c r="H1" s="176"/>
      <c r="I1" s="176"/>
      <c r="J1" s="220"/>
      <c r="K1" s="176"/>
      <c r="L1" s="176"/>
      <c r="M1" s="176"/>
      <c r="N1" s="220"/>
      <c r="O1" s="176"/>
      <c r="P1" s="176"/>
      <c r="Q1" s="220"/>
    </row>
    <row r="2" spans="1:19" x14ac:dyDescent="0.3">
      <c r="A2" s="175" t="s">
        <v>644</v>
      </c>
      <c r="B2" s="175"/>
      <c r="C2" s="175"/>
      <c r="D2" s="176"/>
      <c r="E2" s="176"/>
      <c r="F2" s="220"/>
      <c r="G2" s="176"/>
      <c r="H2" s="176"/>
      <c r="I2" s="176"/>
      <c r="J2" s="220"/>
      <c r="K2" s="176"/>
      <c r="L2" s="176"/>
      <c r="M2" s="176"/>
      <c r="N2" s="220"/>
      <c r="O2" s="176"/>
      <c r="P2" s="176"/>
      <c r="Q2" s="220"/>
    </row>
    <row r="3" spans="1:19" x14ac:dyDescent="0.3">
      <c r="A3" s="319" t="s">
        <v>645</v>
      </c>
      <c r="B3" s="319"/>
      <c r="C3" s="319"/>
      <c r="D3" s="319"/>
      <c r="E3" s="319"/>
      <c r="F3" s="319"/>
      <c r="G3" s="319"/>
      <c r="H3" s="319"/>
      <c r="I3" s="319"/>
      <c r="J3" s="319"/>
      <c r="K3" s="319"/>
      <c r="L3" s="319"/>
      <c r="M3" s="319"/>
      <c r="N3" s="319"/>
      <c r="O3" s="319"/>
      <c r="P3" s="319"/>
      <c r="Q3" s="319"/>
    </row>
    <row r="4" spans="1:19" x14ac:dyDescent="0.3">
      <c r="A4" s="175" t="s">
        <v>646</v>
      </c>
      <c r="B4" s="175"/>
      <c r="C4" s="175"/>
      <c r="D4" s="176"/>
      <c r="E4" s="176"/>
      <c r="F4" s="220"/>
      <c r="G4" s="176"/>
      <c r="H4" s="176"/>
      <c r="I4" s="176"/>
      <c r="J4" s="220"/>
      <c r="K4" s="176"/>
      <c r="L4" s="176"/>
      <c r="M4" s="176"/>
      <c r="N4" s="220"/>
      <c r="O4" s="176"/>
      <c r="P4" s="176"/>
      <c r="Q4" s="220"/>
    </row>
    <row r="5" spans="1:19" x14ac:dyDescent="0.3">
      <c r="A5" s="175" t="s">
        <v>647</v>
      </c>
      <c r="B5" s="175"/>
      <c r="C5" s="175"/>
      <c r="D5" s="176"/>
      <c r="E5" s="176"/>
      <c r="F5" s="220"/>
      <c r="G5" s="176"/>
      <c r="H5" s="176"/>
      <c r="I5" s="176"/>
      <c r="J5" s="220"/>
      <c r="K5" s="176"/>
      <c r="L5" s="176"/>
      <c r="M5" s="176"/>
      <c r="N5" s="220"/>
      <c r="O5" s="176"/>
      <c r="P5" s="176"/>
      <c r="Q5" s="220"/>
    </row>
    <row r="6" spans="1:19" x14ac:dyDescent="0.3">
      <c r="A6" s="175" t="s">
        <v>641</v>
      </c>
      <c r="B6" s="175"/>
      <c r="C6" s="175"/>
      <c r="D6" s="176"/>
      <c r="E6" s="176"/>
      <c r="F6" s="220"/>
      <c r="G6" s="176"/>
      <c r="H6" s="176"/>
      <c r="I6" s="176"/>
      <c r="J6" s="220"/>
      <c r="K6" s="176"/>
      <c r="L6" s="176"/>
      <c r="M6" s="176"/>
      <c r="N6" s="220"/>
      <c r="O6" s="176"/>
      <c r="P6" s="176"/>
      <c r="Q6" s="220"/>
    </row>
    <row r="7" spans="1:19" x14ac:dyDescent="0.3">
      <c r="A7" s="34" t="s">
        <v>798</v>
      </c>
      <c r="B7" s="185"/>
      <c r="C7" s="185"/>
      <c r="D7" s="239"/>
      <c r="E7" s="239"/>
      <c r="F7" s="239"/>
      <c r="G7" s="185"/>
      <c r="H7" s="239"/>
      <c r="I7" s="239"/>
      <c r="J7" s="185"/>
      <c r="K7" s="239"/>
      <c r="L7" s="185"/>
      <c r="M7" s="185"/>
      <c r="N7" s="239"/>
      <c r="O7" s="185"/>
      <c r="P7" s="239"/>
      <c r="Q7" s="185"/>
      <c r="R7" s="30"/>
    </row>
    <row r="8" spans="1:19" x14ac:dyDescent="0.3">
      <c r="A8" s="201" t="s">
        <v>648</v>
      </c>
      <c r="B8" s="185"/>
      <c r="C8" s="185"/>
      <c r="D8" s="239"/>
      <c r="E8" s="239"/>
      <c r="F8" s="239"/>
      <c r="G8" s="185"/>
      <c r="H8" s="239"/>
      <c r="I8" s="239"/>
      <c r="J8" s="185"/>
      <c r="K8" s="239"/>
      <c r="L8" s="185"/>
      <c r="M8" s="185"/>
      <c r="N8" s="239"/>
      <c r="O8" s="185"/>
      <c r="P8" s="239"/>
      <c r="Q8" s="185"/>
      <c r="R8" s="30"/>
    </row>
    <row r="9" spans="1:19" x14ac:dyDescent="0.3">
      <c r="A9" s="311" t="s">
        <v>801</v>
      </c>
      <c r="B9" s="311"/>
      <c r="C9" s="311"/>
      <c r="D9" s="311"/>
      <c r="E9" s="311"/>
      <c r="F9" s="311"/>
      <c r="G9" s="311"/>
      <c r="H9" s="311"/>
      <c r="I9" s="311"/>
      <c r="J9" s="311"/>
      <c r="K9" s="311"/>
      <c r="L9" s="311"/>
      <c r="M9" s="311"/>
      <c r="N9" s="311"/>
      <c r="O9" s="311"/>
      <c r="P9" s="311"/>
      <c r="Q9" s="311"/>
      <c r="R9" s="311"/>
      <c r="S9" s="185"/>
    </row>
    <row r="10" spans="1:19" s="126" customFormat="1" x14ac:dyDescent="0.3">
      <c r="A10" s="320" t="s">
        <v>619</v>
      </c>
      <c r="B10" s="320" t="s">
        <v>70</v>
      </c>
      <c r="C10" s="131"/>
      <c r="D10" s="321" t="s">
        <v>488</v>
      </c>
      <c r="E10" s="322"/>
      <c r="F10" s="322"/>
      <c r="G10" s="323"/>
      <c r="H10" s="321" t="s">
        <v>56</v>
      </c>
      <c r="I10" s="322"/>
      <c r="J10" s="322"/>
      <c r="K10" s="323"/>
      <c r="L10" s="321" t="s">
        <v>649</v>
      </c>
      <c r="M10" s="322"/>
      <c r="N10" s="322"/>
      <c r="O10" s="323"/>
      <c r="P10" s="322" t="s">
        <v>58</v>
      </c>
      <c r="Q10" s="322"/>
      <c r="R10" s="322"/>
      <c r="S10" s="240"/>
    </row>
    <row r="11" spans="1:19" s="126" customFormat="1" ht="27.6" x14ac:dyDescent="0.3">
      <c r="A11" s="320"/>
      <c r="B11" s="320"/>
      <c r="C11" s="131" t="s">
        <v>650</v>
      </c>
      <c r="D11" s="166" t="s">
        <v>651</v>
      </c>
      <c r="E11" s="207" t="s">
        <v>652</v>
      </c>
      <c r="F11" s="127" t="s">
        <v>653</v>
      </c>
      <c r="G11" s="124" t="s">
        <v>654</v>
      </c>
      <c r="H11" s="166" t="s">
        <v>651</v>
      </c>
      <c r="I11" s="207" t="s">
        <v>652</v>
      </c>
      <c r="J11" s="127" t="s">
        <v>653</v>
      </c>
      <c r="K11" s="124" t="s">
        <v>654</v>
      </c>
      <c r="L11" s="166" t="s">
        <v>651</v>
      </c>
      <c r="M11" s="207" t="s">
        <v>652</v>
      </c>
      <c r="N11" s="127" t="s">
        <v>653</v>
      </c>
      <c r="O11" s="124" t="s">
        <v>654</v>
      </c>
      <c r="P11" s="207" t="s">
        <v>651</v>
      </c>
      <c r="Q11" s="127" t="s">
        <v>653</v>
      </c>
      <c r="R11" s="207" t="s">
        <v>654</v>
      </c>
      <c r="S11" s="125"/>
    </row>
    <row r="12" spans="1:19" x14ac:dyDescent="0.3">
      <c r="A12" s="168">
        <v>1962</v>
      </c>
      <c r="B12" s="168">
        <v>1</v>
      </c>
      <c r="C12" s="132">
        <v>242800</v>
      </c>
      <c r="D12" s="130">
        <v>440000</v>
      </c>
      <c r="E12" s="130">
        <v>1812.1911037891268</v>
      </c>
      <c r="F12" s="129">
        <v>17449</v>
      </c>
      <c r="G12" s="130">
        <v>50734</v>
      </c>
      <c r="H12" s="130">
        <v>215000</v>
      </c>
      <c r="I12" s="130">
        <v>885.50247116968694</v>
      </c>
      <c r="J12" s="128">
        <v>8774</v>
      </c>
      <c r="K12" s="130">
        <v>43112</v>
      </c>
      <c r="L12" s="130">
        <v>201000</v>
      </c>
      <c r="M12" s="130">
        <v>827.841845140033</v>
      </c>
      <c r="N12" s="128">
        <v>7812</v>
      </c>
      <c r="O12" s="130">
        <v>7157</v>
      </c>
      <c r="P12" s="130">
        <v>24000</v>
      </c>
      <c r="Q12" s="128">
        <v>863</v>
      </c>
      <c r="R12" s="130"/>
      <c r="S12" s="185"/>
    </row>
    <row r="13" spans="1:19" x14ac:dyDescent="0.3">
      <c r="A13" s="51">
        <v>1963</v>
      </c>
      <c r="B13" s="51">
        <v>1</v>
      </c>
      <c r="C13" s="174">
        <v>249900</v>
      </c>
      <c r="D13" s="64">
        <v>516000</v>
      </c>
      <c r="E13" s="64">
        <v>2064.8259303721488</v>
      </c>
      <c r="F13" s="214">
        <v>18065</v>
      </c>
      <c r="G13" s="64">
        <v>54174</v>
      </c>
      <c r="H13" s="64">
        <v>233000</v>
      </c>
      <c r="I13" s="64">
        <v>932.37294917967188</v>
      </c>
      <c r="J13" s="218">
        <v>8553</v>
      </c>
      <c r="K13" s="64">
        <v>46239</v>
      </c>
      <c r="L13" s="64">
        <v>256000</v>
      </c>
      <c r="M13" s="64">
        <v>1024.4097639055622</v>
      </c>
      <c r="N13" s="218">
        <v>8603</v>
      </c>
      <c r="O13" s="64">
        <v>7472</v>
      </c>
      <c r="P13" s="64">
        <v>27000</v>
      </c>
      <c r="Q13" s="218">
        <v>907</v>
      </c>
      <c r="R13" s="64"/>
      <c r="S13" s="185"/>
    </row>
    <row r="14" spans="1:19" x14ac:dyDescent="0.3">
      <c r="A14" s="51">
        <v>1964</v>
      </c>
      <c r="B14" s="51">
        <v>1</v>
      </c>
      <c r="C14" s="174">
        <v>253200</v>
      </c>
      <c r="D14" s="64">
        <v>562000</v>
      </c>
      <c r="E14" s="64">
        <v>2219.5892575039493</v>
      </c>
      <c r="F14" s="214">
        <v>18792</v>
      </c>
      <c r="G14" s="64">
        <v>57738</v>
      </c>
      <c r="H14" s="64">
        <v>253000</v>
      </c>
      <c r="I14" s="64">
        <v>999.21011058451813</v>
      </c>
      <c r="J14" s="218">
        <v>8762</v>
      </c>
      <c r="K14" s="64">
        <v>49358</v>
      </c>
      <c r="L14" s="64">
        <v>284000</v>
      </c>
      <c r="M14" s="64">
        <v>1121.6429699842022</v>
      </c>
      <c r="N14" s="218">
        <v>9105</v>
      </c>
      <c r="O14" s="64">
        <v>7943</v>
      </c>
      <c r="P14" s="64">
        <v>25000</v>
      </c>
      <c r="Q14" s="218">
        <v>925</v>
      </c>
      <c r="R14" s="64"/>
      <c r="S14" s="185"/>
    </row>
    <row r="15" spans="1:19" x14ac:dyDescent="0.3">
      <c r="A15" s="51">
        <v>1965</v>
      </c>
      <c r="B15" s="51">
        <v>1</v>
      </c>
      <c r="C15" s="174">
        <v>265200</v>
      </c>
      <c r="D15" s="64">
        <v>616000</v>
      </c>
      <c r="E15" s="64">
        <v>2322.7752639517344</v>
      </c>
      <c r="F15" s="214">
        <v>20851</v>
      </c>
      <c r="G15" s="64">
        <v>59986</v>
      </c>
      <c r="H15" s="64">
        <v>277000</v>
      </c>
      <c r="I15" s="64">
        <v>1044.4947209653092</v>
      </c>
      <c r="J15" s="218">
        <v>9789</v>
      </c>
      <c r="K15" s="64">
        <v>51456</v>
      </c>
      <c r="L15" s="64">
        <v>312000</v>
      </c>
      <c r="M15" s="64">
        <v>1176.4705882352941</v>
      </c>
      <c r="N15" s="218">
        <v>10060</v>
      </c>
      <c r="O15" s="64">
        <v>8100</v>
      </c>
      <c r="P15" s="64">
        <v>27000</v>
      </c>
      <c r="Q15" s="218">
        <v>1002</v>
      </c>
      <c r="R15" s="64"/>
      <c r="S15" s="185"/>
    </row>
    <row r="16" spans="1:19" x14ac:dyDescent="0.3">
      <c r="A16" s="51">
        <v>1966</v>
      </c>
      <c r="B16" s="51">
        <v>1</v>
      </c>
      <c r="C16" s="174">
        <v>271500</v>
      </c>
      <c r="D16" s="64">
        <v>694000</v>
      </c>
      <c r="E16" s="64">
        <v>2556.1694290976061</v>
      </c>
      <c r="F16" s="214">
        <v>22818</v>
      </c>
      <c r="G16" s="64">
        <v>60554</v>
      </c>
      <c r="H16" s="64">
        <v>303000</v>
      </c>
      <c r="I16" s="64">
        <v>1116.0220994475137</v>
      </c>
      <c r="J16" s="218">
        <v>10548</v>
      </c>
      <c r="K16" s="64">
        <v>52019</v>
      </c>
      <c r="L16" s="64">
        <v>357000</v>
      </c>
      <c r="M16" s="64">
        <v>1314.9171270718232</v>
      </c>
      <c r="N16" s="218">
        <v>11049</v>
      </c>
      <c r="O16" s="64">
        <v>8110</v>
      </c>
      <c r="P16" s="64">
        <v>34000</v>
      </c>
      <c r="Q16" s="218">
        <v>1221</v>
      </c>
      <c r="R16" s="64"/>
      <c r="S16" s="185"/>
    </row>
    <row r="17" spans="1:19" x14ac:dyDescent="0.3">
      <c r="A17" s="51">
        <v>1967</v>
      </c>
      <c r="B17" s="51">
        <v>1</v>
      </c>
      <c r="C17" s="174">
        <v>277900</v>
      </c>
      <c r="D17" s="64">
        <v>786000</v>
      </c>
      <c r="E17" s="64">
        <v>2828.3555235696294</v>
      </c>
      <c r="F17" s="214">
        <v>25163</v>
      </c>
      <c r="G17" s="64">
        <v>62917</v>
      </c>
      <c r="H17" s="64">
        <v>348000</v>
      </c>
      <c r="I17" s="64">
        <v>1252.2490104354083</v>
      </c>
      <c r="J17" s="218">
        <v>11738</v>
      </c>
      <c r="K17" s="64">
        <v>53797</v>
      </c>
      <c r="L17" s="64">
        <v>391000</v>
      </c>
      <c r="M17" s="64">
        <v>1406.9809283915076</v>
      </c>
      <c r="N17" s="218">
        <v>11965</v>
      </c>
      <c r="O17" s="64">
        <v>8706</v>
      </c>
      <c r="P17" s="64">
        <v>47000</v>
      </c>
      <c r="Q17" s="218">
        <v>1460</v>
      </c>
      <c r="R17" s="64"/>
      <c r="S17" s="185"/>
    </row>
    <row r="18" spans="1:19" x14ac:dyDescent="0.3">
      <c r="A18" s="51">
        <v>1968</v>
      </c>
      <c r="B18" s="51">
        <v>1</v>
      </c>
      <c r="C18" s="174">
        <v>284900</v>
      </c>
      <c r="D18" s="64">
        <v>841000</v>
      </c>
      <c r="E18" s="64">
        <v>2951.9129519129519</v>
      </c>
      <c r="F18" s="214">
        <v>26461</v>
      </c>
      <c r="G18" s="64">
        <v>65412</v>
      </c>
      <c r="H18" s="64">
        <v>366000</v>
      </c>
      <c r="I18" s="64">
        <v>1284.6612846612848</v>
      </c>
      <c r="J18" s="218">
        <v>12285</v>
      </c>
      <c r="K18" s="64">
        <v>55902</v>
      </c>
      <c r="L18" s="64">
        <v>411000</v>
      </c>
      <c r="M18" s="64">
        <v>1442.6114426114425</v>
      </c>
      <c r="N18" s="218">
        <v>12381</v>
      </c>
      <c r="O18" s="64">
        <v>9058</v>
      </c>
      <c r="P18" s="64">
        <v>64000</v>
      </c>
      <c r="Q18" s="218">
        <v>1795</v>
      </c>
      <c r="R18" s="64"/>
      <c r="S18" s="185"/>
    </row>
    <row r="19" spans="1:19" x14ac:dyDescent="0.3">
      <c r="A19" s="51">
        <v>1969</v>
      </c>
      <c r="B19" s="51">
        <v>1</v>
      </c>
      <c r="C19" s="174">
        <v>294600</v>
      </c>
      <c r="D19" s="64">
        <v>956000</v>
      </c>
      <c r="E19" s="64">
        <v>3245.0780719619825</v>
      </c>
      <c r="F19" s="214">
        <v>28239</v>
      </c>
      <c r="G19" s="64">
        <v>69938</v>
      </c>
      <c r="H19" s="64">
        <v>417000</v>
      </c>
      <c r="I19" s="64">
        <v>1415.478615071283</v>
      </c>
      <c r="J19" s="218">
        <v>13048</v>
      </c>
      <c r="K19" s="64">
        <v>59967</v>
      </c>
      <c r="L19" s="64">
        <v>470000</v>
      </c>
      <c r="M19" s="64">
        <v>1595.3835709436523</v>
      </c>
      <c r="N19" s="218">
        <v>13244</v>
      </c>
      <c r="O19" s="64">
        <v>9517</v>
      </c>
      <c r="P19" s="64">
        <v>69000</v>
      </c>
      <c r="Q19" s="218">
        <v>1947</v>
      </c>
      <c r="R19" s="64"/>
      <c r="S19" s="185"/>
    </row>
    <row r="20" spans="1:19" x14ac:dyDescent="0.3">
      <c r="A20" s="51">
        <v>1970</v>
      </c>
      <c r="B20" s="51">
        <v>1</v>
      </c>
      <c r="C20" s="174">
        <v>308500</v>
      </c>
      <c r="D20" s="64">
        <v>1054000</v>
      </c>
      <c r="E20" s="64">
        <v>3416.5316045380873</v>
      </c>
      <c r="F20" s="214">
        <v>30655</v>
      </c>
      <c r="G20" s="64">
        <v>74323</v>
      </c>
      <c r="H20" s="64">
        <v>465000</v>
      </c>
      <c r="I20" s="64">
        <v>1507.2933549432739</v>
      </c>
      <c r="J20" s="218">
        <v>14015</v>
      </c>
      <c r="K20" s="64">
        <v>63996</v>
      </c>
      <c r="L20" s="64">
        <v>513000</v>
      </c>
      <c r="M20" s="64">
        <v>1662.8849270664505</v>
      </c>
      <c r="N20" s="218">
        <v>14591</v>
      </c>
      <c r="O20" s="64">
        <v>9879</v>
      </c>
      <c r="P20" s="64">
        <v>76000</v>
      </c>
      <c r="Q20" s="218">
        <v>2049</v>
      </c>
      <c r="R20" s="64"/>
      <c r="S20" s="185"/>
    </row>
    <row r="21" spans="1:19" x14ac:dyDescent="0.3">
      <c r="A21" s="51">
        <v>1971</v>
      </c>
      <c r="B21" s="51"/>
      <c r="C21" s="174">
        <v>319600</v>
      </c>
      <c r="D21" s="210"/>
      <c r="E21" s="226">
        <v>3765.5316045380873</v>
      </c>
      <c r="F21" s="234"/>
      <c r="G21" s="226"/>
      <c r="H21" s="226"/>
      <c r="I21" s="226">
        <v>1680.2933549432739</v>
      </c>
      <c r="J21" s="63"/>
      <c r="K21" s="64"/>
      <c r="L21" s="64"/>
      <c r="M21" s="64" t="s">
        <v>655</v>
      </c>
      <c r="N21" s="218"/>
      <c r="O21" s="64"/>
      <c r="P21" s="64"/>
      <c r="Q21" s="218"/>
      <c r="R21" s="64"/>
      <c r="S21" s="185"/>
    </row>
    <row r="22" spans="1:19" x14ac:dyDescent="0.3">
      <c r="A22" s="51">
        <v>1972</v>
      </c>
      <c r="B22" s="51"/>
      <c r="C22" s="174">
        <v>329800</v>
      </c>
      <c r="D22" s="210"/>
      <c r="E22" s="226">
        <v>4114.5316045380878</v>
      </c>
      <c r="F22" s="234"/>
      <c r="G22" s="226"/>
      <c r="H22" s="226"/>
      <c r="I22" s="226">
        <v>1853.2933549432739</v>
      </c>
      <c r="J22" s="63"/>
      <c r="K22" s="64"/>
      <c r="L22" s="64"/>
      <c r="M22" s="64" t="s">
        <v>655</v>
      </c>
      <c r="N22" s="218"/>
      <c r="O22" s="64"/>
      <c r="P22" s="64"/>
      <c r="Q22" s="218"/>
      <c r="R22" s="64"/>
      <c r="S22" s="185"/>
    </row>
    <row r="23" spans="1:19" x14ac:dyDescent="0.3">
      <c r="A23" s="51">
        <v>1973</v>
      </c>
      <c r="B23" s="51"/>
      <c r="C23" s="174">
        <v>336400</v>
      </c>
      <c r="D23" s="210"/>
      <c r="E23" s="226">
        <v>4463.5316045380878</v>
      </c>
      <c r="F23" s="234"/>
      <c r="G23" s="226"/>
      <c r="H23" s="226"/>
      <c r="I23" s="226">
        <v>2026.2933549432739</v>
      </c>
      <c r="J23" s="63"/>
      <c r="K23" s="64"/>
      <c r="L23" s="64"/>
      <c r="M23" s="64" t="s">
        <v>655</v>
      </c>
      <c r="N23" s="218"/>
      <c r="O23" s="64"/>
      <c r="P23" s="64"/>
      <c r="Q23" s="218"/>
      <c r="R23" s="64"/>
      <c r="S23" s="185"/>
    </row>
    <row r="24" spans="1:19" x14ac:dyDescent="0.3">
      <c r="A24" s="51">
        <v>1974</v>
      </c>
      <c r="B24" s="51"/>
      <c r="C24" s="174">
        <v>348100</v>
      </c>
      <c r="D24" s="210"/>
      <c r="E24" s="226">
        <v>4812.5316045380878</v>
      </c>
      <c r="F24" s="234"/>
      <c r="G24" s="226"/>
      <c r="H24" s="226"/>
      <c r="I24" s="226">
        <v>2199.2933549432737</v>
      </c>
      <c r="J24" s="63"/>
      <c r="K24" s="64"/>
      <c r="L24" s="64"/>
      <c r="M24" s="64" t="s">
        <v>655</v>
      </c>
      <c r="N24" s="218"/>
      <c r="O24" s="64"/>
      <c r="P24" s="64"/>
      <c r="Q24" s="218"/>
      <c r="R24" s="64"/>
      <c r="S24" s="185"/>
    </row>
    <row r="25" spans="1:19" x14ac:dyDescent="0.3">
      <c r="A25" s="51">
        <v>1975</v>
      </c>
      <c r="B25" s="51">
        <v>1</v>
      </c>
      <c r="C25" s="174">
        <v>384100</v>
      </c>
      <c r="D25" s="64">
        <v>1982586</v>
      </c>
      <c r="E25" s="64">
        <v>5161.6401978651393</v>
      </c>
      <c r="F25" s="214">
        <v>62676</v>
      </c>
      <c r="G25" s="64">
        <v>103523</v>
      </c>
      <c r="H25" s="64">
        <v>910638</v>
      </c>
      <c r="I25" s="64">
        <v>2370.8357198646186</v>
      </c>
      <c r="J25" s="218">
        <v>30789</v>
      </c>
      <c r="K25" s="64">
        <v>89724</v>
      </c>
      <c r="L25" s="64"/>
      <c r="M25" s="64" t="s">
        <v>655</v>
      </c>
      <c r="N25" s="218"/>
      <c r="O25" s="64"/>
      <c r="P25" s="64"/>
      <c r="Q25" s="218"/>
      <c r="R25" s="64"/>
      <c r="S25" s="185"/>
    </row>
    <row r="26" spans="1:19" x14ac:dyDescent="0.3">
      <c r="A26" s="51">
        <v>1976</v>
      </c>
      <c r="B26" s="51">
        <v>1</v>
      </c>
      <c r="C26" s="174">
        <v>409800</v>
      </c>
      <c r="D26" s="64">
        <v>2250884</v>
      </c>
      <c r="E26" s="64">
        <v>5492.6403123474865</v>
      </c>
      <c r="F26" s="214">
        <v>85810</v>
      </c>
      <c r="G26" s="64">
        <v>114995</v>
      </c>
      <c r="H26" s="64">
        <v>1008683</v>
      </c>
      <c r="I26" s="64">
        <v>2461.4031234748659</v>
      </c>
      <c r="J26" s="218">
        <v>38854</v>
      </c>
      <c r="K26" s="64">
        <v>98520</v>
      </c>
      <c r="L26" s="64"/>
      <c r="M26" s="64" t="s">
        <v>655</v>
      </c>
      <c r="N26" s="218"/>
      <c r="O26" s="64"/>
      <c r="P26" s="64"/>
      <c r="Q26" s="218"/>
      <c r="R26" s="64"/>
      <c r="S26" s="185"/>
    </row>
    <row r="27" spans="1:19" x14ac:dyDescent="0.3">
      <c r="A27" s="51">
        <v>1977</v>
      </c>
      <c r="B27" s="51"/>
      <c r="C27" s="174">
        <v>418000</v>
      </c>
      <c r="D27" s="226"/>
      <c r="E27" s="226">
        <v>5802.6403123474865</v>
      </c>
      <c r="F27" s="214"/>
      <c r="G27" s="64"/>
      <c r="H27" s="226"/>
      <c r="I27" s="226">
        <v>2607.4031234748659</v>
      </c>
      <c r="J27" s="218"/>
      <c r="K27" s="64"/>
      <c r="L27" s="64"/>
      <c r="M27" s="64" t="s">
        <v>655</v>
      </c>
      <c r="N27" s="218"/>
      <c r="O27" s="64"/>
      <c r="P27" s="64"/>
      <c r="Q27" s="218"/>
      <c r="R27" s="64"/>
      <c r="S27" s="185"/>
    </row>
    <row r="28" spans="1:19" x14ac:dyDescent="0.3">
      <c r="A28" s="51">
        <v>1978</v>
      </c>
      <c r="B28" s="51"/>
      <c r="C28" s="174">
        <v>411600</v>
      </c>
      <c r="D28" s="226"/>
      <c r="E28" s="226">
        <v>6112.6403123474865</v>
      </c>
      <c r="F28" s="214"/>
      <c r="G28" s="64"/>
      <c r="H28" s="226"/>
      <c r="I28" s="226">
        <v>2753.4031234748659</v>
      </c>
      <c r="J28" s="218"/>
      <c r="K28" s="64"/>
      <c r="L28" s="64"/>
      <c r="M28" s="64" t="s">
        <v>655</v>
      </c>
      <c r="N28" s="218"/>
      <c r="O28" s="64"/>
      <c r="P28" s="64"/>
      <c r="Q28" s="218"/>
      <c r="R28" s="64"/>
      <c r="S28" s="185"/>
    </row>
    <row r="29" spans="1:19" x14ac:dyDescent="0.3">
      <c r="A29" s="51">
        <v>1979</v>
      </c>
      <c r="B29" s="51"/>
      <c r="C29" s="174">
        <v>413700</v>
      </c>
      <c r="D29" s="226"/>
      <c r="E29" s="226">
        <v>6422.6403123474865</v>
      </c>
      <c r="F29" s="214"/>
      <c r="G29" s="64"/>
      <c r="H29" s="226"/>
      <c r="I29" s="226">
        <v>2899.4031234748659</v>
      </c>
      <c r="J29" s="218"/>
      <c r="K29" s="64"/>
      <c r="L29" s="64"/>
      <c r="M29" s="64" t="s">
        <v>655</v>
      </c>
      <c r="N29" s="218"/>
      <c r="O29" s="64"/>
      <c r="P29" s="64"/>
      <c r="Q29" s="218"/>
      <c r="R29" s="64"/>
      <c r="S29" s="185"/>
    </row>
    <row r="30" spans="1:19" x14ac:dyDescent="0.3">
      <c r="A30" s="51">
        <v>1980</v>
      </c>
      <c r="B30" s="51">
        <v>1</v>
      </c>
      <c r="C30" s="174">
        <v>419800</v>
      </c>
      <c r="D30" s="64">
        <v>2825885</v>
      </c>
      <c r="E30" s="64">
        <v>6731.5030967127204</v>
      </c>
      <c r="F30" s="214">
        <v>145643</v>
      </c>
      <c r="G30" s="64">
        <v>144558</v>
      </c>
      <c r="H30" s="64">
        <v>1277257</v>
      </c>
      <c r="I30" s="64">
        <v>3042.5369223439734</v>
      </c>
      <c r="J30" s="218">
        <v>65561</v>
      </c>
      <c r="K30" s="64">
        <v>123894</v>
      </c>
      <c r="L30" s="64">
        <v>1444117</v>
      </c>
      <c r="M30" s="64">
        <v>3440.0119104335399</v>
      </c>
      <c r="N30" s="218">
        <v>71556</v>
      </c>
      <c r="O30" s="64">
        <v>18679</v>
      </c>
      <c r="P30" s="64"/>
      <c r="Q30" s="218"/>
      <c r="R30" s="64"/>
      <c r="S30" s="185"/>
    </row>
    <row r="31" spans="1:19" x14ac:dyDescent="0.3">
      <c r="A31" s="51">
        <v>1981</v>
      </c>
      <c r="B31" s="51">
        <v>1</v>
      </c>
      <c r="C31" s="174">
        <v>434300</v>
      </c>
      <c r="D31" s="64">
        <v>2912588</v>
      </c>
      <c r="E31" s="64">
        <v>6706.3965001151282</v>
      </c>
      <c r="F31" s="214">
        <v>179361</v>
      </c>
      <c r="G31" s="64">
        <v>151815</v>
      </c>
      <c r="H31" s="64">
        <v>1290616</v>
      </c>
      <c r="I31" s="64">
        <v>2971.7154040985492</v>
      </c>
      <c r="J31" s="218">
        <v>76704</v>
      </c>
      <c r="K31" s="64">
        <v>129795</v>
      </c>
      <c r="L31" s="64">
        <v>1501272</v>
      </c>
      <c r="M31" s="64">
        <v>3456.7626064932074</v>
      </c>
      <c r="N31" s="218">
        <v>89867</v>
      </c>
      <c r="O31" s="64">
        <v>19320</v>
      </c>
      <c r="P31" s="64"/>
      <c r="Q31" s="218"/>
      <c r="R31" s="64"/>
      <c r="S31" s="185"/>
    </row>
    <row r="32" spans="1:19" x14ac:dyDescent="0.3">
      <c r="A32" s="51">
        <v>1982</v>
      </c>
      <c r="B32" s="51">
        <v>1</v>
      </c>
      <c r="C32" s="174">
        <v>464300</v>
      </c>
      <c r="D32" s="64">
        <v>3243776</v>
      </c>
      <c r="E32" s="64">
        <v>6986.3794960155074</v>
      </c>
      <c r="F32" s="214">
        <v>220120</v>
      </c>
      <c r="G32" s="64">
        <v>164087</v>
      </c>
      <c r="H32" s="64">
        <v>1460183</v>
      </c>
      <c r="I32" s="64">
        <v>3144.9127719147104</v>
      </c>
      <c r="J32" s="218">
        <v>100168</v>
      </c>
      <c r="K32" s="64">
        <v>140769</v>
      </c>
      <c r="L32" s="64">
        <v>1694845</v>
      </c>
      <c r="M32" s="64">
        <v>3650.3230669825543</v>
      </c>
      <c r="N32" s="218">
        <v>112052</v>
      </c>
      <c r="O32" s="64">
        <v>20996</v>
      </c>
      <c r="P32" s="64"/>
      <c r="Q32" s="218"/>
      <c r="R32" s="64"/>
      <c r="S32" s="185"/>
    </row>
    <row r="33" spans="1:19" x14ac:dyDescent="0.3">
      <c r="A33" s="51">
        <v>1983</v>
      </c>
      <c r="B33" s="51">
        <v>1</v>
      </c>
      <c r="C33" s="174">
        <v>499100</v>
      </c>
      <c r="D33" s="64">
        <v>3404361</v>
      </c>
      <c r="E33" s="64">
        <v>6820.9997996393504</v>
      </c>
      <c r="F33" s="214">
        <v>263916</v>
      </c>
      <c r="G33" s="64">
        <v>179286</v>
      </c>
      <c r="H33" s="64">
        <v>1516594</v>
      </c>
      <c r="I33" s="64">
        <v>3038.6575836505708</v>
      </c>
      <c r="J33" s="218">
        <v>121690</v>
      </c>
      <c r="K33" s="64">
        <v>154639</v>
      </c>
      <c r="L33" s="64">
        <v>1757507</v>
      </c>
      <c r="M33" s="64">
        <v>3521.3524343818872</v>
      </c>
      <c r="N33" s="218">
        <v>126179</v>
      </c>
      <c r="O33" s="64">
        <v>21778</v>
      </c>
      <c r="P33" s="64"/>
      <c r="Q33" s="218"/>
      <c r="R33" s="64"/>
      <c r="S33" s="185"/>
    </row>
    <row r="34" spans="1:19" x14ac:dyDescent="0.3">
      <c r="A34" s="51">
        <v>1984</v>
      </c>
      <c r="B34" s="51">
        <v>1</v>
      </c>
      <c r="C34" s="174">
        <v>524000</v>
      </c>
      <c r="D34" s="64">
        <v>3638000</v>
      </c>
      <c r="E34" s="64">
        <v>6942.7480916030536</v>
      </c>
      <c r="F34" s="214">
        <v>299075</v>
      </c>
      <c r="G34" s="64">
        <v>198765</v>
      </c>
      <c r="H34" s="64">
        <v>1588764</v>
      </c>
      <c r="I34" s="64">
        <v>3031.9923664122139</v>
      </c>
      <c r="J34" s="218">
        <v>134421</v>
      </c>
      <c r="K34" s="64">
        <v>170470</v>
      </c>
      <c r="L34" s="64">
        <v>1901883</v>
      </c>
      <c r="M34" s="64">
        <v>3629.5477099236641</v>
      </c>
      <c r="N34" s="218">
        <v>147733</v>
      </c>
      <c r="O34" s="64">
        <v>24678</v>
      </c>
      <c r="P34" s="64"/>
      <c r="Q34" s="218"/>
      <c r="R34" s="64"/>
      <c r="S34" s="185"/>
    </row>
    <row r="35" spans="1:19" x14ac:dyDescent="0.3">
      <c r="A35" s="51">
        <v>1985</v>
      </c>
      <c r="B35" s="51">
        <v>1</v>
      </c>
      <c r="C35" s="174">
        <v>543900</v>
      </c>
      <c r="D35" s="64">
        <v>3804018</v>
      </c>
      <c r="E35" s="64">
        <v>6993.965802537231</v>
      </c>
      <c r="F35" s="214">
        <v>312853.8</v>
      </c>
      <c r="G35" s="64">
        <v>201037</v>
      </c>
      <c r="H35" s="64">
        <v>1659526</v>
      </c>
      <c r="I35" s="64">
        <v>3051.1601397315685</v>
      </c>
      <c r="J35" s="218">
        <v>142454.29999999999</v>
      </c>
      <c r="K35" s="64">
        <v>171889</v>
      </c>
      <c r="L35" s="64">
        <v>2144492</v>
      </c>
      <c r="M35" s="64">
        <v>3942.8056628056629</v>
      </c>
      <c r="N35" s="218">
        <v>170399.5</v>
      </c>
      <c r="O35" s="64">
        <v>29148</v>
      </c>
      <c r="P35" s="64"/>
      <c r="Q35" s="218"/>
      <c r="R35" s="64"/>
      <c r="S35" s="185"/>
    </row>
    <row r="36" spans="1:19" x14ac:dyDescent="0.3">
      <c r="A36" s="51">
        <v>1986</v>
      </c>
      <c r="B36" s="51">
        <v>1</v>
      </c>
      <c r="C36" s="174">
        <v>550700</v>
      </c>
      <c r="D36" s="64">
        <v>4041658</v>
      </c>
      <c r="E36" s="64">
        <v>7339.1283820591971</v>
      </c>
      <c r="F36" s="214">
        <v>351620</v>
      </c>
      <c r="G36" s="64">
        <v>490615</v>
      </c>
      <c r="H36" s="64">
        <v>1610969</v>
      </c>
      <c r="I36" s="64">
        <v>2925.311421826766</v>
      </c>
      <c r="J36" s="218">
        <v>148852</v>
      </c>
      <c r="K36" s="64">
        <v>190401</v>
      </c>
      <c r="L36" s="64">
        <v>2169522</v>
      </c>
      <c r="M36" s="64">
        <v>3939.5714545124388</v>
      </c>
      <c r="N36" s="218">
        <v>172254</v>
      </c>
      <c r="O36" s="64">
        <v>29822</v>
      </c>
      <c r="P36" s="64">
        <v>261167</v>
      </c>
      <c r="Q36" s="218">
        <v>30514</v>
      </c>
      <c r="R36" s="64">
        <v>4071</v>
      </c>
      <c r="S36" s="185"/>
    </row>
    <row r="37" spans="1:19" x14ac:dyDescent="0.3">
      <c r="A37" s="51">
        <v>1987</v>
      </c>
      <c r="B37" s="51">
        <v>1</v>
      </c>
      <c r="C37" s="174">
        <v>541300</v>
      </c>
      <c r="D37" s="64">
        <v>3932791</v>
      </c>
      <c r="E37" s="64">
        <v>7265.4553851838164</v>
      </c>
      <c r="F37" s="214">
        <v>356165</v>
      </c>
      <c r="G37" s="64">
        <v>226616</v>
      </c>
      <c r="H37" s="64">
        <v>1542405</v>
      </c>
      <c r="I37" s="64">
        <v>2849.4457786809535</v>
      </c>
      <c r="J37" s="218">
        <v>150996</v>
      </c>
      <c r="K37" s="64">
        <v>192404</v>
      </c>
      <c r="L37" s="64">
        <v>2198897</v>
      </c>
      <c r="M37" s="64">
        <v>4062.2519859597264</v>
      </c>
      <c r="N37" s="218">
        <v>179972</v>
      </c>
      <c r="O37" s="64">
        <v>30496</v>
      </c>
      <c r="P37" s="64">
        <v>191489</v>
      </c>
      <c r="Q37" s="218">
        <v>25197</v>
      </c>
      <c r="R37" s="64">
        <v>3716</v>
      </c>
      <c r="S37" s="185"/>
    </row>
    <row r="38" spans="1:19" x14ac:dyDescent="0.3">
      <c r="A38" s="51">
        <v>1988</v>
      </c>
      <c r="B38" s="51">
        <v>1</v>
      </c>
      <c r="C38" s="174">
        <v>535000</v>
      </c>
      <c r="D38" s="64">
        <v>4019398</v>
      </c>
      <c r="E38" s="64">
        <v>7512.8934579439256</v>
      </c>
      <c r="F38" s="214">
        <v>366322</v>
      </c>
      <c r="G38" s="64">
        <v>227020</v>
      </c>
      <c r="H38" s="64">
        <v>1578933</v>
      </c>
      <c r="I38" s="64">
        <v>2951.2766355140188</v>
      </c>
      <c r="J38" s="218">
        <v>154076</v>
      </c>
      <c r="K38" s="64">
        <v>191698</v>
      </c>
      <c r="L38" s="64">
        <v>2207325</v>
      </c>
      <c r="M38" s="64">
        <v>4125.8411214953267</v>
      </c>
      <c r="N38" s="218">
        <v>180297</v>
      </c>
      <c r="O38" s="64">
        <v>30855</v>
      </c>
      <c r="P38" s="64">
        <v>233140</v>
      </c>
      <c r="Q38" s="218">
        <v>31949</v>
      </c>
      <c r="R38" s="64">
        <v>4467</v>
      </c>
      <c r="S38" s="185"/>
    </row>
    <row r="39" spans="1:19" x14ac:dyDescent="0.3">
      <c r="A39" s="51">
        <v>1989</v>
      </c>
      <c r="B39" s="51">
        <v>1</v>
      </c>
      <c r="C39" s="174">
        <v>538900</v>
      </c>
      <c r="D39" s="64">
        <v>4144099</v>
      </c>
      <c r="E39" s="64">
        <v>7689.922063462609</v>
      </c>
      <c r="F39" s="214">
        <v>381926</v>
      </c>
      <c r="G39" s="64">
        <v>228552</v>
      </c>
      <c r="H39" s="64">
        <v>1636796</v>
      </c>
      <c r="I39" s="64">
        <v>3037.2907775097419</v>
      </c>
      <c r="J39" s="218">
        <v>159560</v>
      </c>
      <c r="K39" s="64">
        <v>193042</v>
      </c>
      <c r="L39" s="64">
        <v>2237907</v>
      </c>
      <c r="M39" s="64">
        <v>4152.7314900723695</v>
      </c>
      <c r="N39" s="218">
        <v>188288</v>
      </c>
      <c r="O39" s="64">
        <v>31117</v>
      </c>
      <c r="P39" s="64">
        <v>269396</v>
      </c>
      <c r="Q39" s="218">
        <v>34078</v>
      </c>
      <c r="R39" s="64">
        <v>4393</v>
      </c>
      <c r="S39" s="185"/>
    </row>
    <row r="40" spans="1:19" x14ac:dyDescent="0.3">
      <c r="A40" s="51">
        <v>1990</v>
      </c>
      <c r="B40" s="51">
        <v>1</v>
      </c>
      <c r="C40" s="174">
        <v>553171</v>
      </c>
      <c r="D40" s="64">
        <v>4235451</v>
      </c>
      <c r="E40" s="64">
        <v>7656.6757837992227</v>
      </c>
      <c r="F40" s="214">
        <v>402043</v>
      </c>
      <c r="G40" s="64">
        <v>229897</v>
      </c>
      <c r="H40" s="64">
        <v>1646617</v>
      </c>
      <c r="I40" s="64">
        <v>2976.6871365274028</v>
      </c>
      <c r="J40" s="218">
        <v>166009</v>
      </c>
      <c r="K40" s="64">
        <v>193443</v>
      </c>
      <c r="L40" s="64">
        <v>2307933</v>
      </c>
      <c r="M40" s="64">
        <v>4172.1872621666716</v>
      </c>
      <c r="N40" s="218">
        <v>201250</v>
      </c>
      <c r="O40" s="64">
        <v>31817</v>
      </c>
      <c r="P40" s="64">
        <v>280901</v>
      </c>
      <c r="Q40" s="218">
        <v>34784</v>
      </c>
      <c r="R40" s="64">
        <v>4637</v>
      </c>
      <c r="S40" s="185"/>
    </row>
    <row r="41" spans="1:19" x14ac:dyDescent="0.3">
      <c r="A41" s="51">
        <v>1991</v>
      </c>
      <c r="B41" s="51">
        <v>1</v>
      </c>
      <c r="C41" s="174">
        <v>569054</v>
      </c>
      <c r="D41" s="64">
        <v>4252707</v>
      </c>
      <c r="E41" s="64">
        <v>7473.2925170546205</v>
      </c>
      <c r="F41" s="214">
        <v>418382</v>
      </c>
      <c r="G41" s="64">
        <v>233394</v>
      </c>
      <c r="H41" s="64">
        <v>1613758</v>
      </c>
      <c r="I41" s="64">
        <v>2835.8609200532815</v>
      </c>
      <c r="J41" s="218">
        <v>170879</v>
      </c>
      <c r="K41" s="64">
        <v>195941</v>
      </c>
      <c r="L41" s="64">
        <v>2425317</v>
      </c>
      <c r="M41" s="64">
        <v>4262.0155556414684</v>
      </c>
      <c r="N41" s="218">
        <v>221318</v>
      </c>
      <c r="O41" s="64">
        <v>32708</v>
      </c>
      <c r="P41" s="64">
        <v>213632</v>
      </c>
      <c r="Q41" s="218">
        <v>26185</v>
      </c>
      <c r="R41" s="64">
        <v>4745</v>
      </c>
      <c r="S41" s="185"/>
    </row>
    <row r="42" spans="1:19" x14ac:dyDescent="0.3">
      <c r="A42" s="51">
        <v>1992</v>
      </c>
      <c r="B42" s="51">
        <v>1</v>
      </c>
      <c r="C42" s="174">
        <v>586722</v>
      </c>
      <c r="D42" s="64">
        <v>4326067</v>
      </c>
      <c r="E42" s="64">
        <v>7373.2824063184953</v>
      </c>
      <c r="F42" s="214">
        <v>432219</v>
      </c>
      <c r="G42" s="64">
        <v>237518</v>
      </c>
      <c r="H42" s="64">
        <v>1640914</v>
      </c>
      <c r="I42" s="64">
        <v>2796.7487157461287</v>
      </c>
      <c r="J42" s="218">
        <v>177586</v>
      </c>
      <c r="K42" s="64">
        <v>199250</v>
      </c>
      <c r="L42" s="64">
        <v>2467751</v>
      </c>
      <c r="M42" s="64">
        <v>4205.9970480056991</v>
      </c>
      <c r="N42" s="218">
        <v>226936</v>
      </c>
      <c r="O42" s="64">
        <v>33477</v>
      </c>
      <c r="P42" s="64">
        <v>217402</v>
      </c>
      <c r="Q42" s="218">
        <v>27697</v>
      </c>
      <c r="R42" s="64">
        <v>4791</v>
      </c>
      <c r="S42" s="185"/>
    </row>
    <row r="43" spans="1:19" x14ac:dyDescent="0.3">
      <c r="A43" s="51">
        <v>1993</v>
      </c>
      <c r="B43" s="51">
        <v>1</v>
      </c>
      <c r="C43" s="174">
        <v>596906</v>
      </c>
      <c r="D43" s="64">
        <v>4368172</v>
      </c>
      <c r="E43" s="64">
        <v>7318.0232733462217</v>
      </c>
      <c r="F43" s="214">
        <v>441048</v>
      </c>
      <c r="G43" s="64">
        <v>241929</v>
      </c>
      <c r="H43" s="64">
        <v>1628395</v>
      </c>
      <c r="I43" s="64">
        <v>2728.0593594301281</v>
      </c>
      <c r="J43" s="218">
        <v>180749</v>
      </c>
      <c r="K43" s="64">
        <v>203218</v>
      </c>
      <c r="L43" s="64">
        <v>2538044</v>
      </c>
      <c r="M43" s="64">
        <v>4251.9994773046346</v>
      </c>
      <c r="N43" s="218">
        <v>238638</v>
      </c>
      <c r="O43" s="64">
        <v>34598</v>
      </c>
      <c r="P43" s="64">
        <v>201734</v>
      </c>
      <c r="Q43" s="218">
        <v>21660</v>
      </c>
      <c r="R43" s="64">
        <v>4113</v>
      </c>
      <c r="S43" s="185"/>
    </row>
    <row r="44" spans="1:19" x14ac:dyDescent="0.3">
      <c r="A44" s="51">
        <v>1994</v>
      </c>
      <c r="B44" s="51">
        <v>1</v>
      </c>
      <c r="C44" s="174">
        <v>600622</v>
      </c>
      <c r="D44" s="64">
        <v>4550653</v>
      </c>
      <c r="E44" s="64">
        <v>7576.5672919073895</v>
      </c>
      <c r="F44" s="214">
        <v>465995</v>
      </c>
      <c r="G44" s="64">
        <v>245246</v>
      </c>
      <c r="H44" s="64">
        <v>1689011</v>
      </c>
      <c r="I44" s="64">
        <v>2812.1031197658426</v>
      </c>
      <c r="J44" s="218">
        <v>191397</v>
      </c>
      <c r="K44" s="64">
        <v>206279</v>
      </c>
      <c r="L44" s="64">
        <v>2635784</v>
      </c>
      <c r="M44" s="64">
        <v>4388.4240004528638</v>
      </c>
      <c r="N44" s="218">
        <v>248265</v>
      </c>
      <c r="O44" s="64">
        <v>34962</v>
      </c>
      <c r="P44" s="64">
        <v>225858</v>
      </c>
      <c r="Q44" s="218">
        <v>26333</v>
      </c>
      <c r="R44" s="64">
        <v>4005</v>
      </c>
      <c r="S44" s="185"/>
    </row>
    <row r="45" spans="1:19" x14ac:dyDescent="0.3">
      <c r="A45" s="51">
        <v>1995</v>
      </c>
      <c r="B45" s="51">
        <v>1</v>
      </c>
      <c r="C45" s="174">
        <v>601581</v>
      </c>
      <c r="D45" s="64">
        <v>4637935</v>
      </c>
      <c r="E45" s="64">
        <v>7709.5769314522895</v>
      </c>
      <c r="F45" s="214">
        <v>472891</v>
      </c>
      <c r="G45" s="64">
        <v>250815</v>
      </c>
      <c r="H45" s="64">
        <v>1711770</v>
      </c>
      <c r="I45" s="64">
        <v>2845.452233365083</v>
      </c>
      <c r="J45" s="218">
        <v>193033</v>
      </c>
      <c r="K45" s="64">
        <v>210870</v>
      </c>
      <c r="L45" s="64">
        <v>2702302</v>
      </c>
      <c r="M45" s="64">
        <v>4492.0002460184078</v>
      </c>
      <c r="N45" s="218">
        <v>249684</v>
      </c>
      <c r="O45" s="64">
        <v>34968</v>
      </c>
      <c r="P45" s="64">
        <v>223863</v>
      </c>
      <c r="Q45" s="218">
        <v>30174</v>
      </c>
      <c r="R45" s="64">
        <v>4977</v>
      </c>
      <c r="S45" s="185"/>
    </row>
    <row r="46" spans="1:19" x14ac:dyDescent="0.3">
      <c r="A46" s="51">
        <v>1996</v>
      </c>
      <c r="B46" s="51" t="s">
        <v>634</v>
      </c>
      <c r="C46" s="174">
        <v>605212</v>
      </c>
      <c r="D46" s="64">
        <v>4779562</v>
      </c>
      <c r="E46" s="64">
        <v>7897.3351486751753</v>
      </c>
      <c r="F46" s="214">
        <v>489489</v>
      </c>
      <c r="G46" s="64">
        <v>256103</v>
      </c>
      <c r="H46" s="64">
        <v>1766184</v>
      </c>
      <c r="I46" s="64">
        <v>2918.2897893630661</v>
      </c>
      <c r="J46" s="218">
        <v>200660</v>
      </c>
      <c r="K46" s="64">
        <v>215712</v>
      </c>
      <c r="L46" s="64">
        <v>2834072</v>
      </c>
      <c r="M46" s="64">
        <v>4682.7756224265213</v>
      </c>
      <c r="N46" s="218">
        <v>264912</v>
      </c>
      <c r="O46" s="64">
        <v>36194</v>
      </c>
      <c r="P46" s="64">
        <v>179306</v>
      </c>
      <c r="Q46" s="218">
        <v>23917</v>
      </c>
      <c r="R46" s="64">
        <v>4197</v>
      </c>
      <c r="S46" s="185"/>
    </row>
    <row r="47" spans="1:19" x14ac:dyDescent="0.3">
      <c r="A47" s="51">
        <v>1997</v>
      </c>
      <c r="B47" s="51" t="s">
        <v>634</v>
      </c>
      <c r="C47" s="174">
        <v>609655</v>
      </c>
      <c r="D47" s="64">
        <v>4840529</v>
      </c>
      <c r="E47" s="64">
        <v>7939.7839761832511</v>
      </c>
      <c r="F47" s="214">
        <v>487620</v>
      </c>
      <c r="G47" s="64">
        <v>254991</v>
      </c>
      <c r="H47" s="64">
        <v>1725834</v>
      </c>
      <c r="I47" s="64">
        <v>2830.837112793301</v>
      </c>
      <c r="J47" s="218">
        <v>197457</v>
      </c>
      <c r="K47" s="64">
        <v>215076</v>
      </c>
      <c r="L47" s="64">
        <v>2936355</v>
      </c>
      <c r="M47" s="64">
        <v>4816.4207625624331</v>
      </c>
      <c r="N47" s="218">
        <v>263860</v>
      </c>
      <c r="O47" s="64">
        <v>35008</v>
      </c>
      <c r="P47" s="64">
        <v>178340</v>
      </c>
      <c r="Q47" s="218">
        <v>26303</v>
      </c>
      <c r="R47" s="64">
        <v>4907</v>
      </c>
      <c r="S47" s="185"/>
    </row>
    <row r="48" spans="1:19" x14ac:dyDescent="0.3">
      <c r="A48" s="51">
        <v>1998</v>
      </c>
      <c r="B48" s="51" t="s">
        <v>634</v>
      </c>
      <c r="C48" s="174">
        <v>617082</v>
      </c>
      <c r="D48" s="64">
        <v>5094584</v>
      </c>
      <c r="E48" s="64">
        <v>8255.9270891064716</v>
      </c>
      <c r="F48" s="214">
        <v>508097</v>
      </c>
      <c r="G48" s="64">
        <v>265185</v>
      </c>
      <c r="H48" s="64">
        <v>1767992</v>
      </c>
      <c r="I48" s="64">
        <v>2865.0843810060901</v>
      </c>
      <c r="J48" s="218">
        <v>203284</v>
      </c>
      <c r="K48" s="64">
        <v>222927</v>
      </c>
      <c r="L48" s="64">
        <v>3124911</v>
      </c>
      <c r="M48" s="64">
        <v>5064.012562349898</v>
      </c>
      <c r="N48" s="218">
        <v>277217</v>
      </c>
      <c r="O48" s="64">
        <v>36935</v>
      </c>
      <c r="P48" s="64">
        <v>201681</v>
      </c>
      <c r="Q48" s="218">
        <v>27596</v>
      </c>
      <c r="R48" s="64">
        <v>5323</v>
      </c>
      <c r="S48" s="185"/>
    </row>
    <row r="49" spans="1:19" x14ac:dyDescent="0.3">
      <c r="A49" s="51">
        <v>1999</v>
      </c>
      <c r="B49" s="51" t="s">
        <v>634</v>
      </c>
      <c r="C49" s="174">
        <v>622000</v>
      </c>
      <c r="D49" s="64">
        <v>5292615</v>
      </c>
      <c r="E49" s="64">
        <v>8509.0273311897108</v>
      </c>
      <c r="F49" s="214">
        <v>517414</v>
      </c>
      <c r="G49" s="64">
        <v>269831</v>
      </c>
      <c r="H49" s="64">
        <v>1865743</v>
      </c>
      <c r="I49" s="64">
        <v>2999.586816720257</v>
      </c>
      <c r="J49" s="218">
        <v>208179</v>
      </c>
      <c r="K49" s="64">
        <v>227247</v>
      </c>
      <c r="L49" s="64">
        <v>3229036</v>
      </c>
      <c r="M49" s="64">
        <v>5191.3762057877811</v>
      </c>
      <c r="N49" s="218">
        <v>281217</v>
      </c>
      <c r="O49" s="64">
        <v>37009</v>
      </c>
      <c r="P49" s="64">
        <v>197836</v>
      </c>
      <c r="Q49" s="218">
        <v>28018</v>
      </c>
      <c r="R49" s="64">
        <v>5575</v>
      </c>
      <c r="S49" s="185"/>
    </row>
    <row r="50" spans="1:19" x14ac:dyDescent="0.3">
      <c r="A50" s="51">
        <v>2000</v>
      </c>
      <c r="B50" s="51" t="s">
        <v>634</v>
      </c>
      <c r="C50" s="174">
        <v>628346</v>
      </c>
      <c r="D50" s="64">
        <v>5309970</v>
      </c>
      <c r="E50" s="64">
        <v>8450.7102774585983</v>
      </c>
      <c r="F50" s="214">
        <v>535246</v>
      </c>
      <c r="G50" s="64">
        <v>273530</v>
      </c>
      <c r="H50" s="64">
        <v>1854968</v>
      </c>
      <c r="I50" s="64">
        <v>2952.1442008065619</v>
      </c>
      <c r="J50" s="218">
        <v>212474</v>
      </c>
      <c r="K50" s="64">
        <v>230534</v>
      </c>
      <c r="L50" s="64">
        <v>3273104</v>
      </c>
      <c r="M50" s="64">
        <v>5209.0790742679992</v>
      </c>
      <c r="N50" s="218">
        <v>296990</v>
      </c>
      <c r="O50" s="64">
        <v>38928</v>
      </c>
      <c r="P50" s="64">
        <v>181898</v>
      </c>
      <c r="Q50" s="218">
        <v>25782</v>
      </c>
      <c r="R50" s="64">
        <v>4068</v>
      </c>
      <c r="S50" s="185"/>
    </row>
    <row r="51" spans="1:19" x14ac:dyDescent="0.3">
      <c r="A51" s="51">
        <v>2001</v>
      </c>
      <c r="B51" s="51">
        <v>1</v>
      </c>
      <c r="C51" s="174">
        <v>632716</v>
      </c>
      <c r="D51" s="174">
        <v>5419835.608</v>
      </c>
      <c r="E51" s="174">
        <v>8565.9847514524681</v>
      </c>
      <c r="F51" s="173">
        <v>639625.00299999991</v>
      </c>
      <c r="G51" s="174">
        <v>272161.09999999998</v>
      </c>
      <c r="H51" s="174">
        <v>1885745.4720000001</v>
      </c>
      <c r="I51" s="174">
        <v>2980.3979542164257</v>
      </c>
      <c r="J51" s="173">
        <v>221223.15</v>
      </c>
      <c r="K51" s="174">
        <v>237110.1</v>
      </c>
      <c r="L51" s="174">
        <v>3282876.2390000001</v>
      </c>
      <c r="M51" s="174">
        <v>5188.546265623123</v>
      </c>
      <c r="N51" s="173">
        <v>298096.52</v>
      </c>
      <c r="O51" s="174">
        <v>37371.699999999997</v>
      </c>
      <c r="P51" s="174">
        <v>191183.35800000001</v>
      </c>
      <c r="Q51" s="173">
        <v>27431.933000000001</v>
      </c>
      <c r="R51" s="174">
        <v>5256.3</v>
      </c>
      <c r="S51" s="185"/>
    </row>
    <row r="52" spans="1:19" x14ac:dyDescent="0.3">
      <c r="A52" s="51">
        <v>2002</v>
      </c>
      <c r="B52" s="174" t="s">
        <v>642</v>
      </c>
      <c r="C52" s="174">
        <v>641729</v>
      </c>
      <c r="D52" s="198">
        <v>5465489</v>
      </c>
      <c r="E52" s="198">
        <v>8516.8178467857924</v>
      </c>
      <c r="F52" s="172">
        <v>571871</v>
      </c>
      <c r="G52" s="198">
        <v>284821</v>
      </c>
      <c r="H52" s="198">
        <v>1932217</v>
      </c>
      <c r="I52" s="198">
        <v>3010.9547799772176</v>
      </c>
      <c r="J52" s="172">
        <v>232769</v>
      </c>
      <c r="K52" s="198">
        <v>239822</v>
      </c>
      <c r="L52" s="198">
        <v>3326091</v>
      </c>
      <c r="M52" s="198">
        <v>5183.0149486777127</v>
      </c>
      <c r="N52" s="172">
        <v>310014</v>
      </c>
      <c r="O52" s="198">
        <v>39523</v>
      </c>
      <c r="P52" s="198">
        <v>207181</v>
      </c>
      <c r="Q52" s="172">
        <v>29088</v>
      </c>
      <c r="R52" s="198">
        <v>5476</v>
      </c>
      <c r="S52" s="185"/>
    </row>
    <row r="53" spans="1:19" x14ac:dyDescent="0.3">
      <c r="A53" s="51">
        <v>2003</v>
      </c>
      <c r="B53" s="174" t="s">
        <v>642</v>
      </c>
      <c r="C53" s="174">
        <v>649466</v>
      </c>
      <c r="D53" s="198">
        <v>5563682</v>
      </c>
      <c r="E53" s="198">
        <v>8566.5485183212058</v>
      </c>
      <c r="F53" s="172">
        <v>584243</v>
      </c>
      <c r="G53" s="198">
        <v>290842</v>
      </c>
      <c r="H53" s="198">
        <v>1987009</v>
      </c>
      <c r="I53" s="198">
        <v>3059.4503792346327</v>
      </c>
      <c r="J53" s="172">
        <v>238065</v>
      </c>
      <c r="K53" s="198">
        <v>246921</v>
      </c>
      <c r="L53" s="198">
        <v>3576673</v>
      </c>
      <c r="M53" s="198">
        <v>5507.0981390865727</v>
      </c>
      <c r="N53" s="172">
        <v>346178</v>
      </c>
      <c r="O53" s="198">
        <v>43921</v>
      </c>
      <c r="P53" s="198"/>
      <c r="Q53" s="172"/>
      <c r="R53" s="198"/>
      <c r="S53" s="185"/>
    </row>
    <row r="54" spans="1:19" x14ac:dyDescent="0.3">
      <c r="A54" s="51">
        <v>2004</v>
      </c>
      <c r="B54" s="174" t="s">
        <v>642</v>
      </c>
      <c r="C54" s="174">
        <v>659653</v>
      </c>
      <c r="D54" s="198">
        <v>5788484</v>
      </c>
      <c r="E54" s="198">
        <v>8775.0438488114214</v>
      </c>
      <c r="F54" s="172">
        <v>636008</v>
      </c>
      <c r="G54" s="198">
        <v>296358</v>
      </c>
      <c r="H54" s="198">
        <v>2061905</v>
      </c>
      <c r="I54" s="198">
        <v>3125.7418673150883</v>
      </c>
      <c r="J54" s="172">
        <v>256461</v>
      </c>
      <c r="K54" s="198">
        <v>251198</v>
      </c>
      <c r="L54" s="198">
        <v>3726579</v>
      </c>
      <c r="M54" s="198">
        <v>5649.3019814963318</v>
      </c>
      <c r="N54" s="172">
        <v>379547</v>
      </c>
      <c r="O54" s="198">
        <v>45160</v>
      </c>
      <c r="P54" s="198"/>
      <c r="Q54" s="172"/>
      <c r="R54" s="198"/>
      <c r="S54" s="185"/>
    </row>
    <row r="55" spans="1:19" x14ac:dyDescent="0.3">
      <c r="A55" s="51">
        <v>2005</v>
      </c>
      <c r="B55" s="174" t="s">
        <v>642</v>
      </c>
      <c r="C55" s="174">
        <v>667146</v>
      </c>
      <c r="D55" s="198">
        <v>5912571</v>
      </c>
      <c r="E55" s="198">
        <v>8862.484373735284</v>
      </c>
      <c r="F55" s="172">
        <v>693022</v>
      </c>
      <c r="G55" s="198">
        <v>302674</v>
      </c>
      <c r="H55" s="198">
        <v>2061652</v>
      </c>
      <c r="I55" s="198">
        <v>3090.2561058598867</v>
      </c>
      <c r="J55" s="172">
        <v>274152</v>
      </c>
      <c r="K55" s="198">
        <v>256717</v>
      </c>
      <c r="L55" s="198">
        <v>3850919</v>
      </c>
      <c r="M55" s="198">
        <v>5772.2282678753973</v>
      </c>
      <c r="N55" s="172">
        <v>418870</v>
      </c>
      <c r="O55" s="198">
        <v>45957</v>
      </c>
      <c r="P55" s="198"/>
      <c r="Q55" s="172"/>
      <c r="R55" s="198"/>
      <c r="S55" s="185"/>
    </row>
    <row r="56" spans="1:19" x14ac:dyDescent="0.3">
      <c r="A56" s="51">
        <v>2006</v>
      </c>
      <c r="B56" s="174" t="s">
        <v>642</v>
      </c>
      <c r="C56" s="174">
        <v>674583</v>
      </c>
      <c r="D56" s="198">
        <v>6182291</v>
      </c>
      <c r="E56" s="198">
        <v>9164.6113228468548</v>
      </c>
      <c r="F56" s="172">
        <v>794064</v>
      </c>
      <c r="G56" s="198">
        <v>308575</v>
      </c>
      <c r="H56" s="198">
        <v>2120254</v>
      </c>
      <c r="I56" s="198">
        <v>3143.0587488863489</v>
      </c>
      <c r="J56" s="172">
        <v>314378</v>
      </c>
      <c r="K56" s="198">
        <v>261502</v>
      </c>
      <c r="L56" s="198">
        <v>4062037</v>
      </c>
      <c r="M56" s="198">
        <v>6021.5525739605064</v>
      </c>
      <c r="N56" s="172">
        <v>479686</v>
      </c>
      <c r="O56" s="198">
        <v>47073</v>
      </c>
      <c r="P56" s="198"/>
      <c r="Q56" s="172"/>
      <c r="R56" s="198"/>
      <c r="S56" s="185"/>
    </row>
    <row r="57" spans="1:19" x14ac:dyDescent="0.3">
      <c r="A57" s="51">
        <v>2007</v>
      </c>
      <c r="B57" s="174" t="s">
        <v>642</v>
      </c>
      <c r="C57" s="174">
        <v>680169</v>
      </c>
      <c r="D57" s="198">
        <v>6326610</v>
      </c>
      <c r="E57" s="198">
        <v>9301.5265323765125</v>
      </c>
      <c r="F57" s="172">
        <v>840471</v>
      </c>
      <c r="G57" s="198">
        <v>312845</v>
      </c>
      <c r="H57" s="198">
        <v>2114456</v>
      </c>
      <c r="I57" s="198">
        <v>3108.7215089191068</v>
      </c>
      <c r="J57" s="172">
        <v>320973</v>
      </c>
      <c r="K57" s="198">
        <v>265449</v>
      </c>
      <c r="L57" s="198">
        <v>4212154</v>
      </c>
      <c r="M57" s="198">
        <v>6192.8050234574057</v>
      </c>
      <c r="N57" s="172">
        <v>519498</v>
      </c>
      <c r="O57" s="198">
        <v>47396</v>
      </c>
      <c r="P57" s="198"/>
      <c r="Q57" s="172"/>
      <c r="R57" s="198"/>
      <c r="S57" s="185"/>
    </row>
    <row r="58" spans="1:19" x14ac:dyDescent="0.3">
      <c r="A58" s="51">
        <v>2008</v>
      </c>
      <c r="B58" s="174" t="s">
        <v>642</v>
      </c>
      <c r="C58" s="174">
        <v>686818</v>
      </c>
      <c r="D58" s="198">
        <v>6324855</v>
      </c>
      <c r="E58" s="198">
        <v>9208.924343858198</v>
      </c>
      <c r="F58" s="172">
        <v>931674.39999999991</v>
      </c>
      <c r="G58" s="198">
        <v>317020</v>
      </c>
      <c r="H58" s="198">
        <v>2129297</v>
      </c>
      <c r="I58" s="198">
        <v>3100.2347055551836</v>
      </c>
      <c r="J58" s="172">
        <v>352363.50000000006</v>
      </c>
      <c r="K58" s="198">
        <v>268638</v>
      </c>
      <c r="L58" s="198">
        <v>4195558</v>
      </c>
      <c r="M58" s="198">
        <v>6108.6896383030144</v>
      </c>
      <c r="N58" s="172">
        <v>579310.9</v>
      </c>
      <c r="O58" s="198">
        <v>48382</v>
      </c>
      <c r="P58" s="198"/>
      <c r="Q58" s="172"/>
      <c r="R58" s="198"/>
      <c r="S58" s="185"/>
    </row>
    <row r="59" spans="1:19" x14ac:dyDescent="0.3">
      <c r="A59" s="51">
        <v>2009</v>
      </c>
      <c r="B59" s="174">
        <v>3</v>
      </c>
      <c r="C59" s="174">
        <v>697828</v>
      </c>
      <c r="D59" s="198">
        <v>6287118.5960000018</v>
      </c>
      <c r="E59" s="198">
        <v>9009.5533512556121</v>
      </c>
      <c r="F59" s="172">
        <v>964742.9837857997</v>
      </c>
      <c r="G59" s="198">
        <v>321849.28116883122</v>
      </c>
      <c r="H59" s="198">
        <v>2123746.4499999997</v>
      </c>
      <c r="I59" s="198">
        <v>3043.3666318920991</v>
      </c>
      <c r="J59" s="172">
        <v>366328.59942450002</v>
      </c>
      <c r="K59" s="198">
        <v>271509.69336219336</v>
      </c>
      <c r="L59" s="198">
        <v>4050063.6309999982</v>
      </c>
      <c r="M59" s="198">
        <v>5803.8135916013662</v>
      </c>
      <c r="N59" s="172">
        <v>550973.69085829996</v>
      </c>
      <c r="O59" s="198">
        <v>46736.398629148607</v>
      </c>
      <c r="P59" s="198">
        <v>113308.51499999998</v>
      </c>
      <c r="Q59" s="172">
        <v>47440.693502999973</v>
      </c>
      <c r="R59" s="198">
        <v>3592.1816017316005</v>
      </c>
      <c r="S59" s="185"/>
    </row>
    <row r="60" spans="1:19" x14ac:dyDescent="0.3">
      <c r="A60" s="51">
        <v>2010</v>
      </c>
      <c r="B60" s="174">
        <v>3</v>
      </c>
      <c r="C60" s="174">
        <v>714046</v>
      </c>
      <c r="D60" s="198">
        <v>6192915</v>
      </c>
      <c r="E60" s="198">
        <v>8672.9916559997528</v>
      </c>
      <c r="F60" s="172">
        <v>924112.8235733998</v>
      </c>
      <c r="G60" s="198">
        <v>324034.95075757575</v>
      </c>
      <c r="H60" s="198">
        <v>2096447</v>
      </c>
      <c r="I60" s="198">
        <v>2936.0111253336618</v>
      </c>
      <c r="J60" s="172">
        <v>342382</v>
      </c>
      <c r="K60" s="198">
        <v>273316</v>
      </c>
      <c r="L60" s="198">
        <v>2722607</v>
      </c>
      <c r="M60" s="198">
        <v>3812.9294191130543</v>
      </c>
      <c r="N60" s="172">
        <v>367542</v>
      </c>
      <c r="O60" s="198">
        <v>46150</v>
      </c>
      <c r="P60" s="198">
        <v>1373861</v>
      </c>
      <c r="Q60" s="172">
        <v>216626.41525749996</v>
      </c>
      <c r="R60" s="198">
        <v>4447.9242424242429</v>
      </c>
      <c r="S60" s="185"/>
    </row>
    <row r="61" spans="1:19" x14ac:dyDescent="0.3">
      <c r="A61" s="165">
        <v>2011</v>
      </c>
      <c r="B61" s="123">
        <v>3</v>
      </c>
      <c r="C61" s="123">
        <v>723136</v>
      </c>
      <c r="D61" s="122">
        <v>6265694.0550545007</v>
      </c>
      <c r="E61" s="122">
        <v>8664.6136481305039</v>
      </c>
      <c r="F61" s="61">
        <v>1022202.6014984425</v>
      </c>
      <c r="G61" s="122">
        <v>325299.79477414</v>
      </c>
      <c r="H61" s="122">
        <v>2138377.9916480002</v>
      </c>
      <c r="I61" s="122">
        <v>2957.0896645278344</v>
      </c>
      <c r="J61" s="61">
        <v>379620.94076715526</v>
      </c>
      <c r="K61" s="122">
        <v>274894.01247000002</v>
      </c>
      <c r="L61" s="122">
        <v>2751363.3368310002</v>
      </c>
      <c r="M61" s="122">
        <v>3804.7660977063792</v>
      </c>
      <c r="N61" s="61">
        <v>403782.37149754027</v>
      </c>
      <c r="O61" s="122">
        <v>45975.620185</v>
      </c>
      <c r="P61" s="122">
        <v>1375952.7265755001</v>
      </c>
      <c r="Q61" s="61">
        <v>238799.28923374691</v>
      </c>
      <c r="R61" s="122">
        <v>4430.16211914</v>
      </c>
      <c r="S61" s="185"/>
    </row>
    <row r="62" spans="1:19" ht="15" thickBot="1" x14ac:dyDescent="0.35">
      <c r="A62" s="138">
        <v>2012</v>
      </c>
      <c r="B62" s="121">
        <v>3</v>
      </c>
      <c r="C62" s="121">
        <v>731191</v>
      </c>
      <c r="D62" s="120">
        <v>6356032</v>
      </c>
      <c r="E62" s="120">
        <f>(D62/C62)*1000</f>
        <v>8692.710933258204</v>
      </c>
      <c r="F62" s="69">
        <v>1061044</v>
      </c>
      <c r="G62" s="120">
        <v>327822</v>
      </c>
      <c r="H62" s="120">
        <v>2159549</v>
      </c>
      <c r="I62" s="120">
        <f>(H62/C62)*1000</f>
        <v>2953.467698590382</v>
      </c>
      <c r="J62" s="69">
        <v>392312</v>
      </c>
      <c r="K62" s="120">
        <v>276885</v>
      </c>
      <c r="L62" s="120">
        <v>2768704</v>
      </c>
      <c r="M62" s="120">
        <f>(L62/C62)*1000</f>
        <v>3786.5673948393783</v>
      </c>
      <c r="N62" s="69">
        <v>405973</v>
      </c>
      <c r="O62" s="120">
        <v>46566</v>
      </c>
      <c r="P62" s="120">
        <v>1427775</v>
      </c>
      <c r="Q62" s="69">
        <v>262754</v>
      </c>
      <c r="R62" s="120">
        <v>4373</v>
      </c>
    </row>
    <row r="71" s="43" customFormat="1" x14ac:dyDescent="0.3"/>
  </sheetData>
  <mergeCells count="8">
    <mergeCell ref="A3:Q3"/>
    <mergeCell ref="A9:R9"/>
    <mergeCell ref="A10:A11"/>
    <mergeCell ref="B10:B11"/>
    <mergeCell ref="D10:G10"/>
    <mergeCell ref="H10:K10"/>
    <mergeCell ref="L10:O10"/>
    <mergeCell ref="P10:R1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sheetPr>
  <dimension ref="A1:N64"/>
  <sheetViews>
    <sheetView showGridLines="0" workbookViewId="0">
      <pane xSplit="1" ySplit="12" topLeftCell="B13" activePane="bottomRight" state="frozen"/>
      <selection activeCell="J20" sqref="J20"/>
      <selection pane="topRight" activeCell="J20" sqref="J20"/>
      <selection pane="bottomLeft" activeCell="J20" sqref="J20"/>
      <selection pane="bottomRight"/>
    </sheetView>
  </sheetViews>
  <sheetFormatPr defaultColWidth="9.109375" defaultRowHeight="14.4" x14ac:dyDescent="0.3"/>
  <cols>
    <col min="1" max="1" width="20.33203125" customWidth="1"/>
    <col min="2" max="2" width="17.33203125" customWidth="1"/>
    <col min="3" max="5" width="28.44140625" customWidth="1"/>
    <col min="6" max="8" width="28.44140625" bestFit="1" customWidth="1"/>
  </cols>
  <sheetData>
    <row r="1" spans="1:14" x14ac:dyDescent="0.3">
      <c r="A1" s="44" t="s">
        <v>643</v>
      </c>
    </row>
    <row r="2" spans="1:14" x14ac:dyDescent="0.3">
      <c r="A2" s="44" t="s">
        <v>656</v>
      </c>
    </row>
    <row r="3" spans="1:14" x14ac:dyDescent="0.3">
      <c r="A3" s="34" t="s">
        <v>657</v>
      </c>
    </row>
    <row r="4" spans="1:14" x14ac:dyDescent="0.3">
      <c r="A4" s="44" t="s">
        <v>640</v>
      </c>
    </row>
    <row r="5" spans="1:14" x14ac:dyDescent="0.3">
      <c r="A5" s="44" t="s">
        <v>647</v>
      </c>
    </row>
    <row r="6" spans="1:14" x14ac:dyDescent="0.3">
      <c r="A6" s="34" t="s">
        <v>641</v>
      </c>
    </row>
    <row r="7" spans="1:14" x14ac:dyDescent="0.3">
      <c r="A7" s="34" t="s">
        <v>798</v>
      </c>
      <c r="B7" s="185"/>
      <c r="C7" s="239"/>
      <c r="D7" s="185"/>
      <c r="E7" s="239"/>
      <c r="F7" s="185"/>
      <c r="G7" s="239"/>
      <c r="H7" s="185"/>
      <c r="I7" s="239"/>
      <c r="J7" s="185"/>
    </row>
    <row r="8" spans="1:14" x14ac:dyDescent="0.3">
      <c r="A8" s="201" t="s">
        <v>658</v>
      </c>
      <c r="B8" s="185"/>
      <c r="C8" s="239"/>
      <c r="D8" s="185"/>
      <c r="E8" s="239"/>
      <c r="F8" s="185"/>
      <c r="G8" s="239"/>
      <c r="H8" s="185"/>
      <c r="I8" s="239"/>
      <c r="J8" s="185"/>
    </row>
    <row r="9" spans="1:14" x14ac:dyDescent="0.3">
      <c r="A9" s="201" t="s">
        <v>659</v>
      </c>
      <c r="B9" s="185"/>
      <c r="C9" s="239"/>
      <c r="D9" s="185"/>
      <c r="E9" s="239"/>
      <c r="F9" s="185"/>
      <c r="G9" s="239"/>
      <c r="H9" s="185"/>
      <c r="I9" s="239"/>
      <c r="J9" s="185"/>
    </row>
    <row r="10" spans="1:14" ht="15" customHeight="1" x14ac:dyDescent="0.3">
      <c r="A10" s="311" t="s">
        <v>802</v>
      </c>
      <c r="B10" s="311"/>
      <c r="C10" s="311"/>
      <c r="D10" s="311"/>
      <c r="E10" s="311"/>
      <c r="F10" s="311"/>
      <c r="G10" s="311"/>
      <c r="H10" s="311"/>
      <c r="I10" s="311"/>
      <c r="J10" s="311"/>
    </row>
    <row r="11" spans="1:14" x14ac:dyDescent="0.3">
      <c r="A11" s="312" t="s">
        <v>619</v>
      </c>
      <c r="B11" s="321" t="s">
        <v>56</v>
      </c>
      <c r="C11" s="324"/>
      <c r="D11" s="325"/>
      <c r="E11" s="321" t="s">
        <v>660</v>
      </c>
      <c r="F11" s="324"/>
      <c r="G11" s="325"/>
      <c r="H11" s="322" t="s">
        <v>58</v>
      </c>
      <c r="I11" s="324"/>
      <c r="J11" s="324"/>
      <c r="K11" s="185"/>
      <c r="L11" s="185"/>
      <c r="M11" s="185"/>
      <c r="N11" s="185"/>
    </row>
    <row r="12" spans="1:14" ht="41.4" x14ac:dyDescent="0.3">
      <c r="A12" s="312"/>
      <c r="B12" s="166" t="s">
        <v>661</v>
      </c>
      <c r="C12" s="127" t="s">
        <v>662</v>
      </c>
      <c r="D12" s="27" t="s">
        <v>663</v>
      </c>
      <c r="E12" s="166" t="s">
        <v>661</v>
      </c>
      <c r="F12" s="127" t="s">
        <v>662</v>
      </c>
      <c r="G12" s="27" t="s">
        <v>663</v>
      </c>
      <c r="H12" s="207" t="s">
        <v>661</v>
      </c>
      <c r="I12" s="127" t="s">
        <v>662</v>
      </c>
      <c r="J12" s="167" t="s">
        <v>663</v>
      </c>
      <c r="K12" s="53"/>
      <c r="L12" s="53"/>
      <c r="M12" s="53"/>
      <c r="N12" s="53"/>
    </row>
    <row r="13" spans="1:14" ht="15.75" customHeight="1" x14ac:dyDescent="0.3">
      <c r="A13" s="56">
        <v>1962</v>
      </c>
      <c r="B13" s="52">
        <v>4987.0105771015033</v>
      </c>
      <c r="C13" s="171">
        <v>203.51642234180738</v>
      </c>
      <c r="D13" s="50">
        <v>4.0809302325581394</v>
      </c>
      <c r="E13" s="52">
        <v>28084.392902053936</v>
      </c>
      <c r="F13" s="171">
        <v>1091.5187927902753</v>
      </c>
      <c r="G13" s="50">
        <v>3.886567164179104</v>
      </c>
      <c r="H13" s="227"/>
      <c r="I13" s="171"/>
      <c r="J13" s="50">
        <v>3.5958333333333337</v>
      </c>
    </row>
    <row r="14" spans="1:14" x14ac:dyDescent="0.3">
      <c r="A14" s="62">
        <v>1963</v>
      </c>
      <c r="B14" s="183">
        <v>5039.036311338913</v>
      </c>
      <c r="C14" s="204">
        <v>184.97372348017907</v>
      </c>
      <c r="D14" s="249">
        <v>3.6708154506437767</v>
      </c>
      <c r="E14" s="183">
        <v>34261.241970021416</v>
      </c>
      <c r="F14" s="204">
        <v>1151.3650963597431</v>
      </c>
      <c r="G14" s="249">
        <v>3.3605468749999998</v>
      </c>
      <c r="H14" s="42"/>
      <c r="I14" s="204"/>
      <c r="J14" s="249">
        <v>3.3592592592592592</v>
      </c>
    </row>
    <row r="15" spans="1:14" x14ac:dyDescent="0.3">
      <c r="A15" s="62">
        <v>1964</v>
      </c>
      <c r="B15" s="183">
        <v>5125.8154706430569</v>
      </c>
      <c r="C15" s="204">
        <v>177.51934843389117</v>
      </c>
      <c r="D15" s="249">
        <v>3.4632411067193676</v>
      </c>
      <c r="E15" s="183">
        <v>35754.752612363081</v>
      </c>
      <c r="F15" s="204">
        <v>1146.2923328717109</v>
      </c>
      <c r="G15" s="249">
        <v>3.205985915492958</v>
      </c>
      <c r="H15" s="42"/>
      <c r="I15" s="204"/>
      <c r="J15" s="249">
        <v>3.6999999999999997</v>
      </c>
    </row>
    <row r="16" spans="1:14" x14ac:dyDescent="0.3">
      <c r="A16" s="62">
        <v>1965</v>
      </c>
      <c r="B16" s="183">
        <v>5383.2400497512435</v>
      </c>
      <c r="C16" s="204">
        <v>190.24020522388059</v>
      </c>
      <c r="D16" s="249">
        <v>3.5339350180505416</v>
      </c>
      <c r="E16" s="183">
        <v>38518.518518518518</v>
      </c>
      <c r="F16" s="204">
        <v>1241.9753086419753</v>
      </c>
      <c r="G16" s="249">
        <v>3.224358974358974</v>
      </c>
      <c r="H16" s="42"/>
      <c r="I16" s="204"/>
      <c r="J16" s="249">
        <v>3.7111111111111108</v>
      </c>
    </row>
    <row r="17" spans="1:11" x14ac:dyDescent="0.3">
      <c r="A17" s="62">
        <v>1966</v>
      </c>
      <c r="B17" s="183">
        <v>5824.7947865203096</v>
      </c>
      <c r="C17" s="204">
        <v>202.7720640535189</v>
      </c>
      <c r="D17" s="249">
        <v>3.4811881188118816</v>
      </c>
      <c r="E17" s="183">
        <v>44019.728729963004</v>
      </c>
      <c r="F17" s="204">
        <v>1362.3921085080149</v>
      </c>
      <c r="G17" s="249">
        <v>3.0949579831932774</v>
      </c>
      <c r="H17" s="42"/>
      <c r="I17" s="204"/>
      <c r="J17" s="249">
        <v>3.591176470588235</v>
      </c>
    </row>
    <row r="18" spans="1:11" x14ac:dyDescent="0.3">
      <c r="A18" s="62">
        <v>1967</v>
      </c>
      <c r="B18" s="183">
        <v>6468.7621986356116</v>
      </c>
      <c r="C18" s="204">
        <v>218.19060542409426</v>
      </c>
      <c r="D18" s="249">
        <v>3.3729885057471263</v>
      </c>
      <c r="E18" s="183">
        <v>44911.55524925339</v>
      </c>
      <c r="F18" s="204">
        <v>1374.3395359522169</v>
      </c>
      <c r="G18" s="249">
        <v>3.0601023017902813</v>
      </c>
      <c r="H18" s="42"/>
      <c r="I18" s="204"/>
      <c r="J18" s="249">
        <v>3.1063829787234045</v>
      </c>
    </row>
    <row r="19" spans="1:11" x14ac:dyDescent="0.3">
      <c r="A19" s="62">
        <v>1968</v>
      </c>
      <c r="B19" s="183">
        <v>6547.171836428035</v>
      </c>
      <c r="C19" s="204">
        <v>219.75957926371152</v>
      </c>
      <c r="D19" s="249">
        <v>3.3565573770491803</v>
      </c>
      <c r="E19" s="183">
        <v>45374.254802384632</v>
      </c>
      <c r="F19" s="204">
        <v>1366.8580260543167</v>
      </c>
      <c r="G19" s="249">
        <v>3.0124087591240878</v>
      </c>
      <c r="H19" s="42"/>
      <c r="I19" s="204"/>
      <c r="J19" s="249">
        <v>2.8046875</v>
      </c>
      <c r="K19" s="119"/>
    </row>
    <row r="20" spans="1:11" x14ac:dyDescent="0.3">
      <c r="A20" s="62">
        <v>1969</v>
      </c>
      <c r="B20" s="183">
        <v>6953.8246035319426</v>
      </c>
      <c r="C20" s="204">
        <v>217.58633915320092</v>
      </c>
      <c r="D20" s="249">
        <v>3.1290167865707437</v>
      </c>
      <c r="E20" s="183">
        <v>49385.310497005354</v>
      </c>
      <c r="F20" s="204">
        <v>1391.6150047283809</v>
      </c>
      <c r="G20" s="249">
        <v>2.8178723404255321</v>
      </c>
      <c r="H20" s="42"/>
      <c r="I20" s="204"/>
      <c r="J20" s="249">
        <v>2.8217391304347825</v>
      </c>
      <c r="K20" s="119"/>
    </row>
    <row r="21" spans="1:11" x14ac:dyDescent="0.3">
      <c r="A21" s="62">
        <v>1970</v>
      </c>
      <c r="B21" s="183">
        <v>7266.0791299456214</v>
      </c>
      <c r="C21" s="204">
        <v>218.99806237889868</v>
      </c>
      <c r="D21" s="249">
        <v>3.0139784946236561</v>
      </c>
      <c r="E21" s="183">
        <v>51928.332827209233</v>
      </c>
      <c r="F21" s="204">
        <v>1476.9713533758477</v>
      </c>
      <c r="G21" s="249">
        <v>2.8442495126705656</v>
      </c>
      <c r="H21" s="42"/>
      <c r="I21" s="204"/>
      <c r="J21" s="249">
        <v>2.6960526315789473</v>
      </c>
      <c r="K21" s="119"/>
    </row>
    <row r="22" spans="1:11" x14ac:dyDescent="0.3">
      <c r="A22" s="62">
        <v>1971</v>
      </c>
      <c r="B22" s="183"/>
      <c r="C22" s="204"/>
      <c r="D22" s="62"/>
      <c r="E22" s="183"/>
      <c r="F22" s="204"/>
      <c r="G22" s="249"/>
      <c r="H22" s="42"/>
      <c r="I22" s="204"/>
      <c r="J22" s="62"/>
      <c r="K22" s="119"/>
    </row>
    <row r="23" spans="1:11" x14ac:dyDescent="0.3">
      <c r="A23" s="62">
        <v>1972</v>
      </c>
      <c r="B23" s="183"/>
      <c r="C23" s="204"/>
      <c r="D23" s="62"/>
      <c r="E23" s="183"/>
      <c r="F23" s="204"/>
      <c r="G23" s="62"/>
      <c r="H23" s="42"/>
      <c r="I23" s="204"/>
      <c r="J23" s="62"/>
      <c r="K23" s="119"/>
    </row>
    <row r="24" spans="1:11" x14ac:dyDescent="0.3">
      <c r="A24" s="62">
        <v>1973</v>
      </c>
      <c r="B24" s="183"/>
      <c r="C24" s="204"/>
      <c r="D24" s="62"/>
      <c r="E24" s="183"/>
      <c r="F24" s="204"/>
      <c r="G24" s="62"/>
      <c r="H24" s="42"/>
      <c r="I24" s="204"/>
      <c r="J24" s="62"/>
      <c r="K24" s="119"/>
    </row>
    <row r="25" spans="1:11" x14ac:dyDescent="0.3">
      <c r="A25" s="62">
        <v>1974</v>
      </c>
      <c r="B25" s="183"/>
      <c r="C25" s="204"/>
      <c r="D25" s="62"/>
      <c r="E25" s="183"/>
      <c r="F25" s="204"/>
      <c r="G25" s="62"/>
      <c r="H25" s="42"/>
      <c r="I25" s="204"/>
      <c r="J25" s="62"/>
      <c r="K25" s="119"/>
    </row>
    <row r="26" spans="1:11" x14ac:dyDescent="0.3">
      <c r="A26" s="62">
        <v>1975</v>
      </c>
      <c r="B26" s="183">
        <v>10149.324595425973</v>
      </c>
      <c r="C26" s="204">
        <v>343.15233382372611</v>
      </c>
      <c r="D26" s="62"/>
      <c r="E26" s="183"/>
      <c r="F26" s="204"/>
      <c r="G26" s="62"/>
      <c r="H26" s="42"/>
      <c r="I26" s="204"/>
      <c r="J26" s="62"/>
      <c r="K26" s="119"/>
    </row>
    <row r="27" spans="1:11" x14ac:dyDescent="0.3">
      <c r="A27" s="62">
        <v>1976</v>
      </c>
      <c r="B27" s="183">
        <v>10238.357693869264</v>
      </c>
      <c r="C27" s="204">
        <v>394.37677628907835</v>
      </c>
      <c r="D27" s="62">
        <v>3.8</v>
      </c>
      <c r="E27" s="183"/>
      <c r="F27" s="204"/>
      <c r="G27" s="62"/>
      <c r="H27" s="42"/>
      <c r="I27" s="204"/>
      <c r="J27" s="62"/>
      <c r="K27" s="119"/>
    </row>
    <row r="28" spans="1:11" x14ac:dyDescent="0.3">
      <c r="A28" s="62">
        <v>1977</v>
      </c>
      <c r="B28" s="183"/>
      <c r="C28" s="204"/>
      <c r="D28" s="62"/>
      <c r="E28" s="183"/>
      <c r="F28" s="204"/>
      <c r="G28" s="62"/>
      <c r="H28" s="42"/>
      <c r="I28" s="204"/>
      <c r="J28" s="62"/>
      <c r="K28" s="119"/>
    </row>
    <row r="29" spans="1:11" x14ac:dyDescent="0.3">
      <c r="A29" s="62">
        <v>1978</v>
      </c>
      <c r="B29" s="183"/>
      <c r="C29" s="204"/>
      <c r="D29" s="62"/>
      <c r="E29" s="183"/>
      <c r="F29" s="204"/>
      <c r="G29" s="62"/>
      <c r="H29" s="42"/>
      <c r="I29" s="204"/>
      <c r="J29" s="62"/>
      <c r="K29" s="119"/>
    </row>
    <row r="30" spans="1:11" x14ac:dyDescent="0.3">
      <c r="A30" s="62">
        <v>1979</v>
      </c>
      <c r="B30" s="183"/>
      <c r="C30" s="204"/>
      <c r="D30" s="62"/>
      <c r="E30" s="183"/>
      <c r="F30" s="204"/>
      <c r="G30" s="62"/>
      <c r="H30" s="42"/>
      <c r="I30" s="204"/>
      <c r="J30" s="62"/>
      <c r="K30" s="119"/>
    </row>
    <row r="31" spans="1:11" x14ac:dyDescent="0.3">
      <c r="A31" s="62">
        <v>1980</v>
      </c>
      <c r="B31" s="183">
        <v>10309.272442571875</v>
      </c>
      <c r="C31" s="204">
        <v>529.17009701841903</v>
      </c>
      <c r="D31" s="62">
        <v>5.0999999999999996</v>
      </c>
      <c r="E31" s="183">
        <v>77312.32935381979</v>
      </c>
      <c r="F31" s="204">
        <v>3830.8260613523207</v>
      </c>
      <c r="G31" s="62">
        <v>5</v>
      </c>
      <c r="H31" s="42"/>
      <c r="I31" s="204"/>
      <c r="J31" s="62"/>
      <c r="K31" s="119"/>
    </row>
    <row r="32" spans="1:11" x14ac:dyDescent="0.3">
      <c r="A32" s="62">
        <v>1981</v>
      </c>
      <c r="B32" s="183">
        <v>9943.4955121537805</v>
      </c>
      <c r="C32" s="204">
        <v>590.96267190569745</v>
      </c>
      <c r="D32" s="62">
        <v>5.9</v>
      </c>
      <c r="E32" s="183">
        <v>77705.590062111791</v>
      </c>
      <c r="F32" s="204">
        <v>4651.5010351966866</v>
      </c>
      <c r="G32" s="62">
        <v>6</v>
      </c>
      <c r="H32" s="42"/>
      <c r="I32" s="204"/>
      <c r="J32" s="62"/>
      <c r="K32" s="119"/>
    </row>
    <row r="33" spans="1:12" x14ac:dyDescent="0.3">
      <c r="A33" s="62">
        <v>1982</v>
      </c>
      <c r="B33" s="183">
        <v>10372.901704210444</v>
      </c>
      <c r="C33" s="204">
        <v>711.57712280402643</v>
      </c>
      <c r="D33" s="62">
        <v>6.9</v>
      </c>
      <c r="E33" s="183">
        <v>80722.280434368455</v>
      </c>
      <c r="F33" s="204">
        <v>5336.8260621070685</v>
      </c>
      <c r="G33" s="62">
        <v>6.6</v>
      </c>
      <c r="H33" s="42"/>
      <c r="I33" s="204"/>
      <c r="J33" s="62"/>
      <c r="K33" s="119"/>
    </row>
    <row r="34" spans="1:12" x14ac:dyDescent="0.3">
      <c r="A34" s="62">
        <v>1983</v>
      </c>
      <c r="B34" s="183">
        <v>9807.3189816281792</v>
      </c>
      <c r="C34" s="204">
        <v>786.92955852016632</v>
      </c>
      <c r="D34" s="170">
        <v>8</v>
      </c>
      <c r="E34" s="183">
        <v>80701.02856093306</v>
      </c>
      <c r="F34" s="204">
        <v>5793.8745523004873</v>
      </c>
      <c r="G34" s="62">
        <v>7.2</v>
      </c>
      <c r="H34" s="42"/>
      <c r="I34" s="204"/>
      <c r="J34" s="62"/>
      <c r="K34" s="119"/>
    </row>
    <row r="35" spans="1:12" x14ac:dyDescent="0.3">
      <c r="A35" s="62">
        <v>1984</v>
      </c>
      <c r="B35" s="183">
        <v>9319.9037953892184</v>
      </c>
      <c r="C35" s="204">
        <v>788.53170645861439</v>
      </c>
      <c r="D35" s="62">
        <v>8.5</v>
      </c>
      <c r="E35" s="183">
        <v>77067.955263797718</v>
      </c>
      <c r="F35" s="204">
        <v>5986.4251560094017</v>
      </c>
      <c r="G35" s="62">
        <v>7.8</v>
      </c>
      <c r="H35" s="42"/>
      <c r="I35" s="204"/>
      <c r="J35" s="62"/>
      <c r="K35" s="119"/>
    </row>
    <row r="36" spans="1:12" x14ac:dyDescent="0.3">
      <c r="A36" s="62">
        <v>1985</v>
      </c>
      <c r="B36" s="183">
        <v>9654.6375858839128</v>
      </c>
      <c r="C36" s="204">
        <v>828.7575121153767</v>
      </c>
      <c r="D36" s="62">
        <v>14.3</v>
      </c>
      <c r="E36" s="183">
        <v>73573</v>
      </c>
      <c r="F36" s="204">
        <v>5714</v>
      </c>
      <c r="G36" s="62">
        <v>9.1999999999999993</v>
      </c>
      <c r="H36" s="42"/>
      <c r="I36" s="204"/>
      <c r="J36" s="62"/>
      <c r="K36" s="119"/>
    </row>
    <row r="37" spans="1:12" x14ac:dyDescent="0.3">
      <c r="A37" s="62">
        <v>1986</v>
      </c>
      <c r="B37" s="183">
        <v>8460.9272010126006</v>
      </c>
      <c r="C37" s="204">
        <v>781.78160828987245</v>
      </c>
      <c r="D37" s="62">
        <v>14.8</v>
      </c>
      <c r="E37" s="183">
        <v>72749</v>
      </c>
      <c r="F37" s="204">
        <v>5776</v>
      </c>
      <c r="G37" s="62">
        <v>9.5</v>
      </c>
      <c r="H37" s="42">
        <v>64153.033652665188</v>
      </c>
      <c r="I37" s="204">
        <v>7495.4556619995083</v>
      </c>
      <c r="J37" s="62">
        <v>18.600000000000001</v>
      </c>
      <c r="K37" s="119"/>
    </row>
    <row r="38" spans="1:12" x14ac:dyDescent="0.3">
      <c r="A38" s="62">
        <v>1987</v>
      </c>
      <c r="B38" s="183">
        <v>8016.4913411363586</v>
      </c>
      <c r="C38" s="204">
        <v>784.78617908151591</v>
      </c>
      <c r="D38" s="62">
        <v>10.6</v>
      </c>
      <c r="E38" s="183">
        <v>72104.43992654774</v>
      </c>
      <c r="F38" s="204">
        <v>5901.4952780692556</v>
      </c>
      <c r="G38" s="62">
        <v>9.6999999999999993</v>
      </c>
      <c r="H38" s="42">
        <v>51530.947255113024</v>
      </c>
      <c r="I38" s="204">
        <v>6780.6781485468246</v>
      </c>
      <c r="J38" s="62">
        <v>18.100000000000001</v>
      </c>
      <c r="K38" s="119"/>
    </row>
    <row r="39" spans="1:12" x14ac:dyDescent="0.3">
      <c r="A39" s="62">
        <v>1988</v>
      </c>
      <c r="B39" s="183">
        <v>8236.5648050579566</v>
      </c>
      <c r="C39" s="204">
        <v>803.74338803743387</v>
      </c>
      <c r="D39" s="62">
        <v>10.6</v>
      </c>
      <c r="E39" s="183">
        <v>71538.648517258145</v>
      </c>
      <c r="F39" s="204">
        <v>5843.3641225085075</v>
      </c>
      <c r="G39" s="62">
        <v>9.6</v>
      </c>
      <c r="H39" s="42">
        <v>52191.627490485786</v>
      </c>
      <c r="I39" s="204">
        <v>7152.227445713007</v>
      </c>
      <c r="J39" s="62">
        <v>19.100000000000001</v>
      </c>
      <c r="K39" s="119"/>
    </row>
    <row r="40" spans="1:12" x14ac:dyDescent="0.3">
      <c r="A40" s="62">
        <v>1989</v>
      </c>
      <c r="B40" s="183">
        <v>8478.9631271951184</v>
      </c>
      <c r="C40" s="204">
        <v>826.55587903150604</v>
      </c>
      <c r="D40" s="62">
        <v>10.7</v>
      </c>
      <c r="E40" s="183">
        <v>71919.111739563581</v>
      </c>
      <c r="F40" s="204">
        <v>6050.968923739435</v>
      </c>
      <c r="G40" s="62">
        <v>9.9</v>
      </c>
      <c r="H40" s="42">
        <v>61323.924425221943</v>
      </c>
      <c r="I40" s="204">
        <v>7757.3412246756207</v>
      </c>
      <c r="J40" s="62">
        <v>16.3</v>
      </c>
      <c r="K40" s="119"/>
    </row>
    <row r="41" spans="1:12" x14ac:dyDescent="0.3">
      <c r="A41" s="62">
        <v>1990</v>
      </c>
      <c r="B41" s="183">
        <v>8512.1560356280661</v>
      </c>
      <c r="C41" s="204">
        <v>858.18044591946989</v>
      </c>
      <c r="D41" s="62">
        <v>10.1</v>
      </c>
      <c r="E41" s="183">
        <v>72537.731401452053</v>
      </c>
      <c r="F41" s="204">
        <v>6325.2349372976705</v>
      </c>
      <c r="G41" s="62">
        <v>8.6999999999999993</v>
      </c>
      <c r="H41" s="42">
        <v>60578.1755445331</v>
      </c>
      <c r="I41" s="204">
        <v>7501.4017683847314</v>
      </c>
      <c r="J41" s="62">
        <v>12.4</v>
      </c>
      <c r="K41" s="119"/>
      <c r="L41" s="30"/>
    </row>
    <row r="42" spans="1:12" x14ac:dyDescent="0.3">
      <c r="A42" s="62">
        <v>1991</v>
      </c>
      <c r="B42" s="183">
        <v>8235.9383692029751</v>
      </c>
      <c r="C42" s="204">
        <v>872.09415079028895</v>
      </c>
      <c r="D42" s="62">
        <v>10.6</v>
      </c>
      <c r="E42" s="183">
        <v>74150.574782927724</v>
      </c>
      <c r="F42" s="204">
        <v>6766.4791488320898</v>
      </c>
      <c r="G42" s="62">
        <v>9.1</v>
      </c>
      <c r="H42" s="42">
        <v>45022.550052687038</v>
      </c>
      <c r="I42" s="204">
        <v>5518.4404636459431</v>
      </c>
      <c r="J42" s="62">
        <v>12.2</v>
      </c>
      <c r="K42" s="119"/>
      <c r="L42" s="30"/>
    </row>
    <row r="43" spans="1:12" x14ac:dyDescent="0.3">
      <c r="A43" s="62">
        <v>1992</v>
      </c>
      <c r="B43" s="183">
        <v>8235.4529485570893</v>
      </c>
      <c r="C43" s="204">
        <v>891.27227101631115</v>
      </c>
      <c r="D43" s="62">
        <v>10.8</v>
      </c>
      <c r="E43" s="183">
        <v>73714.81912955163</v>
      </c>
      <c r="F43" s="204">
        <v>6778.8631000388323</v>
      </c>
      <c r="G43" s="62">
        <v>9.1999999999999993</v>
      </c>
      <c r="H43" s="42">
        <v>45377.165518680864</v>
      </c>
      <c r="I43" s="204">
        <v>5781.0477979544985</v>
      </c>
      <c r="J43" s="62">
        <v>12.7</v>
      </c>
      <c r="K43" s="119"/>
      <c r="L43" s="30"/>
    </row>
    <row r="44" spans="1:12" x14ac:dyDescent="0.3">
      <c r="A44" s="62">
        <v>1993</v>
      </c>
      <c r="B44" s="183">
        <v>8013.0451042722598</v>
      </c>
      <c r="C44" s="204">
        <v>889.43400683010361</v>
      </c>
      <c r="D44" s="249">
        <v>11.09982528809042</v>
      </c>
      <c r="E44" s="183">
        <v>73358.11318573328</v>
      </c>
      <c r="F44" s="204">
        <v>6897.4507196947807</v>
      </c>
      <c r="G44" s="249">
        <v>9.4024374675931544</v>
      </c>
      <c r="H44" s="42">
        <v>49047.896912229517</v>
      </c>
      <c r="I44" s="204">
        <v>5266.2290299051792</v>
      </c>
      <c r="J44" s="249">
        <v>10.736910981787899</v>
      </c>
      <c r="K44" s="119"/>
      <c r="L44" s="30"/>
    </row>
    <row r="45" spans="1:12" x14ac:dyDescent="0.3">
      <c r="A45" s="62">
        <v>1994</v>
      </c>
      <c r="B45" s="183">
        <v>8187.9929609897281</v>
      </c>
      <c r="C45" s="204">
        <v>927.85499251014403</v>
      </c>
      <c r="D45" s="62">
        <v>11.3</v>
      </c>
      <c r="E45" s="183">
        <v>75389.966249070421</v>
      </c>
      <c r="F45" s="204">
        <v>7100.9953663978031</v>
      </c>
      <c r="G45" s="62">
        <v>9.4</v>
      </c>
      <c r="H45" s="42">
        <v>56394.007490636701</v>
      </c>
      <c r="I45" s="204">
        <v>6575.0312109862671</v>
      </c>
      <c r="J45" s="62">
        <v>11.7</v>
      </c>
      <c r="K45" s="119"/>
      <c r="L45" s="30"/>
    </row>
    <row r="46" spans="1:12" x14ac:dyDescent="0.3">
      <c r="A46" s="62">
        <v>1995</v>
      </c>
      <c r="B46" s="183">
        <v>8117.6554275145827</v>
      </c>
      <c r="C46" s="204">
        <v>915.41233935600133</v>
      </c>
      <c r="D46" s="62">
        <v>11.3</v>
      </c>
      <c r="E46" s="183">
        <v>77279.283916723856</v>
      </c>
      <c r="F46" s="204">
        <v>7140.3568977350715</v>
      </c>
      <c r="G46" s="62">
        <v>9.1999999999999993</v>
      </c>
      <c r="H46" s="42">
        <v>44979.505726341165</v>
      </c>
      <c r="I46" s="204">
        <v>6062.6883664858351</v>
      </c>
      <c r="J46" s="62">
        <v>13.5</v>
      </c>
      <c r="K46" s="119"/>
      <c r="L46" s="30"/>
    </row>
    <row r="47" spans="1:12" x14ac:dyDescent="0.3">
      <c r="A47" s="62">
        <v>1996</v>
      </c>
      <c r="B47" s="183">
        <v>8187.6947040498444</v>
      </c>
      <c r="C47" s="204">
        <v>930.221777184394</v>
      </c>
      <c r="D47" s="249">
        <v>11.361217177825186</v>
      </c>
      <c r="E47" s="183">
        <v>78302.260043101065</v>
      </c>
      <c r="F47" s="204">
        <v>7319.2241808034478</v>
      </c>
      <c r="G47" s="249">
        <v>9.3473983723772722</v>
      </c>
      <c r="H47" s="42">
        <v>42722.420776745297</v>
      </c>
      <c r="I47" s="204">
        <v>5698.5942339766498</v>
      </c>
      <c r="J47" s="249">
        <v>13.338650128830047</v>
      </c>
      <c r="K47" s="119"/>
      <c r="L47" s="30"/>
    </row>
    <row r="48" spans="1:12" x14ac:dyDescent="0.3">
      <c r="A48" s="62">
        <v>1997</v>
      </c>
      <c r="B48" s="183">
        <v>8024.2983875467271</v>
      </c>
      <c r="C48" s="204">
        <v>918.08012051553862</v>
      </c>
      <c r="D48" s="249">
        <v>11.441251012553931</v>
      </c>
      <c r="E48" s="183">
        <v>83876.685329067637</v>
      </c>
      <c r="F48" s="204">
        <v>7537.1343692870205</v>
      </c>
      <c r="G48" s="249">
        <v>8.9859707017714125</v>
      </c>
      <c r="H48" s="42">
        <v>36343.998369675974</v>
      </c>
      <c r="I48" s="204">
        <v>5360.3016099449769</v>
      </c>
      <c r="J48" s="249">
        <v>14.748794437591117</v>
      </c>
      <c r="K48" s="119"/>
      <c r="L48" s="30"/>
    </row>
    <row r="49" spans="1:12" x14ac:dyDescent="0.3">
      <c r="A49" s="62">
        <v>1998</v>
      </c>
      <c r="B49" s="183">
        <v>7930.8114315448556</v>
      </c>
      <c r="C49" s="204">
        <v>911.8859536978473</v>
      </c>
      <c r="D49" s="249">
        <v>11.49801582812592</v>
      </c>
      <c r="E49" s="183">
        <v>84605.685664004326</v>
      </c>
      <c r="F49" s="204">
        <v>7505.5367537565999</v>
      </c>
      <c r="G49" s="249">
        <v>8.8711966516806395</v>
      </c>
      <c r="H49" s="42">
        <v>37888.596656021044</v>
      </c>
      <c r="I49" s="204">
        <v>5184.2945707307908</v>
      </c>
      <c r="J49" s="249">
        <v>13.682994431800715</v>
      </c>
      <c r="K49" s="119"/>
      <c r="L49" s="30"/>
    </row>
    <row r="50" spans="1:12" x14ac:dyDescent="0.3">
      <c r="A50" s="62">
        <v>1999</v>
      </c>
      <c r="B50" s="183">
        <v>8210.1985944808948</v>
      </c>
      <c r="C50" s="204">
        <v>916.09130153533386</v>
      </c>
      <c r="D50" s="249">
        <v>11.157967630054086</v>
      </c>
      <c r="E50" s="183">
        <v>87250.020265340863</v>
      </c>
      <c r="F50" s="204">
        <v>7598.6111486395203</v>
      </c>
      <c r="G50" s="249">
        <v>8.7090078896611871</v>
      </c>
      <c r="H50" s="42">
        <v>35486.278026905828</v>
      </c>
      <c r="I50" s="204">
        <v>5025.6502242152474</v>
      </c>
      <c r="J50" s="249">
        <v>14.162235386886108</v>
      </c>
      <c r="K50" s="196"/>
    </row>
    <row r="51" spans="1:12" x14ac:dyDescent="0.3">
      <c r="A51" s="62">
        <v>2000</v>
      </c>
      <c r="B51" s="183">
        <v>8046.3966269617495</v>
      </c>
      <c r="C51" s="204">
        <v>921.66014557505616</v>
      </c>
      <c r="D51" s="249">
        <v>11.454321583984198</v>
      </c>
      <c r="E51" s="183">
        <v>84080.969995889842</v>
      </c>
      <c r="F51" s="204">
        <v>7629.2129058775181</v>
      </c>
      <c r="G51" s="249">
        <v>9.0736499665149655</v>
      </c>
      <c r="H51" s="42">
        <v>44714.355948869226</v>
      </c>
      <c r="I51" s="204">
        <v>6337.7581120943951</v>
      </c>
      <c r="J51" s="249">
        <v>14.173877667703877</v>
      </c>
      <c r="K51" s="196"/>
    </row>
    <row r="52" spans="1:12" x14ac:dyDescent="0.3">
      <c r="A52" s="62">
        <v>2001</v>
      </c>
      <c r="B52" s="183">
        <v>7953.0373105152421</v>
      </c>
      <c r="C52" s="204">
        <v>932.99758213589382</v>
      </c>
      <c r="D52" s="249">
        <v>11.731336666839415</v>
      </c>
      <c r="E52" s="183">
        <v>87843.909669616318</v>
      </c>
      <c r="F52" s="204">
        <v>7976.5309044009255</v>
      </c>
      <c r="G52" s="249">
        <v>9.0803459618326485</v>
      </c>
      <c r="H52" s="42">
        <v>36372.231037041267</v>
      </c>
      <c r="I52" s="204">
        <v>5218.8674542929439</v>
      </c>
      <c r="J52" s="249">
        <v>14.348494182218516</v>
      </c>
      <c r="K52" s="196"/>
    </row>
    <row r="53" spans="1:12" x14ac:dyDescent="0.3">
      <c r="A53" s="114">
        <v>2002</v>
      </c>
      <c r="B53" s="213">
        <v>8056.879685766944</v>
      </c>
      <c r="C53" s="203">
        <v>970.59068809366943</v>
      </c>
      <c r="D53" s="169">
        <v>12.046731811178557</v>
      </c>
      <c r="E53" s="213">
        <v>84155.833312248564</v>
      </c>
      <c r="F53" s="203">
        <v>7843.8883687979151</v>
      </c>
      <c r="G53" s="169">
        <v>9.3206710219293463</v>
      </c>
      <c r="H53" s="213">
        <v>37834.36815193572</v>
      </c>
      <c r="I53" s="203">
        <v>5311.9065010956901</v>
      </c>
      <c r="J53" s="169">
        <v>14.039897480946612</v>
      </c>
      <c r="K53" s="196"/>
    </row>
    <row r="54" spans="1:12" x14ac:dyDescent="0.3">
      <c r="A54" s="114">
        <v>2003</v>
      </c>
      <c r="B54" s="213">
        <v>8047.1446333037693</v>
      </c>
      <c r="C54" s="203">
        <v>964.13427776495314</v>
      </c>
      <c r="D54" s="169">
        <v>11.981073060061629</v>
      </c>
      <c r="E54" s="213">
        <v>81434.234193210534</v>
      </c>
      <c r="F54" s="203">
        <v>7881.8332915917217</v>
      </c>
      <c r="G54" s="169">
        <v>9.6787713050647906</v>
      </c>
      <c r="H54" s="213"/>
      <c r="I54" s="203"/>
      <c r="J54" s="28"/>
      <c r="K54" s="196"/>
    </row>
    <row r="55" spans="1:12" x14ac:dyDescent="0.3">
      <c r="A55" s="114">
        <v>2004</v>
      </c>
      <c r="B55" s="213">
        <v>8208.2858939959715</v>
      </c>
      <c r="C55" s="203">
        <v>1020.9515999331205</v>
      </c>
      <c r="D55" s="169">
        <v>12.438060919392504</v>
      </c>
      <c r="E55" s="213">
        <v>82519.464127546496</v>
      </c>
      <c r="F55" s="203">
        <v>8404.4951284322415</v>
      </c>
      <c r="G55" s="169">
        <v>10.184863919428517</v>
      </c>
      <c r="H55" s="213"/>
      <c r="I55" s="203"/>
      <c r="J55" s="28"/>
      <c r="K55" s="196"/>
      <c r="L55" s="217"/>
    </row>
    <row r="56" spans="1:12" x14ac:dyDescent="0.3">
      <c r="A56" s="114">
        <v>2005</v>
      </c>
      <c r="B56" s="213">
        <v>8030.8355114776195</v>
      </c>
      <c r="C56" s="203">
        <v>1067.9152529828566</v>
      </c>
      <c r="D56" s="169">
        <v>13.297685545378171</v>
      </c>
      <c r="E56" s="213">
        <v>83793.959570903229</v>
      </c>
      <c r="F56" s="203">
        <v>9114.3895380464346</v>
      </c>
      <c r="G56" s="169">
        <v>10.877143871372002</v>
      </c>
      <c r="H56" s="213"/>
      <c r="I56" s="203"/>
      <c r="J56" s="28"/>
      <c r="K56" s="196"/>
      <c r="L56" s="217"/>
    </row>
    <row r="57" spans="1:12" x14ac:dyDescent="0.3">
      <c r="A57" s="114">
        <v>2006</v>
      </c>
      <c r="B57" s="213">
        <v>8107.9838777523692</v>
      </c>
      <c r="C57" s="203">
        <v>1202.2011303928841</v>
      </c>
      <c r="D57" s="169">
        <v>14.827374456079317</v>
      </c>
      <c r="E57" s="213">
        <v>86292.290697427394</v>
      </c>
      <c r="F57" s="203">
        <v>10190.257684872433</v>
      </c>
      <c r="G57" s="169">
        <v>11.809001247403705</v>
      </c>
      <c r="H57" s="213"/>
      <c r="I57" s="203"/>
      <c r="J57" s="28"/>
      <c r="K57" s="196"/>
      <c r="L57" s="217"/>
    </row>
    <row r="58" spans="1:12" x14ac:dyDescent="0.3">
      <c r="A58" s="114">
        <v>2007</v>
      </c>
      <c r="B58" s="213">
        <v>7965.5828426552744</v>
      </c>
      <c r="C58" s="203">
        <v>1209.1701230744889</v>
      </c>
      <c r="D58" s="169">
        <v>15.179932805411889</v>
      </c>
      <c r="E58" s="213">
        <v>88871.508144147185</v>
      </c>
      <c r="F58" s="203">
        <v>10960.798379610094</v>
      </c>
      <c r="G58" s="169">
        <v>12.333309750783092</v>
      </c>
      <c r="H58" s="213"/>
      <c r="I58" s="203"/>
      <c r="J58" s="28"/>
      <c r="K58" s="196"/>
      <c r="L58" s="217"/>
    </row>
    <row r="59" spans="1:12" x14ac:dyDescent="0.3">
      <c r="A59" s="114">
        <v>2008</v>
      </c>
      <c r="B59" s="213">
        <v>7926.268807838057</v>
      </c>
      <c r="C59" s="203">
        <v>1311.6666294418512</v>
      </c>
      <c r="D59" s="169">
        <v>16.548349056049958</v>
      </c>
      <c r="E59" s="213">
        <v>86717.332892398001</v>
      </c>
      <c r="F59" s="203">
        <v>11973.686494977472</v>
      </c>
      <c r="G59" s="169">
        <v>13.807719974315694</v>
      </c>
      <c r="H59" s="213"/>
      <c r="I59" s="203"/>
      <c r="J59" s="28"/>
      <c r="K59" s="196"/>
      <c r="L59" s="217"/>
    </row>
    <row r="60" spans="1:12" x14ac:dyDescent="0.3">
      <c r="A60" s="114">
        <v>2009</v>
      </c>
      <c r="B60" s="213">
        <v>7658</v>
      </c>
      <c r="C60" s="203">
        <v>1370</v>
      </c>
      <c r="D60" s="169">
        <v>16.2</v>
      </c>
      <c r="E60" s="213">
        <v>77034</v>
      </c>
      <c r="F60" s="203">
        <v>10236</v>
      </c>
      <c r="G60" s="169">
        <v>13.6</v>
      </c>
      <c r="H60" s="213">
        <v>31430</v>
      </c>
      <c r="I60" s="203">
        <v>12390</v>
      </c>
      <c r="J60" s="169">
        <v>41.64</v>
      </c>
      <c r="K60" s="196"/>
      <c r="L60" s="217"/>
    </row>
    <row r="61" spans="1:12" x14ac:dyDescent="0.3">
      <c r="A61" s="114">
        <v>2010</v>
      </c>
      <c r="B61" s="213">
        <v>7670.4</v>
      </c>
      <c r="C61" s="203">
        <v>1252.69</v>
      </c>
      <c r="D61" s="169">
        <v>16.329999999999998</v>
      </c>
      <c r="E61" s="213">
        <v>58995.31</v>
      </c>
      <c r="F61" s="203">
        <v>7964.14</v>
      </c>
      <c r="G61" s="169">
        <v>13.49</v>
      </c>
      <c r="H61" s="213">
        <v>308876.81784148538</v>
      </c>
      <c r="I61" s="203">
        <v>48702.811345418173</v>
      </c>
      <c r="J61" s="169">
        <v>15.76</v>
      </c>
      <c r="K61" s="196"/>
      <c r="L61" s="217"/>
    </row>
    <row r="62" spans="1:12" x14ac:dyDescent="0.3">
      <c r="A62" s="114">
        <v>2011</v>
      </c>
      <c r="B62" s="113">
        <v>7778.9180362062916</v>
      </c>
      <c r="C62" s="112">
        <v>1380.9720239308028</v>
      </c>
      <c r="D62" s="111">
        <v>17.752751957318356</v>
      </c>
      <c r="E62" s="113">
        <v>59843.963512832823</v>
      </c>
      <c r="F62" s="113">
        <v>8782.5323480743009</v>
      </c>
      <c r="G62" s="111">
        <v>14.675719709291968</v>
      </c>
      <c r="H62" s="113">
        <v>310587.44343256799</v>
      </c>
      <c r="I62" s="113">
        <v>53903.05880727082</v>
      </c>
      <c r="J62" s="111">
        <v>16.313972442906831</v>
      </c>
      <c r="K62" s="196"/>
    </row>
    <row r="63" spans="1:12" ht="15" thickBot="1" x14ac:dyDescent="0.35">
      <c r="A63" s="118">
        <v>2012</v>
      </c>
      <c r="B63" s="117">
        <v>7799.4438124130957</v>
      </c>
      <c r="C63" s="116">
        <v>1416.8770428156095</v>
      </c>
      <c r="D63" s="115">
        <v>18.166385666636877</v>
      </c>
      <c r="E63" s="117">
        <v>59457.630030494351</v>
      </c>
      <c r="F63" s="116">
        <v>8718.2278915947263</v>
      </c>
      <c r="G63" s="115">
        <v>14.662925325350779</v>
      </c>
      <c r="H63" s="117">
        <v>326497.82757832151</v>
      </c>
      <c r="I63" s="116">
        <v>60085.524811342322</v>
      </c>
      <c r="J63" s="115">
        <v>18.403039694629754</v>
      </c>
    </row>
    <row r="64" spans="1:12" x14ac:dyDescent="0.3">
      <c r="B64" s="30"/>
      <c r="C64" s="30"/>
      <c r="D64" s="30"/>
      <c r="E64" s="30"/>
      <c r="F64" s="30"/>
      <c r="G64" s="30"/>
      <c r="H64" s="30"/>
      <c r="I64" s="30"/>
      <c r="J64" s="30"/>
    </row>
  </sheetData>
  <mergeCells count="5">
    <mergeCell ref="A10:J10"/>
    <mergeCell ref="A11:A12"/>
    <mergeCell ref="B11:D11"/>
    <mergeCell ref="E11:G11"/>
    <mergeCell ref="H11:J11"/>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499984740745262"/>
  </sheetPr>
  <dimension ref="A1:I176"/>
  <sheetViews>
    <sheetView topLeftCell="A157" workbookViewId="0">
      <selection activeCell="D4" sqref="D4"/>
    </sheetView>
  </sheetViews>
  <sheetFormatPr defaultColWidth="9.109375" defaultRowHeight="14.4" x14ac:dyDescent="0.3"/>
  <cols>
    <col min="1" max="1" width="34" customWidth="1"/>
    <col min="2" max="2" width="17.33203125" bestFit="1" customWidth="1"/>
    <col min="3" max="3" width="13.44140625" customWidth="1"/>
    <col min="4" max="4" width="21" customWidth="1"/>
    <col min="5" max="5" width="15.33203125" customWidth="1"/>
    <col min="6" max="6" width="24.6640625" style="26" customWidth="1"/>
    <col min="8" max="8" width="15.109375" bestFit="1" customWidth="1"/>
    <col min="9" max="9" width="55.109375" style="43" customWidth="1"/>
  </cols>
  <sheetData>
    <row r="1" spans="1:9" x14ac:dyDescent="0.3">
      <c r="A1" s="3" t="s">
        <v>600</v>
      </c>
    </row>
    <row r="2" spans="1:9" ht="43.2" x14ac:dyDescent="0.3">
      <c r="A2" s="2" t="s">
        <v>63</v>
      </c>
      <c r="B2" s="2" t="s">
        <v>65</v>
      </c>
      <c r="C2" s="13" t="s">
        <v>601</v>
      </c>
      <c r="D2" s="13" t="s">
        <v>602</v>
      </c>
      <c r="E2" s="13" t="s">
        <v>603</v>
      </c>
      <c r="F2" s="193" t="s">
        <v>604</v>
      </c>
      <c r="G2" s="2" t="s">
        <v>69</v>
      </c>
      <c r="H2" s="2" t="s">
        <v>605</v>
      </c>
      <c r="I2" s="13" t="s">
        <v>70</v>
      </c>
    </row>
    <row r="3" spans="1:9" x14ac:dyDescent="0.3">
      <c r="A3" t="s">
        <v>518</v>
      </c>
      <c r="B3" t="s">
        <v>519</v>
      </c>
      <c r="C3" s="21">
        <v>1.7</v>
      </c>
      <c r="D3" s="21">
        <v>0.81</v>
      </c>
      <c r="E3" s="21">
        <v>0.88</v>
      </c>
      <c r="F3" s="26">
        <v>0.48</v>
      </c>
      <c r="G3" t="s">
        <v>499</v>
      </c>
      <c r="H3" t="s">
        <v>612</v>
      </c>
    </row>
    <row r="4" spans="1:9" x14ac:dyDescent="0.3">
      <c r="A4" t="s">
        <v>370</v>
      </c>
      <c r="B4" t="s">
        <v>372</v>
      </c>
      <c r="C4" s="21">
        <v>1.1599999999999999</v>
      </c>
      <c r="D4" s="21">
        <v>0.8</v>
      </c>
      <c r="E4" s="21">
        <v>0.37</v>
      </c>
      <c r="F4" s="26">
        <v>0.68</v>
      </c>
      <c r="G4" t="s">
        <v>499</v>
      </c>
      <c r="H4" t="s">
        <v>612</v>
      </c>
    </row>
    <row r="5" spans="1:9" x14ac:dyDescent="0.3">
      <c r="A5" t="s">
        <v>370</v>
      </c>
      <c r="B5" t="s">
        <v>374</v>
      </c>
      <c r="C5" s="21">
        <v>1.1599999999999999</v>
      </c>
      <c r="D5" s="21">
        <v>0.8</v>
      </c>
      <c r="E5" s="21">
        <v>0.36</v>
      </c>
      <c r="F5" s="26">
        <v>0.69</v>
      </c>
      <c r="G5" t="s">
        <v>499</v>
      </c>
      <c r="H5" t="s">
        <v>612</v>
      </c>
    </row>
    <row r="6" spans="1:9" x14ac:dyDescent="0.3">
      <c r="A6" t="s">
        <v>370</v>
      </c>
      <c r="B6" t="s">
        <v>371</v>
      </c>
      <c r="C6" s="21">
        <v>1.1399999999999999</v>
      </c>
      <c r="D6" s="21">
        <v>0.8</v>
      </c>
      <c r="E6" s="21">
        <v>0.34</v>
      </c>
      <c r="F6" s="26">
        <v>0.7</v>
      </c>
      <c r="G6" t="s">
        <v>499</v>
      </c>
      <c r="H6" t="s">
        <v>612</v>
      </c>
    </row>
    <row r="7" spans="1:9" x14ac:dyDescent="0.3">
      <c r="A7" t="s">
        <v>370</v>
      </c>
      <c r="B7" t="s">
        <v>375</v>
      </c>
      <c r="C7" s="21">
        <v>1.1599999999999999</v>
      </c>
      <c r="D7" s="21">
        <v>0.79</v>
      </c>
      <c r="E7" s="21">
        <v>0.36</v>
      </c>
      <c r="F7" s="26">
        <v>0.69</v>
      </c>
      <c r="G7" t="s">
        <v>499</v>
      </c>
      <c r="H7" t="s">
        <v>612</v>
      </c>
    </row>
    <row r="8" spans="1:9" x14ac:dyDescent="0.3">
      <c r="A8" t="s">
        <v>370</v>
      </c>
      <c r="B8" t="s">
        <v>373</v>
      </c>
      <c r="C8" s="21">
        <v>1.1499999999999999</v>
      </c>
      <c r="D8" s="21">
        <v>0.79</v>
      </c>
      <c r="E8" s="21">
        <v>0.36</v>
      </c>
      <c r="F8" s="26">
        <v>0.69</v>
      </c>
      <c r="G8" t="s">
        <v>499</v>
      </c>
      <c r="H8" t="s">
        <v>612</v>
      </c>
    </row>
    <row r="9" spans="1:9" x14ac:dyDescent="0.3">
      <c r="A9" t="s">
        <v>458</v>
      </c>
      <c r="B9" t="s">
        <v>459</v>
      </c>
      <c r="C9" s="21">
        <v>1.08</v>
      </c>
      <c r="D9" s="21">
        <v>0.73</v>
      </c>
      <c r="E9" s="21">
        <v>0.35</v>
      </c>
      <c r="F9" s="26">
        <v>0.68</v>
      </c>
      <c r="G9" t="s">
        <v>499</v>
      </c>
      <c r="H9" t="s">
        <v>612</v>
      </c>
    </row>
    <row r="10" spans="1:9" x14ac:dyDescent="0.3">
      <c r="A10" t="s">
        <v>94</v>
      </c>
      <c r="B10" t="s">
        <v>96</v>
      </c>
      <c r="C10" s="21">
        <v>0.96</v>
      </c>
      <c r="D10" s="21">
        <v>0.72</v>
      </c>
      <c r="E10" s="21">
        <v>0.25</v>
      </c>
      <c r="F10" s="26">
        <v>0.74</v>
      </c>
      <c r="G10" t="s">
        <v>499</v>
      </c>
      <c r="H10" t="s">
        <v>612</v>
      </c>
    </row>
    <row r="11" spans="1:9" x14ac:dyDescent="0.3">
      <c r="A11" t="s">
        <v>462</v>
      </c>
      <c r="B11" t="s">
        <v>463</v>
      </c>
      <c r="C11" s="21">
        <v>0.9</v>
      </c>
      <c r="D11" s="21">
        <v>0.66</v>
      </c>
      <c r="E11" s="21">
        <v>0.25</v>
      </c>
      <c r="F11" s="26">
        <v>0.73</v>
      </c>
      <c r="G11" t="s">
        <v>499</v>
      </c>
      <c r="H11" t="s">
        <v>612</v>
      </c>
    </row>
    <row r="12" spans="1:9" x14ac:dyDescent="0.3">
      <c r="A12" t="s">
        <v>138</v>
      </c>
      <c r="B12" t="s">
        <v>191</v>
      </c>
      <c r="C12" s="21">
        <v>0.89</v>
      </c>
      <c r="D12" s="21">
        <v>0.66</v>
      </c>
      <c r="E12" s="21">
        <v>0.23</v>
      </c>
      <c r="F12" s="26">
        <v>0.74</v>
      </c>
      <c r="G12" t="s">
        <v>499</v>
      </c>
      <c r="H12" t="s">
        <v>612</v>
      </c>
    </row>
    <row r="13" spans="1:9" x14ac:dyDescent="0.3">
      <c r="A13" t="s">
        <v>390</v>
      </c>
      <c r="B13" t="s">
        <v>391</v>
      </c>
      <c r="C13" s="21">
        <v>0.87</v>
      </c>
      <c r="D13" s="21">
        <v>0.65</v>
      </c>
      <c r="E13" s="21">
        <v>0.22</v>
      </c>
      <c r="F13" s="26">
        <v>0.75</v>
      </c>
      <c r="G13" t="s">
        <v>499</v>
      </c>
      <c r="H13" t="s">
        <v>612</v>
      </c>
    </row>
    <row r="14" spans="1:9" x14ac:dyDescent="0.3">
      <c r="A14" t="s">
        <v>450</v>
      </c>
      <c r="B14" t="s">
        <v>451</v>
      </c>
      <c r="C14" s="21">
        <v>1.02</v>
      </c>
      <c r="D14" s="21">
        <v>0.6</v>
      </c>
      <c r="E14" s="21">
        <v>0.42</v>
      </c>
      <c r="F14" s="26">
        <v>0.59</v>
      </c>
      <c r="G14" t="s">
        <v>499</v>
      </c>
      <c r="H14" t="s">
        <v>612</v>
      </c>
    </row>
    <row r="15" spans="1:9" x14ac:dyDescent="0.3">
      <c r="A15" t="s">
        <v>272</v>
      </c>
      <c r="B15" t="s">
        <v>273</v>
      </c>
      <c r="C15" s="21">
        <v>0.86</v>
      </c>
      <c r="D15" s="21">
        <v>0.6</v>
      </c>
      <c r="E15" s="21">
        <v>0.26</v>
      </c>
      <c r="F15" s="26">
        <v>0.7</v>
      </c>
      <c r="G15" t="s">
        <v>499</v>
      </c>
      <c r="H15" t="s">
        <v>612</v>
      </c>
    </row>
    <row r="16" spans="1:9" x14ac:dyDescent="0.3">
      <c r="A16" t="s">
        <v>94</v>
      </c>
      <c r="B16" t="s">
        <v>118</v>
      </c>
      <c r="C16" s="21">
        <v>0.93</v>
      </c>
      <c r="D16" s="21">
        <v>0.59</v>
      </c>
      <c r="E16" s="21">
        <v>0.34</v>
      </c>
      <c r="F16" s="26">
        <v>0.64</v>
      </c>
      <c r="G16" t="s">
        <v>499</v>
      </c>
      <c r="H16" t="s">
        <v>612</v>
      </c>
    </row>
    <row r="17" spans="1:9" x14ac:dyDescent="0.3">
      <c r="A17" t="s">
        <v>379</v>
      </c>
      <c r="B17" t="s">
        <v>380</v>
      </c>
      <c r="C17" s="21">
        <v>0.83</v>
      </c>
      <c r="D17" s="21">
        <v>0.59</v>
      </c>
      <c r="E17" s="21">
        <v>0.24</v>
      </c>
      <c r="F17" s="26">
        <v>0.71</v>
      </c>
      <c r="G17" t="s">
        <v>499</v>
      </c>
      <c r="H17" t="s">
        <v>612</v>
      </c>
    </row>
    <row r="18" spans="1:9" x14ac:dyDescent="0.3">
      <c r="A18" t="s">
        <v>138</v>
      </c>
      <c r="B18" t="s">
        <v>172</v>
      </c>
      <c r="C18" s="21">
        <v>0.81</v>
      </c>
      <c r="D18" s="21">
        <v>0.59</v>
      </c>
      <c r="E18" s="21">
        <v>0.22</v>
      </c>
      <c r="F18" s="26">
        <v>0.72</v>
      </c>
      <c r="G18" t="s">
        <v>499</v>
      </c>
      <c r="H18" t="s">
        <v>612</v>
      </c>
    </row>
    <row r="19" spans="1:9" x14ac:dyDescent="0.3">
      <c r="A19" t="s">
        <v>240</v>
      </c>
      <c r="B19" t="s">
        <v>241</v>
      </c>
      <c r="C19" s="21">
        <v>0.95</v>
      </c>
      <c r="D19" s="21">
        <v>0.57999999999999996</v>
      </c>
      <c r="E19" s="21">
        <v>0.37</v>
      </c>
      <c r="F19" s="26">
        <v>0.61</v>
      </c>
      <c r="G19" t="s">
        <v>499</v>
      </c>
      <c r="H19" t="s">
        <v>612</v>
      </c>
    </row>
    <row r="20" spans="1:9" x14ac:dyDescent="0.3">
      <c r="A20" t="s">
        <v>230</v>
      </c>
      <c r="B20" t="s">
        <v>231</v>
      </c>
      <c r="C20" s="21">
        <v>0.86</v>
      </c>
      <c r="D20" s="21">
        <v>0.57999999999999996</v>
      </c>
      <c r="E20" s="21">
        <v>0.27</v>
      </c>
      <c r="F20" s="26">
        <v>0.68</v>
      </c>
      <c r="G20" t="s">
        <v>499</v>
      </c>
      <c r="H20" t="s">
        <v>612</v>
      </c>
    </row>
    <row r="21" spans="1:9" x14ac:dyDescent="0.3">
      <c r="A21" t="s">
        <v>527</v>
      </c>
      <c r="B21" t="s">
        <v>528</v>
      </c>
      <c r="C21" s="21">
        <v>0.8</v>
      </c>
      <c r="D21" s="21">
        <v>0.57999999999999996</v>
      </c>
      <c r="E21" s="21">
        <v>0.22</v>
      </c>
      <c r="F21" s="26">
        <v>0.72</v>
      </c>
      <c r="G21" t="s">
        <v>499</v>
      </c>
      <c r="H21" t="s">
        <v>612</v>
      </c>
    </row>
    <row r="22" spans="1:9" x14ac:dyDescent="0.3">
      <c r="A22" t="s">
        <v>345</v>
      </c>
      <c r="B22" t="s">
        <v>346</v>
      </c>
      <c r="C22" s="21">
        <v>0.9</v>
      </c>
      <c r="D22" s="21">
        <v>0.56999999999999995</v>
      </c>
      <c r="E22" s="21">
        <v>0.33</v>
      </c>
      <c r="F22" s="26">
        <v>0.63</v>
      </c>
      <c r="G22" t="s">
        <v>499</v>
      </c>
      <c r="H22" t="s">
        <v>612</v>
      </c>
    </row>
    <row r="23" spans="1:9" x14ac:dyDescent="0.3">
      <c r="A23" t="s">
        <v>337</v>
      </c>
      <c r="B23" t="s">
        <v>338</v>
      </c>
      <c r="C23" s="21">
        <v>0.86</v>
      </c>
      <c r="D23" s="21">
        <v>0.56999999999999995</v>
      </c>
      <c r="E23" s="21">
        <v>0.28999999999999998</v>
      </c>
      <c r="F23" s="26">
        <v>0.66</v>
      </c>
      <c r="G23" t="s">
        <v>499</v>
      </c>
      <c r="H23" t="s">
        <v>612</v>
      </c>
      <c r="I23" s="43" t="s">
        <v>609</v>
      </c>
    </row>
    <row r="24" spans="1:9" x14ac:dyDescent="0.3">
      <c r="A24" t="s">
        <v>430</v>
      </c>
      <c r="B24" t="s">
        <v>431</v>
      </c>
      <c r="C24" s="21">
        <v>0.86</v>
      </c>
      <c r="D24" s="21">
        <v>0.56999999999999995</v>
      </c>
      <c r="E24" s="21">
        <v>0.28999999999999998</v>
      </c>
      <c r="F24" s="26">
        <v>0.66</v>
      </c>
      <c r="G24" t="s">
        <v>499</v>
      </c>
      <c r="H24" t="s">
        <v>612</v>
      </c>
    </row>
    <row r="25" spans="1:9" x14ac:dyDescent="0.3">
      <c r="A25" t="s">
        <v>218</v>
      </c>
      <c r="B25" t="s">
        <v>219</v>
      </c>
      <c r="C25" s="21">
        <v>0.76</v>
      </c>
      <c r="D25" s="21">
        <v>0.56999999999999995</v>
      </c>
      <c r="E25" s="21">
        <v>0.19</v>
      </c>
      <c r="F25" s="26">
        <v>0.75</v>
      </c>
      <c r="G25" t="s">
        <v>499</v>
      </c>
      <c r="H25" t="s">
        <v>612</v>
      </c>
    </row>
    <row r="26" spans="1:9" x14ac:dyDescent="0.3">
      <c r="A26" t="s">
        <v>311</v>
      </c>
      <c r="B26" t="s">
        <v>312</v>
      </c>
      <c r="C26" s="21">
        <v>0.71</v>
      </c>
      <c r="D26" s="21">
        <v>0.56999999999999995</v>
      </c>
      <c r="E26" s="21">
        <v>0.14000000000000001</v>
      </c>
      <c r="F26" s="26">
        <v>0.8</v>
      </c>
      <c r="G26" t="s">
        <v>499</v>
      </c>
      <c r="H26" t="s">
        <v>612</v>
      </c>
    </row>
    <row r="27" spans="1:9" x14ac:dyDescent="0.3">
      <c r="A27" t="s">
        <v>248</v>
      </c>
      <c r="B27" t="s">
        <v>249</v>
      </c>
      <c r="C27" s="21">
        <v>0.86</v>
      </c>
      <c r="D27" s="21">
        <v>0.54</v>
      </c>
      <c r="E27" s="21">
        <v>0.32</v>
      </c>
      <c r="F27" s="26">
        <v>0.63</v>
      </c>
      <c r="G27" t="s">
        <v>499</v>
      </c>
      <c r="H27" t="s">
        <v>612</v>
      </c>
    </row>
    <row r="28" spans="1:9" x14ac:dyDescent="0.3">
      <c r="A28" t="s">
        <v>94</v>
      </c>
      <c r="B28" t="s">
        <v>98</v>
      </c>
      <c r="C28" s="21">
        <v>0.75</v>
      </c>
      <c r="D28" s="21">
        <v>0.54</v>
      </c>
      <c r="E28" s="21">
        <v>0.21</v>
      </c>
      <c r="F28" s="26">
        <v>0.72</v>
      </c>
      <c r="G28" t="s">
        <v>499</v>
      </c>
      <c r="H28" t="s">
        <v>612</v>
      </c>
    </row>
    <row r="29" spans="1:9" x14ac:dyDescent="0.3">
      <c r="A29" t="s">
        <v>480</v>
      </c>
      <c r="B29" t="s">
        <v>481</v>
      </c>
      <c r="C29" s="21">
        <v>0.9</v>
      </c>
      <c r="D29" s="21">
        <v>0.53</v>
      </c>
      <c r="E29" s="21">
        <v>0.37</v>
      </c>
      <c r="F29" s="26">
        <v>0.59</v>
      </c>
      <c r="G29" t="s">
        <v>499</v>
      </c>
      <c r="H29" t="s">
        <v>612</v>
      </c>
    </row>
    <row r="30" spans="1:9" x14ac:dyDescent="0.3">
      <c r="A30" t="s">
        <v>257</v>
      </c>
      <c r="B30" t="s">
        <v>258</v>
      </c>
      <c r="C30" s="21">
        <v>0.79</v>
      </c>
      <c r="D30" s="21">
        <v>0.53</v>
      </c>
      <c r="E30" s="21">
        <v>0.26</v>
      </c>
      <c r="F30" s="26">
        <v>0.67</v>
      </c>
      <c r="G30" t="s">
        <v>499</v>
      </c>
      <c r="H30" t="s">
        <v>612</v>
      </c>
    </row>
    <row r="31" spans="1:9" x14ac:dyDescent="0.3">
      <c r="A31" t="s">
        <v>412</v>
      </c>
      <c r="B31" t="s">
        <v>413</v>
      </c>
      <c r="C31" s="21">
        <v>0.69</v>
      </c>
      <c r="D31" s="21">
        <v>0.53</v>
      </c>
      <c r="E31" s="21">
        <v>0.16</v>
      </c>
      <c r="F31" s="26">
        <v>0.77</v>
      </c>
      <c r="G31" t="s">
        <v>499</v>
      </c>
      <c r="H31" t="s">
        <v>612</v>
      </c>
    </row>
    <row r="32" spans="1:9" x14ac:dyDescent="0.3">
      <c r="A32" t="s">
        <v>313</v>
      </c>
      <c r="B32" t="s">
        <v>314</v>
      </c>
      <c r="C32" s="21">
        <v>0.81</v>
      </c>
      <c r="D32" s="21">
        <v>0.52</v>
      </c>
      <c r="E32" s="21">
        <v>0.28999999999999998</v>
      </c>
      <c r="F32" s="26">
        <v>0.64</v>
      </c>
      <c r="G32" t="s">
        <v>499</v>
      </c>
      <c r="H32" t="s">
        <v>612</v>
      </c>
    </row>
    <row r="33" spans="1:8" x14ac:dyDescent="0.3">
      <c r="A33" t="s">
        <v>452</v>
      </c>
      <c r="B33" t="s">
        <v>453</v>
      </c>
      <c r="C33" s="21">
        <v>0.69</v>
      </c>
      <c r="D33" s="21">
        <v>0.52</v>
      </c>
      <c r="E33" s="21">
        <v>0.17</v>
      </c>
      <c r="F33" s="26">
        <v>0.75</v>
      </c>
      <c r="G33" t="s">
        <v>499</v>
      </c>
      <c r="H33" t="s">
        <v>612</v>
      </c>
    </row>
    <row r="34" spans="1:8" x14ac:dyDescent="0.3">
      <c r="A34" t="s">
        <v>287</v>
      </c>
      <c r="B34" t="s">
        <v>288</v>
      </c>
      <c r="C34" s="21">
        <v>0.77</v>
      </c>
      <c r="D34" s="21">
        <v>0.51</v>
      </c>
      <c r="E34" s="21">
        <v>0.26</v>
      </c>
      <c r="F34" s="26">
        <v>0.66</v>
      </c>
      <c r="G34" t="s">
        <v>499</v>
      </c>
      <c r="H34" t="s">
        <v>612</v>
      </c>
    </row>
    <row r="35" spans="1:8" x14ac:dyDescent="0.3">
      <c r="A35" t="s">
        <v>285</v>
      </c>
      <c r="B35" t="s">
        <v>286</v>
      </c>
      <c r="C35" s="21">
        <v>0.72</v>
      </c>
      <c r="D35" s="21">
        <v>0.51</v>
      </c>
      <c r="E35" s="21">
        <v>0.21</v>
      </c>
      <c r="F35" s="26">
        <v>0.71</v>
      </c>
      <c r="G35" t="s">
        <v>499</v>
      </c>
      <c r="H35" t="s">
        <v>612</v>
      </c>
    </row>
    <row r="36" spans="1:8" x14ac:dyDescent="0.3">
      <c r="A36" t="s">
        <v>410</v>
      </c>
      <c r="B36" t="s">
        <v>411</v>
      </c>
      <c r="C36" s="21">
        <v>0.91</v>
      </c>
      <c r="D36" s="21">
        <v>0.5</v>
      </c>
      <c r="E36" s="21">
        <v>0.41</v>
      </c>
      <c r="F36" s="26">
        <v>0.56000000000000005</v>
      </c>
      <c r="G36" t="s">
        <v>499</v>
      </c>
      <c r="H36" t="s">
        <v>612</v>
      </c>
    </row>
    <row r="37" spans="1:8" x14ac:dyDescent="0.3">
      <c r="A37" t="s">
        <v>386</v>
      </c>
      <c r="B37" t="s">
        <v>387</v>
      </c>
      <c r="C37" s="21">
        <v>0.84</v>
      </c>
      <c r="D37" s="21">
        <v>0.5</v>
      </c>
      <c r="E37" s="21">
        <v>0.34</v>
      </c>
      <c r="F37" s="26">
        <v>0.59</v>
      </c>
      <c r="G37" t="s">
        <v>499</v>
      </c>
      <c r="H37" t="s">
        <v>612</v>
      </c>
    </row>
    <row r="38" spans="1:8" x14ac:dyDescent="0.3">
      <c r="A38" t="s">
        <v>456</v>
      </c>
      <c r="B38" t="s">
        <v>457</v>
      </c>
      <c r="C38" s="21">
        <v>0.77</v>
      </c>
      <c r="D38" s="21">
        <v>0.5</v>
      </c>
      <c r="E38" s="21">
        <v>0.27</v>
      </c>
      <c r="F38" s="26">
        <v>0.65</v>
      </c>
      <c r="G38" t="s">
        <v>499</v>
      </c>
      <c r="H38" t="s">
        <v>612</v>
      </c>
    </row>
    <row r="39" spans="1:8" x14ac:dyDescent="0.3">
      <c r="A39" t="s">
        <v>138</v>
      </c>
      <c r="B39" t="s">
        <v>146</v>
      </c>
      <c r="C39" s="21">
        <v>0.74</v>
      </c>
      <c r="D39" s="21">
        <v>0.5</v>
      </c>
      <c r="E39" s="21">
        <v>0.24</v>
      </c>
      <c r="F39" s="26">
        <v>0.68</v>
      </c>
      <c r="G39" t="s">
        <v>499</v>
      </c>
      <c r="H39" t="s">
        <v>612</v>
      </c>
    </row>
    <row r="40" spans="1:8" x14ac:dyDescent="0.3">
      <c r="A40" t="s">
        <v>359</v>
      </c>
      <c r="B40" t="s">
        <v>360</v>
      </c>
      <c r="C40" s="21">
        <v>0.7</v>
      </c>
      <c r="D40" s="21">
        <v>0.5</v>
      </c>
      <c r="E40" s="21">
        <v>0.2</v>
      </c>
      <c r="F40" s="26">
        <v>0.71</v>
      </c>
      <c r="G40" t="s">
        <v>499</v>
      </c>
      <c r="H40" t="s">
        <v>612</v>
      </c>
    </row>
    <row r="41" spans="1:8" x14ac:dyDescent="0.3">
      <c r="A41" t="s">
        <v>214</v>
      </c>
      <c r="B41" t="s">
        <v>215</v>
      </c>
      <c r="C41" s="21">
        <v>0.76</v>
      </c>
      <c r="D41" s="21">
        <v>0.49</v>
      </c>
      <c r="E41" s="21">
        <v>0.28000000000000003</v>
      </c>
      <c r="F41" s="26">
        <v>0.64</v>
      </c>
      <c r="G41" t="s">
        <v>499</v>
      </c>
      <c r="H41" t="s">
        <v>612</v>
      </c>
    </row>
    <row r="42" spans="1:8" x14ac:dyDescent="0.3">
      <c r="A42" t="s">
        <v>94</v>
      </c>
      <c r="B42" t="s">
        <v>101</v>
      </c>
      <c r="C42" s="21">
        <v>0.7</v>
      </c>
      <c r="D42" s="21">
        <v>0.49</v>
      </c>
      <c r="E42" s="21">
        <v>0.21</v>
      </c>
      <c r="F42" s="26">
        <v>0.71</v>
      </c>
      <c r="G42" t="s">
        <v>499</v>
      </c>
      <c r="H42" t="s">
        <v>612</v>
      </c>
    </row>
    <row r="43" spans="1:8" x14ac:dyDescent="0.3">
      <c r="A43" t="s">
        <v>94</v>
      </c>
      <c r="B43" t="s">
        <v>504</v>
      </c>
      <c r="C43" s="21">
        <v>0.7</v>
      </c>
      <c r="D43" s="21">
        <v>0.49</v>
      </c>
      <c r="E43" s="21">
        <v>0.2</v>
      </c>
      <c r="F43" s="26">
        <v>0.71</v>
      </c>
      <c r="G43" t="s">
        <v>499</v>
      </c>
      <c r="H43" t="s">
        <v>612</v>
      </c>
    </row>
    <row r="44" spans="1:8" x14ac:dyDescent="0.3">
      <c r="A44" t="s">
        <v>94</v>
      </c>
      <c r="B44" t="s">
        <v>128</v>
      </c>
      <c r="C44" s="21">
        <v>0.7</v>
      </c>
      <c r="D44" s="21">
        <v>0.49</v>
      </c>
      <c r="E44" s="21">
        <v>0.21</v>
      </c>
      <c r="F44" s="26">
        <v>0.71</v>
      </c>
      <c r="G44" t="s">
        <v>499</v>
      </c>
      <c r="H44" t="s">
        <v>612</v>
      </c>
    </row>
    <row r="45" spans="1:8" x14ac:dyDescent="0.3">
      <c r="A45" t="s">
        <v>301</v>
      </c>
      <c r="B45" t="s">
        <v>302</v>
      </c>
      <c r="C45" s="21">
        <v>0.65</v>
      </c>
      <c r="D45" s="21">
        <v>0.49</v>
      </c>
      <c r="E45" s="21">
        <v>0.15</v>
      </c>
      <c r="F45" s="26">
        <v>0.76</v>
      </c>
      <c r="G45" t="s">
        <v>499</v>
      </c>
      <c r="H45" t="s">
        <v>612</v>
      </c>
    </row>
    <row r="46" spans="1:8" x14ac:dyDescent="0.3">
      <c r="A46" t="s">
        <v>138</v>
      </c>
      <c r="B46" t="s">
        <v>204</v>
      </c>
      <c r="C46" s="21">
        <v>0.7</v>
      </c>
      <c r="D46" s="21">
        <v>0.48</v>
      </c>
      <c r="E46" s="21">
        <v>0.22</v>
      </c>
      <c r="F46" s="26">
        <v>0.69</v>
      </c>
      <c r="G46" t="s">
        <v>499</v>
      </c>
      <c r="H46" t="s">
        <v>612</v>
      </c>
    </row>
    <row r="47" spans="1:8" x14ac:dyDescent="0.3">
      <c r="A47" t="s">
        <v>138</v>
      </c>
      <c r="B47" t="s">
        <v>145</v>
      </c>
      <c r="C47" s="21">
        <v>0.69</v>
      </c>
      <c r="D47" s="21">
        <v>0.47</v>
      </c>
      <c r="E47" s="21">
        <v>0.22</v>
      </c>
      <c r="F47" s="26">
        <v>0.68</v>
      </c>
      <c r="G47" t="s">
        <v>499</v>
      </c>
      <c r="H47" t="s">
        <v>612</v>
      </c>
    </row>
    <row r="48" spans="1:8" x14ac:dyDescent="0.3">
      <c r="A48" t="s">
        <v>94</v>
      </c>
      <c r="B48" t="s">
        <v>505</v>
      </c>
      <c r="C48" s="21">
        <v>0.68</v>
      </c>
      <c r="D48" s="21">
        <v>0.47</v>
      </c>
      <c r="E48" s="21">
        <v>0.2</v>
      </c>
      <c r="F48" s="26">
        <v>0.7</v>
      </c>
      <c r="G48" t="s">
        <v>499</v>
      </c>
      <c r="H48" t="s">
        <v>612</v>
      </c>
    </row>
    <row r="49" spans="1:8" x14ac:dyDescent="0.3">
      <c r="A49" t="s">
        <v>464</v>
      </c>
      <c r="B49" t="s">
        <v>465</v>
      </c>
      <c r="C49" s="21">
        <v>0.75</v>
      </c>
      <c r="D49" s="21">
        <v>0.46</v>
      </c>
      <c r="E49" s="21">
        <v>0.28999999999999998</v>
      </c>
      <c r="F49" s="26">
        <v>0.61</v>
      </c>
      <c r="G49" t="s">
        <v>499</v>
      </c>
      <c r="H49" t="s">
        <v>612</v>
      </c>
    </row>
    <row r="50" spans="1:8" x14ac:dyDescent="0.3">
      <c r="A50" t="s">
        <v>138</v>
      </c>
      <c r="B50" t="s">
        <v>161</v>
      </c>
      <c r="C50" s="21">
        <v>0.67</v>
      </c>
      <c r="D50" s="21">
        <v>0.46</v>
      </c>
      <c r="E50" s="21">
        <v>0.22</v>
      </c>
      <c r="F50" s="26">
        <v>0.68</v>
      </c>
      <c r="G50" t="s">
        <v>499</v>
      </c>
      <c r="H50" t="s">
        <v>612</v>
      </c>
    </row>
    <row r="51" spans="1:8" x14ac:dyDescent="0.3">
      <c r="A51" t="s">
        <v>94</v>
      </c>
      <c r="B51" t="s">
        <v>108</v>
      </c>
      <c r="C51" s="21">
        <v>0.66</v>
      </c>
      <c r="D51" s="21">
        <v>0.46</v>
      </c>
      <c r="E51" s="21">
        <v>0.2</v>
      </c>
      <c r="F51" s="26">
        <v>0.69</v>
      </c>
      <c r="G51" t="s">
        <v>499</v>
      </c>
      <c r="H51" t="s">
        <v>612</v>
      </c>
    </row>
    <row r="52" spans="1:8" x14ac:dyDescent="0.3">
      <c r="A52" t="s">
        <v>468</v>
      </c>
      <c r="B52" t="s">
        <v>469</v>
      </c>
      <c r="C52" s="21">
        <v>0.65</v>
      </c>
      <c r="D52" s="21">
        <v>0.46</v>
      </c>
      <c r="E52" s="21">
        <v>0.19</v>
      </c>
      <c r="F52" s="26">
        <v>0.71</v>
      </c>
      <c r="G52" t="s">
        <v>499</v>
      </c>
      <c r="H52" t="s">
        <v>612</v>
      </c>
    </row>
    <row r="53" spans="1:8" x14ac:dyDescent="0.3">
      <c r="A53" t="s">
        <v>512</v>
      </c>
      <c r="B53" t="s">
        <v>513</v>
      </c>
      <c r="C53" s="21">
        <v>0.6</v>
      </c>
      <c r="D53" s="21">
        <v>0.46</v>
      </c>
      <c r="E53" s="21">
        <v>0.14000000000000001</v>
      </c>
      <c r="F53" s="26">
        <v>0.77</v>
      </c>
      <c r="G53" t="s">
        <v>499</v>
      </c>
      <c r="H53" t="s">
        <v>612</v>
      </c>
    </row>
    <row r="54" spans="1:8" x14ac:dyDescent="0.3">
      <c r="A54" t="s">
        <v>472</v>
      </c>
      <c r="B54" t="s">
        <v>473</v>
      </c>
      <c r="C54" s="21">
        <v>0.6</v>
      </c>
      <c r="D54" s="21">
        <v>0.46</v>
      </c>
      <c r="E54" s="21">
        <v>0.14000000000000001</v>
      </c>
      <c r="F54" s="26">
        <v>0.76</v>
      </c>
      <c r="G54" t="s">
        <v>499</v>
      </c>
      <c r="H54" t="s">
        <v>612</v>
      </c>
    </row>
    <row r="55" spans="1:8" x14ac:dyDescent="0.3">
      <c r="A55" t="s">
        <v>454</v>
      </c>
      <c r="B55" t="s">
        <v>455</v>
      </c>
      <c r="C55" s="21">
        <v>0.76</v>
      </c>
      <c r="D55" s="21">
        <v>0.45</v>
      </c>
      <c r="E55" s="21">
        <v>0.31</v>
      </c>
      <c r="F55" s="26">
        <v>0.59</v>
      </c>
      <c r="G55" t="s">
        <v>499</v>
      </c>
      <c r="H55" t="s">
        <v>612</v>
      </c>
    </row>
    <row r="56" spans="1:8" x14ac:dyDescent="0.3">
      <c r="A56" t="s">
        <v>138</v>
      </c>
      <c r="B56" t="s">
        <v>140</v>
      </c>
      <c r="C56" s="21">
        <v>0.67</v>
      </c>
      <c r="D56" s="21">
        <v>0.45</v>
      </c>
      <c r="E56" s="21">
        <v>0.22</v>
      </c>
      <c r="F56" s="26">
        <v>0.68</v>
      </c>
      <c r="G56" t="s">
        <v>499</v>
      </c>
      <c r="H56" t="s">
        <v>612</v>
      </c>
    </row>
    <row r="57" spans="1:8" x14ac:dyDescent="0.3">
      <c r="A57" t="s">
        <v>138</v>
      </c>
      <c r="B57" t="s">
        <v>162</v>
      </c>
      <c r="C57" s="21">
        <v>0.67</v>
      </c>
      <c r="D57" s="21">
        <v>0.45</v>
      </c>
      <c r="E57" s="21">
        <v>0.22</v>
      </c>
      <c r="F57" s="26">
        <v>0.68</v>
      </c>
      <c r="G57" t="s">
        <v>499</v>
      </c>
      <c r="H57" t="s">
        <v>612</v>
      </c>
    </row>
    <row r="58" spans="1:8" x14ac:dyDescent="0.3">
      <c r="A58" t="s">
        <v>138</v>
      </c>
      <c r="B58" t="s">
        <v>195</v>
      </c>
      <c r="C58" s="21">
        <v>0.67</v>
      </c>
      <c r="D58" s="21">
        <v>0.45</v>
      </c>
      <c r="E58" s="21">
        <v>0.22</v>
      </c>
      <c r="F58" s="26">
        <v>0.68</v>
      </c>
      <c r="G58" t="s">
        <v>499</v>
      </c>
      <c r="H58" t="s">
        <v>612</v>
      </c>
    </row>
    <row r="59" spans="1:8" x14ac:dyDescent="0.3">
      <c r="A59" t="s">
        <v>138</v>
      </c>
      <c r="B59" t="s">
        <v>186</v>
      </c>
      <c r="C59" s="21">
        <v>0.66</v>
      </c>
      <c r="D59" s="21">
        <v>0.45</v>
      </c>
      <c r="E59" s="21">
        <v>0.22</v>
      </c>
      <c r="F59" s="26">
        <v>0.67</v>
      </c>
      <c r="G59" t="s">
        <v>499</v>
      </c>
      <c r="H59" t="s">
        <v>612</v>
      </c>
    </row>
    <row r="60" spans="1:8" x14ac:dyDescent="0.3">
      <c r="A60" t="s">
        <v>460</v>
      </c>
      <c r="B60" t="s">
        <v>461</v>
      </c>
      <c r="C60" s="21">
        <v>0.67</v>
      </c>
      <c r="D60" s="21">
        <v>0.44</v>
      </c>
      <c r="E60" s="21">
        <v>0.23</v>
      </c>
      <c r="F60" s="26">
        <v>0.65</v>
      </c>
      <c r="G60" t="s">
        <v>499</v>
      </c>
      <c r="H60" t="s">
        <v>612</v>
      </c>
    </row>
    <row r="61" spans="1:8" x14ac:dyDescent="0.3">
      <c r="A61" t="s">
        <v>138</v>
      </c>
      <c r="B61" t="s">
        <v>188</v>
      </c>
      <c r="C61" s="21">
        <v>0.66</v>
      </c>
      <c r="D61" s="21">
        <v>0.44</v>
      </c>
      <c r="E61" s="21">
        <v>0.22</v>
      </c>
      <c r="F61" s="26">
        <v>0.67</v>
      </c>
      <c r="G61" t="s">
        <v>499</v>
      </c>
      <c r="H61" t="s">
        <v>612</v>
      </c>
    </row>
    <row r="62" spans="1:8" x14ac:dyDescent="0.3">
      <c r="A62" t="s">
        <v>138</v>
      </c>
      <c r="B62" t="s">
        <v>141</v>
      </c>
      <c r="C62" s="21">
        <v>0.65</v>
      </c>
      <c r="D62" s="21">
        <v>0.43</v>
      </c>
      <c r="E62" s="21">
        <v>0.22</v>
      </c>
      <c r="F62" s="26">
        <v>0.67</v>
      </c>
      <c r="G62" t="s">
        <v>499</v>
      </c>
      <c r="H62" t="s">
        <v>612</v>
      </c>
    </row>
    <row r="63" spans="1:8" x14ac:dyDescent="0.3">
      <c r="A63" t="s">
        <v>138</v>
      </c>
      <c r="B63" t="s">
        <v>163</v>
      </c>
      <c r="C63" s="21">
        <v>0.65</v>
      </c>
      <c r="D63" s="21">
        <v>0.43</v>
      </c>
      <c r="E63" s="21">
        <v>0.22</v>
      </c>
      <c r="F63" s="26">
        <v>0.67</v>
      </c>
      <c r="G63" t="s">
        <v>499</v>
      </c>
      <c r="H63" t="s">
        <v>612</v>
      </c>
    </row>
    <row r="64" spans="1:8" x14ac:dyDescent="0.3">
      <c r="A64" t="s">
        <v>138</v>
      </c>
      <c r="B64" t="s">
        <v>173</v>
      </c>
      <c r="C64" s="21">
        <v>0.65</v>
      </c>
      <c r="D64" s="21">
        <v>0.43</v>
      </c>
      <c r="E64" s="21">
        <v>0.22</v>
      </c>
      <c r="F64" s="26">
        <v>0.67</v>
      </c>
      <c r="G64" t="s">
        <v>499</v>
      </c>
      <c r="H64" t="s">
        <v>612</v>
      </c>
    </row>
    <row r="65" spans="1:8" x14ac:dyDescent="0.3">
      <c r="A65" t="s">
        <v>138</v>
      </c>
      <c r="B65" t="s">
        <v>187</v>
      </c>
      <c r="C65" s="21">
        <v>0.65</v>
      </c>
      <c r="D65" s="21">
        <v>0.43</v>
      </c>
      <c r="E65" s="21">
        <v>0.22</v>
      </c>
      <c r="F65" s="26">
        <v>0.66</v>
      </c>
      <c r="G65" t="s">
        <v>499</v>
      </c>
      <c r="H65" t="s">
        <v>612</v>
      </c>
    </row>
    <row r="66" spans="1:8" x14ac:dyDescent="0.3">
      <c r="A66" t="s">
        <v>354</v>
      </c>
      <c r="B66" t="s">
        <v>355</v>
      </c>
      <c r="C66" s="21">
        <v>0.61</v>
      </c>
      <c r="D66" s="21">
        <v>0.43</v>
      </c>
      <c r="E66" s="21">
        <v>0.18</v>
      </c>
      <c r="F66" s="26">
        <v>0.7</v>
      </c>
      <c r="G66" t="s">
        <v>499</v>
      </c>
      <c r="H66" t="s">
        <v>612</v>
      </c>
    </row>
    <row r="67" spans="1:8" x14ac:dyDescent="0.3">
      <c r="A67" t="s">
        <v>466</v>
      </c>
      <c r="B67" t="s">
        <v>467</v>
      </c>
      <c r="C67" s="21">
        <v>0.6</v>
      </c>
      <c r="D67" s="21">
        <v>0.43</v>
      </c>
      <c r="E67" s="21">
        <v>0.17</v>
      </c>
      <c r="F67" s="26">
        <v>0.72</v>
      </c>
      <c r="G67" t="s">
        <v>499</v>
      </c>
      <c r="H67" t="s">
        <v>612</v>
      </c>
    </row>
    <row r="68" spans="1:8" x14ac:dyDescent="0.3">
      <c r="A68" t="s">
        <v>428</v>
      </c>
      <c r="B68" t="s">
        <v>429</v>
      </c>
      <c r="C68" s="21">
        <v>0.84</v>
      </c>
      <c r="D68" s="21">
        <v>0.42</v>
      </c>
      <c r="E68" s="21">
        <v>0.42</v>
      </c>
      <c r="F68" s="26">
        <v>0.5</v>
      </c>
      <c r="G68" t="s">
        <v>499</v>
      </c>
      <c r="H68" t="s">
        <v>612</v>
      </c>
    </row>
    <row r="69" spans="1:8" x14ac:dyDescent="0.3">
      <c r="A69" t="s">
        <v>246</v>
      </c>
      <c r="B69" t="s">
        <v>247</v>
      </c>
      <c r="C69" s="21">
        <v>0.75</v>
      </c>
      <c r="D69" s="21">
        <v>0.42</v>
      </c>
      <c r="E69" s="21">
        <v>0.33</v>
      </c>
      <c r="F69" s="26">
        <v>0.56000000000000005</v>
      </c>
      <c r="G69" t="s">
        <v>499</v>
      </c>
      <c r="H69" t="s">
        <v>612</v>
      </c>
    </row>
    <row r="70" spans="1:8" x14ac:dyDescent="0.3">
      <c r="A70" t="s">
        <v>138</v>
      </c>
      <c r="B70" t="s">
        <v>153</v>
      </c>
      <c r="C70" s="21">
        <v>0.64</v>
      </c>
      <c r="D70" s="21">
        <v>0.42</v>
      </c>
      <c r="E70" s="21">
        <v>0.22</v>
      </c>
      <c r="F70" s="26">
        <v>0.66</v>
      </c>
      <c r="G70" t="s">
        <v>499</v>
      </c>
      <c r="H70" t="s">
        <v>612</v>
      </c>
    </row>
    <row r="71" spans="1:8" x14ac:dyDescent="0.3">
      <c r="A71" t="s">
        <v>138</v>
      </c>
      <c r="B71" t="s">
        <v>508</v>
      </c>
      <c r="C71" s="21">
        <v>0.64</v>
      </c>
      <c r="D71" s="21">
        <v>0.42</v>
      </c>
      <c r="E71" s="21">
        <v>0.22</v>
      </c>
      <c r="F71" s="26">
        <v>0.66</v>
      </c>
      <c r="G71" t="s">
        <v>499</v>
      </c>
      <c r="H71" t="s">
        <v>612</v>
      </c>
    </row>
    <row r="72" spans="1:8" x14ac:dyDescent="0.3">
      <c r="A72" t="s">
        <v>138</v>
      </c>
      <c r="B72" t="s">
        <v>509</v>
      </c>
      <c r="C72" s="21">
        <v>0.64</v>
      </c>
      <c r="D72" s="21">
        <v>0.42</v>
      </c>
      <c r="E72" s="21">
        <v>0.22</v>
      </c>
      <c r="F72" s="26">
        <v>0.66</v>
      </c>
      <c r="G72" t="s">
        <v>499</v>
      </c>
      <c r="H72" t="s">
        <v>612</v>
      </c>
    </row>
    <row r="73" spans="1:8" x14ac:dyDescent="0.3">
      <c r="A73" t="s">
        <v>138</v>
      </c>
      <c r="B73" t="s">
        <v>184</v>
      </c>
      <c r="C73" s="21">
        <v>0.64</v>
      </c>
      <c r="D73" s="21">
        <v>0.42</v>
      </c>
      <c r="E73" s="21">
        <v>0.22</v>
      </c>
      <c r="F73" s="26">
        <v>0.66</v>
      </c>
      <c r="G73" t="s">
        <v>499</v>
      </c>
      <c r="H73" t="s">
        <v>612</v>
      </c>
    </row>
    <row r="74" spans="1:8" x14ac:dyDescent="0.3">
      <c r="A74" t="s">
        <v>138</v>
      </c>
      <c r="B74" t="s">
        <v>152</v>
      </c>
      <c r="C74" s="21">
        <v>0.63</v>
      </c>
      <c r="D74" s="21">
        <v>0.42</v>
      </c>
      <c r="E74" s="21">
        <v>0.22</v>
      </c>
      <c r="F74" s="26">
        <v>0.66</v>
      </c>
      <c r="G74" t="s">
        <v>499</v>
      </c>
      <c r="H74" t="s">
        <v>612</v>
      </c>
    </row>
    <row r="75" spans="1:8" x14ac:dyDescent="0.3">
      <c r="A75" t="s">
        <v>138</v>
      </c>
      <c r="B75" t="s">
        <v>167</v>
      </c>
      <c r="C75" s="21">
        <v>0.63</v>
      </c>
      <c r="D75" s="21">
        <v>0.42</v>
      </c>
      <c r="E75" s="21">
        <v>0.22</v>
      </c>
      <c r="F75" s="26">
        <v>0.66</v>
      </c>
      <c r="G75" t="s">
        <v>499</v>
      </c>
      <c r="H75" t="s">
        <v>612</v>
      </c>
    </row>
    <row r="76" spans="1:8" x14ac:dyDescent="0.3">
      <c r="A76" t="s">
        <v>138</v>
      </c>
      <c r="B76" t="s">
        <v>169</v>
      </c>
      <c r="C76" s="21">
        <v>0.63</v>
      </c>
      <c r="D76" s="21">
        <v>0.42</v>
      </c>
      <c r="E76" s="21">
        <v>0.22</v>
      </c>
      <c r="F76" s="26">
        <v>0.66</v>
      </c>
      <c r="G76" t="s">
        <v>499</v>
      </c>
      <c r="H76" t="s">
        <v>612</v>
      </c>
    </row>
    <row r="77" spans="1:8" x14ac:dyDescent="0.3">
      <c r="A77" t="s">
        <v>319</v>
      </c>
      <c r="B77" t="s">
        <v>321</v>
      </c>
      <c r="C77" s="21">
        <v>0.63</v>
      </c>
      <c r="D77" s="21">
        <v>0.42</v>
      </c>
      <c r="E77" s="21">
        <v>0.22</v>
      </c>
      <c r="F77" s="26">
        <v>0.66</v>
      </c>
      <c r="G77" t="s">
        <v>499</v>
      </c>
      <c r="H77" t="s">
        <v>612</v>
      </c>
    </row>
    <row r="78" spans="1:8" x14ac:dyDescent="0.3">
      <c r="A78" t="s">
        <v>319</v>
      </c>
      <c r="B78" t="s">
        <v>322</v>
      </c>
      <c r="C78" s="21">
        <v>0.63</v>
      </c>
      <c r="D78" s="21">
        <v>0.42</v>
      </c>
      <c r="E78" s="21">
        <v>0.22</v>
      </c>
      <c r="F78" s="26">
        <v>0.66</v>
      </c>
      <c r="G78" t="s">
        <v>499</v>
      </c>
      <c r="H78" t="s">
        <v>612</v>
      </c>
    </row>
    <row r="79" spans="1:8" x14ac:dyDescent="0.3">
      <c r="A79" t="s">
        <v>319</v>
      </c>
      <c r="B79" t="s">
        <v>324</v>
      </c>
      <c r="C79" s="21">
        <v>0.63</v>
      </c>
      <c r="D79" s="21">
        <v>0.42</v>
      </c>
      <c r="E79" s="21">
        <v>0.22</v>
      </c>
      <c r="F79" s="26">
        <v>0.66</v>
      </c>
      <c r="G79" t="s">
        <v>499</v>
      </c>
      <c r="H79" t="s">
        <v>612</v>
      </c>
    </row>
    <row r="80" spans="1:8" x14ac:dyDescent="0.3">
      <c r="A80" t="s">
        <v>319</v>
      </c>
      <c r="B80" t="s">
        <v>325</v>
      </c>
      <c r="C80" s="21">
        <v>0.63</v>
      </c>
      <c r="D80" s="21">
        <v>0.42</v>
      </c>
      <c r="E80" s="21">
        <v>0.22</v>
      </c>
      <c r="F80" s="26">
        <v>0.66</v>
      </c>
      <c r="G80" t="s">
        <v>499</v>
      </c>
      <c r="H80" t="s">
        <v>612</v>
      </c>
    </row>
    <row r="81" spans="1:8" x14ac:dyDescent="0.3">
      <c r="A81" t="s">
        <v>319</v>
      </c>
      <c r="B81" t="s">
        <v>515</v>
      </c>
      <c r="C81" s="21">
        <v>0.63</v>
      </c>
      <c r="D81" s="21">
        <v>0.42</v>
      </c>
      <c r="E81" s="21">
        <v>0.22</v>
      </c>
      <c r="F81" s="26">
        <v>0.66</v>
      </c>
      <c r="G81" t="s">
        <v>499</v>
      </c>
      <c r="H81" t="s">
        <v>612</v>
      </c>
    </row>
    <row r="82" spans="1:8" x14ac:dyDescent="0.3">
      <c r="A82" t="s">
        <v>523</v>
      </c>
      <c r="B82" t="s">
        <v>524</v>
      </c>
      <c r="C82" s="21">
        <v>0.7</v>
      </c>
      <c r="D82" s="21">
        <v>0.41</v>
      </c>
      <c r="E82" s="21">
        <v>0.28999999999999998</v>
      </c>
      <c r="F82" s="26">
        <v>0.57999999999999996</v>
      </c>
      <c r="G82" t="s">
        <v>499</v>
      </c>
      <c r="H82" t="s">
        <v>612</v>
      </c>
    </row>
    <row r="83" spans="1:8" x14ac:dyDescent="0.3">
      <c r="A83" t="s">
        <v>206</v>
      </c>
      <c r="B83" t="s">
        <v>207</v>
      </c>
      <c r="C83" s="21">
        <v>0.65</v>
      </c>
      <c r="D83" s="21">
        <v>0.41</v>
      </c>
      <c r="E83" s="21">
        <v>0.23</v>
      </c>
      <c r="F83" s="26">
        <v>0.64</v>
      </c>
      <c r="G83" t="s">
        <v>499</v>
      </c>
      <c r="H83" t="s">
        <v>612</v>
      </c>
    </row>
    <row r="84" spans="1:8" x14ac:dyDescent="0.3">
      <c r="A84" t="s">
        <v>138</v>
      </c>
      <c r="B84" t="s">
        <v>139</v>
      </c>
      <c r="C84" s="21">
        <v>0.63</v>
      </c>
      <c r="D84" s="21">
        <v>0.41</v>
      </c>
      <c r="E84" s="21">
        <v>0.22</v>
      </c>
      <c r="F84" s="26">
        <v>0.66</v>
      </c>
      <c r="G84" t="s">
        <v>499</v>
      </c>
      <c r="H84" t="s">
        <v>612</v>
      </c>
    </row>
    <row r="85" spans="1:8" x14ac:dyDescent="0.3">
      <c r="A85" t="s">
        <v>138</v>
      </c>
      <c r="B85" t="s">
        <v>177</v>
      </c>
      <c r="C85" s="21">
        <v>0.62</v>
      </c>
      <c r="D85" s="21">
        <v>0.41</v>
      </c>
      <c r="E85" s="21">
        <v>0.22</v>
      </c>
      <c r="F85" s="26">
        <v>0.65</v>
      </c>
      <c r="G85" t="s">
        <v>499</v>
      </c>
      <c r="H85" t="s">
        <v>612</v>
      </c>
    </row>
    <row r="86" spans="1:8" x14ac:dyDescent="0.3">
      <c r="A86" t="s">
        <v>470</v>
      </c>
      <c r="B86" t="s">
        <v>471</v>
      </c>
      <c r="C86" s="21">
        <v>0.55000000000000004</v>
      </c>
      <c r="D86" s="21">
        <v>0.41</v>
      </c>
      <c r="E86" s="21">
        <v>0.15</v>
      </c>
      <c r="F86" s="26">
        <v>0.73</v>
      </c>
      <c r="G86" t="s">
        <v>499</v>
      </c>
      <c r="H86" t="s">
        <v>612</v>
      </c>
    </row>
    <row r="87" spans="1:8" x14ac:dyDescent="0.3">
      <c r="A87" t="s">
        <v>250</v>
      </c>
      <c r="B87" t="s">
        <v>251</v>
      </c>
      <c r="C87" s="21">
        <v>0.67</v>
      </c>
      <c r="D87" s="21">
        <v>0.4</v>
      </c>
      <c r="E87" s="21">
        <v>0.27</v>
      </c>
      <c r="F87" s="26">
        <v>0.6</v>
      </c>
      <c r="G87" t="s">
        <v>499</v>
      </c>
      <c r="H87" t="s">
        <v>612</v>
      </c>
    </row>
    <row r="88" spans="1:8" x14ac:dyDescent="0.3">
      <c r="A88" t="s">
        <v>138</v>
      </c>
      <c r="B88" t="s">
        <v>174</v>
      </c>
      <c r="C88" s="21">
        <v>0.62</v>
      </c>
      <c r="D88" s="21">
        <v>0.4</v>
      </c>
      <c r="E88" s="21">
        <v>0.22</v>
      </c>
      <c r="F88" s="26">
        <v>0.65</v>
      </c>
      <c r="G88" t="s">
        <v>499</v>
      </c>
      <c r="H88" t="s">
        <v>612</v>
      </c>
    </row>
    <row r="89" spans="1:8" x14ac:dyDescent="0.3">
      <c r="A89" t="s">
        <v>138</v>
      </c>
      <c r="B89" t="s">
        <v>196</v>
      </c>
      <c r="C89" s="21">
        <v>0.62</v>
      </c>
      <c r="D89" s="21">
        <v>0.4</v>
      </c>
      <c r="E89" s="21">
        <v>0.22</v>
      </c>
      <c r="F89" s="26">
        <v>0.65</v>
      </c>
      <c r="G89" t="s">
        <v>499</v>
      </c>
      <c r="H89" t="s">
        <v>612</v>
      </c>
    </row>
    <row r="90" spans="1:8" x14ac:dyDescent="0.3">
      <c r="A90" t="s">
        <v>138</v>
      </c>
      <c r="B90" t="s">
        <v>168</v>
      </c>
      <c r="C90" s="21">
        <v>0.61</v>
      </c>
      <c r="D90" s="21">
        <v>0.4</v>
      </c>
      <c r="E90" s="21">
        <v>0.21</v>
      </c>
      <c r="F90" s="26">
        <v>0.65</v>
      </c>
      <c r="G90" t="s">
        <v>499</v>
      </c>
      <c r="H90" t="s">
        <v>612</v>
      </c>
    </row>
    <row r="91" spans="1:8" x14ac:dyDescent="0.3">
      <c r="A91" t="s">
        <v>138</v>
      </c>
      <c r="B91" t="s">
        <v>190</v>
      </c>
      <c r="C91" s="21">
        <v>0.61</v>
      </c>
      <c r="D91" s="21">
        <v>0.4</v>
      </c>
      <c r="E91" s="21">
        <v>0.21</v>
      </c>
      <c r="F91" s="26">
        <v>0.65</v>
      </c>
      <c r="G91" t="s">
        <v>499</v>
      </c>
      <c r="H91" t="s">
        <v>612</v>
      </c>
    </row>
    <row r="92" spans="1:8" x14ac:dyDescent="0.3">
      <c r="A92" t="s">
        <v>138</v>
      </c>
      <c r="B92" t="s">
        <v>194</v>
      </c>
      <c r="C92" s="21">
        <v>0.61</v>
      </c>
      <c r="D92" s="21">
        <v>0.4</v>
      </c>
      <c r="E92" s="21">
        <v>0.22</v>
      </c>
      <c r="F92" s="26">
        <v>0.65</v>
      </c>
      <c r="G92" t="s">
        <v>499</v>
      </c>
      <c r="H92" t="s">
        <v>612</v>
      </c>
    </row>
    <row r="93" spans="1:8" x14ac:dyDescent="0.3">
      <c r="A93" t="s">
        <v>232</v>
      </c>
      <c r="B93" t="s">
        <v>234</v>
      </c>
      <c r="C93" s="21">
        <v>0.55000000000000004</v>
      </c>
      <c r="D93" s="21">
        <v>0.4</v>
      </c>
      <c r="E93" s="21">
        <v>0.16</v>
      </c>
      <c r="F93" s="26">
        <v>0.71</v>
      </c>
      <c r="G93" t="s">
        <v>499</v>
      </c>
      <c r="H93" t="s">
        <v>612</v>
      </c>
    </row>
    <row r="94" spans="1:8" x14ac:dyDescent="0.3">
      <c r="A94" t="s">
        <v>94</v>
      </c>
      <c r="B94" t="s">
        <v>137</v>
      </c>
      <c r="C94" s="21">
        <v>0.63</v>
      </c>
      <c r="D94" s="21">
        <v>0.39</v>
      </c>
      <c r="E94" s="21">
        <v>0.24</v>
      </c>
      <c r="F94" s="26">
        <v>0.62</v>
      </c>
      <c r="G94" t="s">
        <v>499</v>
      </c>
      <c r="H94" t="s">
        <v>612</v>
      </c>
    </row>
    <row r="95" spans="1:8" x14ac:dyDescent="0.3">
      <c r="A95" t="s">
        <v>138</v>
      </c>
      <c r="B95" t="s">
        <v>181</v>
      </c>
      <c r="C95" s="21">
        <v>0.61</v>
      </c>
      <c r="D95" s="21">
        <v>0.39</v>
      </c>
      <c r="E95" s="21">
        <v>0.21</v>
      </c>
      <c r="F95" s="26">
        <v>0.65</v>
      </c>
      <c r="G95" t="s">
        <v>499</v>
      </c>
      <c r="H95" t="s">
        <v>612</v>
      </c>
    </row>
    <row r="96" spans="1:8" x14ac:dyDescent="0.3">
      <c r="A96" t="s">
        <v>138</v>
      </c>
      <c r="B96" t="s">
        <v>155</v>
      </c>
      <c r="C96" s="21">
        <v>0.6</v>
      </c>
      <c r="D96" s="21">
        <v>0.39</v>
      </c>
      <c r="E96" s="21">
        <v>0.21</v>
      </c>
      <c r="F96" s="26">
        <v>0.64</v>
      </c>
      <c r="G96" t="s">
        <v>499</v>
      </c>
      <c r="H96" t="s">
        <v>612</v>
      </c>
    </row>
    <row r="97" spans="1:8" x14ac:dyDescent="0.3">
      <c r="A97" t="s">
        <v>138</v>
      </c>
      <c r="B97" t="s">
        <v>164</v>
      </c>
      <c r="C97" s="21">
        <v>0.6</v>
      </c>
      <c r="D97" s="21">
        <v>0.39</v>
      </c>
      <c r="E97" s="21">
        <v>0.21</v>
      </c>
      <c r="F97" s="26">
        <v>0.64</v>
      </c>
      <c r="G97" t="s">
        <v>499</v>
      </c>
      <c r="H97" t="s">
        <v>612</v>
      </c>
    </row>
    <row r="98" spans="1:8" x14ac:dyDescent="0.3">
      <c r="A98" t="s">
        <v>138</v>
      </c>
      <c r="B98" t="s">
        <v>178</v>
      </c>
      <c r="C98" s="21">
        <v>0.6</v>
      </c>
      <c r="D98" s="21">
        <v>0.39</v>
      </c>
      <c r="E98" s="21">
        <v>0.21</v>
      </c>
      <c r="F98" s="26">
        <v>0.65</v>
      </c>
      <c r="G98" t="s">
        <v>499</v>
      </c>
      <c r="H98" t="s">
        <v>612</v>
      </c>
    </row>
    <row r="99" spans="1:8" x14ac:dyDescent="0.3">
      <c r="A99" t="s">
        <v>220</v>
      </c>
      <c r="B99" t="s">
        <v>221</v>
      </c>
      <c r="C99" s="21">
        <v>0.8</v>
      </c>
      <c r="D99" s="21">
        <v>0.38</v>
      </c>
      <c r="E99" s="21">
        <v>0.42</v>
      </c>
      <c r="F99" s="26">
        <v>0.48</v>
      </c>
      <c r="G99" t="s">
        <v>499</v>
      </c>
      <c r="H99" t="s">
        <v>612</v>
      </c>
    </row>
    <row r="100" spans="1:8" x14ac:dyDescent="0.3">
      <c r="A100" t="s">
        <v>75</v>
      </c>
      <c r="B100" t="s">
        <v>76</v>
      </c>
      <c r="C100" s="21">
        <v>0.6</v>
      </c>
      <c r="D100" s="21">
        <v>0.38</v>
      </c>
      <c r="E100" s="21">
        <v>0.22</v>
      </c>
      <c r="F100" s="26">
        <v>0.63</v>
      </c>
      <c r="G100" t="s">
        <v>499</v>
      </c>
      <c r="H100" t="s">
        <v>612</v>
      </c>
    </row>
    <row r="101" spans="1:8" x14ac:dyDescent="0.3">
      <c r="A101" t="s">
        <v>138</v>
      </c>
      <c r="B101" t="s">
        <v>189</v>
      </c>
      <c r="C101" s="21">
        <v>0.6</v>
      </c>
      <c r="D101" s="21">
        <v>0.38</v>
      </c>
      <c r="E101" s="21">
        <v>0.21</v>
      </c>
      <c r="F101" s="26">
        <v>0.64</v>
      </c>
      <c r="G101" t="s">
        <v>499</v>
      </c>
      <c r="H101" t="s">
        <v>612</v>
      </c>
    </row>
    <row r="102" spans="1:8" x14ac:dyDescent="0.3">
      <c r="A102" t="s">
        <v>138</v>
      </c>
      <c r="B102" t="s">
        <v>148</v>
      </c>
      <c r="C102" s="21">
        <v>0.59</v>
      </c>
      <c r="D102" s="21">
        <v>0.38</v>
      </c>
      <c r="E102" s="21">
        <v>0.21</v>
      </c>
      <c r="F102" s="26">
        <v>0.64</v>
      </c>
      <c r="G102" t="s">
        <v>499</v>
      </c>
      <c r="H102" t="s">
        <v>612</v>
      </c>
    </row>
    <row r="103" spans="1:8" x14ac:dyDescent="0.3">
      <c r="A103" t="s">
        <v>138</v>
      </c>
      <c r="B103" t="s">
        <v>154</v>
      </c>
      <c r="C103" s="21">
        <v>0.59</v>
      </c>
      <c r="D103" s="21">
        <v>0.38</v>
      </c>
      <c r="E103" s="21">
        <v>0.21</v>
      </c>
      <c r="F103" s="26">
        <v>0.64</v>
      </c>
      <c r="G103" t="s">
        <v>499</v>
      </c>
      <c r="H103" t="s">
        <v>612</v>
      </c>
    </row>
    <row r="104" spans="1:8" x14ac:dyDescent="0.3">
      <c r="A104" t="s">
        <v>138</v>
      </c>
      <c r="B104" t="s">
        <v>157</v>
      </c>
      <c r="C104" s="21">
        <v>0.59</v>
      </c>
      <c r="D104" s="21">
        <v>0.38</v>
      </c>
      <c r="E104" s="21">
        <v>0.21</v>
      </c>
      <c r="F104" s="26">
        <v>0.64</v>
      </c>
      <c r="G104" t="s">
        <v>499</v>
      </c>
      <c r="H104" t="s">
        <v>612</v>
      </c>
    </row>
    <row r="105" spans="1:8" x14ac:dyDescent="0.3">
      <c r="A105" t="s">
        <v>363</v>
      </c>
      <c r="B105" t="s">
        <v>364</v>
      </c>
      <c r="C105" s="21">
        <v>0.59</v>
      </c>
      <c r="D105" s="21">
        <v>0.38</v>
      </c>
      <c r="E105" s="21">
        <v>0.2</v>
      </c>
      <c r="F105" s="26">
        <v>0.65</v>
      </c>
      <c r="G105" t="s">
        <v>499</v>
      </c>
      <c r="H105" t="s">
        <v>612</v>
      </c>
    </row>
    <row r="106" spans="1:8" x14ac:dyDescent="0.3">
      <c r="A106" t="s">
        <v>94</v>
      </c>
      <c r="B106" t="s">
        <v>123</v>
      </c>
      <c r="C106" s="21">
        <v>0.57999999999999996</v>
      </c>
      <c r="D106" s="21">
        <v>0.38</v>
      </c>
      <c r="E106" s="21">
        <v>0.2</v>
      </c>
      <c r="F106" s="26">
        <v>0.65</v>
      </c>
      <c r="G106" t="s">
        <v>499</v>
      </c>
      <c r="H106" t="s">
        <v>612</v>
      </c>
    </row>
    <row r="107" spans="1:8" x14ac:dyDescent="0.3">
      <c r="A107" t="s">
        <v>77</v>
      </c>
      <c r="B107" t="s">
        <v>78</v>
      </c>
      <c r="C107" s="21">
        <v>0.63</v>
      </c>
      <c r="D107" s="21">
        <v>0.37</v>
      </c>
      <c r="E107" s="21">
        <v>0.26</v>
      </c>
      <c r="F107" s="26">
        <v>0.57999999999999996</v>
      </c>
      <c r="G107" t="s">
        <v>499</v>
      </c>
      <c r="H107" t="s">
        <v>612</v>
      </c>
    </row>
    <row r="108" spans="1:8" x14ac:dyDescent="0.3">
      <c r="A108" t="s">
        <v>138</v>
      </c>
      <c r="B108" t="s">
        <v>147</v>
      </c>
      <c r="C108" s="21">
        <v>0.59</v>
      </c>
      <c r="D108" s="21">
        <v>0.37</v>
      </c>
      <c r="E108" s="21">
        <v>0.21</v>
      </c>
      <c r="F108" s="26">
        <v>0.64</v>
      </c>
      <c r="G108" t="s">
        <v>499</v>
      </c>
      <c r="H108" t="s">
        <v>612</v>
      </c>
    </row>
    <row r="109" spans="1:8" x14ac:dyDescent="0.3">
      <c r="A109" t="s">
        <v>138</v>
      </c>
      <c r="B109" t="s">
        <v>165</v>
      </c>
      <c r="C109" s="21">
        <v>0.57999999999999996</v>
      </c>
      <c r="D109" s="21">
        <v>0.37</v>
      </c>
      <c r="E109" s="21">
        <v>0.21</v>
      </c>
      <c r="F109" s="26">
        <v>0.63</v>
      </c>
      <c r="G109" t="s">
        <v>499</v>
      </c>
      <c r="H109" t="s">
        <v>612</v>
      </c>
    </row>
    <row r="110" spans="1:8" x14ac:dyDescent="0.3">
      <c r="A110" t="s">
        <v>138</v>
      </c>
      <c r="B110" t="s">
        <v>510</v>
      </c>
      <c r="C110" s="21">
        <v>0.57999999999999996</v>
      </c>
      <c r="D110" s="21">
        <v>0.37</v>
      </c>
      <c r="E110" s="21">
        <v>0.21</v>
      </c>
      <c r="F110" s="26">
        <v>0.63</v>
      </c>
      <c r="G110" t="s">
        <v>499</v>
      </c>
      <c r="H110" t="s">
        <v>612</v>
      </c>
    </row>
    <row r="111" spans="1:8" x14ac:dyDescent="0.3">
      <c r="A111" t="s">
        <v>138</v>
      </c>
      <c r="B111" t="s">
        <v>511</v>
      </c>
      <c r="C111" s="21">
        <v>0.57999999999999996</v>
      </c>
      <c r="D111" s="21">
        <v>0.37</v>
      </c>
      <c r="E111" s="21">
        <v>0.21</v>
      </c>
      <c r="F111" s="26">
        <v>0.64</v>
      </c>
      <c r="G111" t="s">
        <v>499</v>
      </c>
      <c r="H111" t="s">
        <v>612</v>
      </c>
    </row>
    <row r="112" spans="1:8" x14ac:dyDescent="0.3">
      <c r="A112" t="s">
        <v>274</v>
      </c>
      <c r="B112" t="s">
        <v>275</v>
      </c>
      <c r="C112" s="21">
        <v>0.78</v>
      </c>
      <c r="D112" s="21">
        <v>0.36</v>
      </c>
      <c r="E112" s="21">
        <v>0.42</v>
      </c>
      <c r="F112" s="26">
        <v>0.47</v>
      </c>
      <c r="G112" t="s">
        <v>499</v>
      </c>
      <c r="H112" t="s">
        <v>612</v>
      </c>
    </row>
    <row r="113" spans="1:8" x14ac:dyDescent="0.3">
      <c r="A113" t="s">
        <v>326</v>
      </c>
      <c r="B113" t="s">
        <v>327</v>
      </c>
      <c r="C113" s="21">
        <v>0.7</v>
      </c>
      <c r="D113" s="21">
        <v>0.36</v>
      </c>
      <c r="E113" s="21">
        <v>0.34</v>
      </c>
      <c r="F113" s="26">
        <v>0.52</v>
      </c>
      <c r="G113" t="s">
        <v>499</v>
      </c>
      <c r="H113" t="s">
        <v>612</v>
      </c>
    </row>
    <row r="114" spans="1:8" x14ac:dyDescent="0.3">
      <c r="A114" t="s">
        <v>424</v>
      </c>
      <c r="B114" t="s">
        <v>425</v>
      </c>
      <c r="C114" s="21">
        <v>0.65</v>
      </c>
      <c r="D114" s="21">
        <v>0.36</v>
      </c>
      <c r="E114" s="21">
        <v>0.28999999999999998</v>
      </c>
      <c r="F114" s="26">
        <v>0.55000000000000004</v>
      </c>
      <c r="G114" t="s">
        <v>499</v>
      </c>
      <c r="H114" t="s">
        <v>612</v>
      </c>
    </row>
    <row r="115" spans="1:8" x14ac:dyDescent="0.3">
      <c r="A115" t="s">
        <v>138</v>
      </c>
      <c r="B115" t="s">
        <v>159</v>
      </c>
      <c r="C115" s="21">
        <v>0.57999999999999996</v>
      </c>
      <c r="D115" s="21">
        <v>0.36</v>
      </c>
      <c r="E115" s="21">
        <v>0.21</v>
      </c>
      <c r="F115" s="26">
        <v>0.63</v>
      </c>
      <c r="G115" t="s">
        <v>499</v>
      </c>
      <c r="H115" t="s">
        <v>612</v>
      </c>
    </row>
    <row r="116" spans="1:8" x14ac:dyDescent="0.3">
      <c r="A116" t="s">
        <v>138</v>
      </c>
      <c r="B116" t="s">
        <v>175</v>
      </c>
      <c r="C116" s="21">
        <v>0.57999999999999996</v>
      </c>
      <c r="D116" s="21">
        <v>0.36</v>
      </c>
      <c r="E116" s="21">
        <v>0.21</v>
      </c>
      <c r="F116" s="26">
        <v>0.63</v>
      </c>
      <c r="G116" t="s">
        <v>499</v>
      </c>
      <c r="H116" t="s">
        <v>612</v>
      </c>
    </row>
    <row r="117" spans="1:8" x14ac:dyDescent="0.3">
      <c r="A117" t="s">
        <v>138</v>
      </c>
      <c r="B117" t="s">
        <v>158</v>
      </c>
      <c r="C117" s="21">
        <v>0.56999999999999995</v>
      </c>
      <c r="D117" s="21">
        <v>0.36</v>
      </c>
      <c r="E117" s="21">
        <v>0.21</v>
      </c>
      <c r="F117" s="26">
        <v>0.63</v>
      </c>
      <c r="G117" t="s">
        <v>499</v>
      </c>
      <c r="H117" t="s">
        <v>612</v>
      </c>
    </row>
    <row r="118" spans="1:8" x14ac:dyDescent="0.3">
      <c r="A118" t="s">
        <v>138</v>
      </c>
      <c r="B118" t="s">
        <v>170</v>
      </c>
      <c r="C118" s="21">
        <v>0.56999999999999995</v>
      </c>
      <c r="D118" s="21">
        <v>0.36</v>
      </c>
      <c r="E118" s="21">
        <v>0.21</v>
      </c>
      <c r="F118" s="26">
        <v>0.63</v>
      </c>
      <c r="G118" t="s">
        <v>499</v>
      </c>
      <c r="H118" t="s">
        <v>612</v>
      </c>
    </row>
    <row r="119" spans="1:8" x14ac:dyDescent="0.3">
      <c r="A119" t="s">
        <v>138</v>
      </c>
      <c r="B119" t="s">
        <v>197</v>
      </c>
      <c r="C119" s="21">
        <v>0.56999999999999995</v>
      </c>
      <c r="D119" s="21">
        <v>0.36</v>
      </c>
      <c r="E119" s="21">
        <v>0.21</v>
      </c>
      <c r="F119" s="26">
        <v>0.63</v>
      </c>
      <c r="G119" t="s">
        <v>499</v>
      </c>
      <c r="H119" t="s">
        <v>612</v>
      </c>
    </row>
    <row r="120" spans="1:8" x14ac:dyDescent="0.3">
      <c r="A120" t="s">
        <v>138</v>
      </c>
      <c r="B120" t="s">
        <v>200</v>
      </c>
      <c r="C120" s="21">
        <v>0.56999999999999995</v>
      </c>
      <c r="D120" s="21">
        <v>0.36</v>
      </c>
      <c r="E120" s="21">
        <v>0.21</v>
      </c>
      <c r="F120" s="26">
        <v>0.63</v>
      </c>
      <c r="G120" t="s">
        <v>499</v>
      </c>
      <c r="H120" t="s">
        <v>612</v>
      </c>
    </row>
    <row r="121" spans="1:8" x14ac:dyDescent="0.3">
      <c r="A121" t="s">
        <v>432</v>
      </c>
      <c r="B121" t="s">
        <v>433</v>
      </c>
      <c r="C121" s="21">
        <v>0.55000000000000004</v>
      </c>
      <c r="D121" s="21">
        <v>0.36</v>
      </c>
      <c r="E121" s="21">
        <v>0.19</v>
      </c>
      <c r="F121" s="26">
        <v>0.65</v>
      </c>
      <c r="G121" t="s">
        <v>499</v>
      </c>
      <c r="H121" t="s">
        <v>612</v>
      </c>
    </row>
    <row r="122" spans="1:8" x14ac:dyDescent="0.3">
      <c r="A122" t="s">
        <v>242</v>
      </c>
      <c r="B122" t="s">
        <v>243</v>
      </c>
      <c r="C122" s="21">
        <v>0.53</v>
      </c>
      <c r="D122" s="21">
        <v>0.36</v>
      </c>
      <c r="E122" s="21">
        <v>0.16</v>
      </c>
      <c r="F122" s="26">
        <v>0.69</v>
      </c>
      <c r="G122" t="s">
        <v>499</v>
      </c>
      <c r="H122" t="s">
        <v>612</v>
      </c>
    </row>
    <row r="123" spans="1:8" x14ac:dyDescent="0.3">
      <c r="A123" t="s">
        <v>388</v>
      </c>
      <c r="B123" t="s">
        <v>389</v>
      </c>
      <c r="C123" s="21">
        <v>0.5</v>
      </c>
      <c r="D123" s="21">
        <v>0.36</v>
      </c>
      <c r="E123" s="21">
        <v>0.14000000000000001</v>
      </c>
      <c r="F123" s="26">
        <v>0.72</v>
      </c>
      <c r="G123" t="s">
        <v>499</v>
      </c>
      <c r="H123" t="s">
        <v>612</v>
      </c>
    </row>
    <row r="124" spans="1:8" x14ac:dyDescent="0.3">
      <c r="A124" t="s">
        <v>418</v>
      </c>
      <c r="B124" t="s">
        <v>419</v>
      </c>
      <c r="C124" s="21">
        <v>0.5</v>
      </c>
      <c r="D124" s="21">
        <v>0.36</v>
      </c>
      <c r="E124" s="21">
        <v>0.14000000000000001</v>
      </c>
      <c r="F124" s="26">
        <v>0.72</v>
      </c>
      <c r="G124" t="s">
        <v>499</v>
      </c>
      <c r="H124" t="s">
        <v>612</v>
      </c>
    </row>
    <row r="125" spans="1:8" x14ac:dyDescent="0.3">
      <c r="A125" t="s">
        <v>296</v>
      </c>
      <c r="B125" t="s">
        <v>297</v>
      </c>
      <c r="C125" s="21">
        <v>0.6</v>
      </c>
      <c r="D125" s="21">
        <v>0.35</v>
      </c>
      <c r="E125" s="21">
        <v>0.25</v>
      </c>
      <c r="F125" s="26">
        <v>0.57999999999999996</v>
      </c>
      <c r="G125" t="s">
        <v>499</v>
      </c>
      <c r="H125" t="s">
        <v>612</v>
      </c>
    </row>
    <row r="126" spans="1:8" x14ac:dyDescent="0.3">
      <c r="A126" t="s">
        <v>516</v>
      </c>
      <c r="B126" t="s">
        <v>517</v>
      </c>
      <c r="C126" s="21">
        <v>0.56999999999999995</v>
      </c>
      <c r="D126" s="21">
        <v>0.35</v>
      </c>
      <c r="E126" s="21">
        <v>0.22</v>
      </c>
      <c r="F126" s="26">
        <v>0.61</v>
      </c>
      <c r="G126" t="s">
        <v>499</v>
      </c>
      <c r="H126" t="s">
        <v>612</v>
      </c>
    </row>
    <row r="127" spans="1:8" x14ac:dyDescent="0.3">
      <c r="A127" t="s">
        <v>138</v>
      </c>
      <c r="B127" t="s">
        <v>150</v>
      </c>
      <c r="C127" s="21">
        <v>0.56000000000000005</v>
      </c>
      <c r="D127" s="21">
        <v>0.35</v>
      </c>
      <c r="E127" s="21">
        <v>0.21</v>
      </c>
      <c r="F127" s="26">
        <v>0.62</v>
      </c>
      <c r="G127" t="s">
        <v>499</v>
      </c>
      <c r="H127" t="s">
        <v>612</v>
      </c>
    </row>
    <row r="128" spans="1:8" x14ac:dyDescent="0.3">
      <c r="A128" t="s">
        <v>486</v>
      </c>
      <c r="B128" t="s">
        <v>487</v>
      </c>
      <c r="C128" s="21">
        <v>0.53</v>
      </c>
      <c r="D128" s="21">
        <v>0.35</v>
      </c>
      <c r="E128" s="21">
        <v>0.18</v>
      </c>
      <c r="F128" s="26">
        <v>0.65</v>
      </c>
      <c r="G128" t="s">
        <v>499</v>
      </c>
      <c r="H128" t="s">
        <v>612</v>
      </c>
    </row>
    <row r="129" spans="1:8" x14ac:dyDescent="0.3">
      <c r="A129" t="s">
        <v>244</v>
      </c>
      <c r="B129" t="s">
        <v>245</v>
      </c>
      <c r="C129" s="21">
        <v>0.51</v>
      </c>
      <c r="D129" s="21">
        <v>0.35</v>
      </c>
      <c r="E129" s="21">
        <v>0.16</v>
      </c>
      <c r="F129" s="26">
        <v>0.68</v>
      </c>
      <c r="G129" t="s">
        <v>499</v>
      </c>
      <c r="H129" t="s">
        <v>612</v>
      </c>
    </row>
    <row r="130" spans="1:8" x14ac:dyDescent="0.3">
      <c r="A130" t="s">
        <v>350</v>
      </c>
      <c r="B130" t="s">
        <v>351</v>
      </c>
      <c r="C130" s="21">
        <v>0.95</v>
      </c>
      <c r="D130" s="21">
        <v>0.34</v>
      </c>
      <c r="E130" s="21">
        <v>0.61</v>
      </c>
      <c r="F130" s="26">
        <v>0.36</v>
      </c>
      <c r="G130" t="s">
        <v>499</v>
      </c>
      <c r="H130" t="s">
        <v>612</v>
      </c>
    </row>
    <row r="131" spans="1:8" x14ac:dyDescent="0.3">
      <c r="A131" t="s">
        <v>422</v>
      </c>
      <c r="B131" t="s">
        <v>423</v>
      </c>
      <c r="C131" s="21">
        <v>0.75</v>
      </c>
      <c r="D131" s="21">
        <v>0.34</v>
      </c>
      <c r="E131" s="21">
        <v>0.41</v>
      </c>
      <c r="F131" s="26">
        <v>0.45</v>
      </c>
      <c r="G131" t="s">
        <v>499</v>
      </c>
      <c r="H131" t="s">
        <v>612</v>
      </c>
    </row>
    <row r="132" spans="1:8" x14ac:dyDescent="0.3">
      <c r="A132" t="s">
        <v>376</v>
      </c>
      <c r="B132" t="s">
        <v>522</v>
      </c>
      <c r="C132" s="21">
        <v>0.56000000000000005</v>
      </c>
      <c r="D132" s="21">
        <v>0.34</v>
      </c>
      <c r="E132" s="21">
        <v>0.22</v>
      </c>
      <c r="F132" s="26">
        <v>0.61</v>
      </c>
      <c r="G132" t="s">
        <v>499</v>
      </c>
      <c r="H132" t="s">
        <v>612</v>
      </c>
    </row>
    <row r="133" spans="1:8" x14ac:dyDescent="0.3">
      <c r="A133" t="s">
        <v>138</v>
      </c>
      <c r="B133" t="s">
        <v>142</v>
      </c>
      <c r="C133" s="21">
        <v>0.55000000000000004</v>
      </c>
      <c r="D133" s="21">
        <v>0.34</v>
      </c>
      <c r="E133" s="21">
        <v>0.21</v>
      </c>
      <c r="F133" s="26">
        <v>0.61</v>
      </c>
      <c r="G133" t="s">
        <v>499</v>
      </c>
      <c r="H133" t="s">
        <v>612</v>
      </c>
    </row>
    <row r="134" spans="1:8" x14ac:dyDescent="0.3">
      <c r="A134" t="s">
        <v>382</v>
      </c>
      <c r="B134" t="s">
        <v>383</v>
      </c>
      <c r="C134" s="21">
        <v>0.69</v>
      </c>
      <c r="D134" s="21">
        <v>0.33</v>
      </c>
      <c r="E134" s="21">
        <v>0.36</v>
      </c>
      <c r="F134" s="26">
        <v>0.48</v>
      </c>
      <c r="G134" t="s">
        <v>499</v>
      </c>
      <c r="H134" t="s">
        <v>612</v>
      </c>
    </row>
    <row r="135" spans="1:8" x14ac:dyDescent="0.3">
      <c r="A135" t="s">
        <v>138</v>
      </c>
      <c r="B135" t="s">
        <v>179</v>
      </c>
      <c r="C135" s="21">
        <v>0.55000000000000004</v>
      </c>
      <c r="D135" s="21">
        <v>0.33</v>
      </c>
      <c r="E135" s="21">
        <v>0.21</v>
      </c>
      <c r="F135" s="26">
        <v>0.61</v>
      </c>
      <c r="G135" t="s">
        <v>499</v>
      </c>
      <c r="H135" t="s">
        <v>612</v>
      </c>
    </row>
    <row r="136" spans="1:8" x14ac:dyDescent="0.3">
      <c r="A136" t="s">
        <v>138</v>
      </c>
      <c r="B136" t="s">
        <v>166</v>
      </c>
      <c r="C136" s="21">
        <v>0.54</v>
      </c>
      <c r="D136" s="21">
        <v>0.33</v>
      </c>
      <c r="E136" s="21">
        <v>0.21</v>
      </c>
      <c r="F136" s="26">
        <v>0.61</v>
      </c>
      <c r="G136" t="s">
        <v>499</v>
      </c>
      <c r="H136" t="s">
        <v>612</v>
      </c>
    </row>
    <row r="137" spans="1:8" x14ac:dyDescent="0.3">
      <c r="A137" t="s">
        <v>138</v>
      </c>
      <c r="B137" t="s">
        <v>185</v>
      </c>
      <c r="C137" s="21">
        <v>0.54</v>
      </c>
      <c r="D137" s="21">
        <v>0.33</v>
      </c>
      <c r="E137" s="21">
        <v>0.21</v>
      </c>
      <c r="F137" s="26">
        <v>0.61</v>
      </c>
      <c r="G137" t="s">
        <v>499</v>
      </c>
      <c r="H137" t="s">
        <v>612</v>
      </c>
    </row>
    <row r="138" spans="1:8" x14ac:dyDescent="0.3">
      <c r="A138" t="s">
        <v>402</v>
      </c>
      <c r="B138" t="s">
        <v>404</v>
      </c>
      <c r="C138" s="21">
        <v>0.53</v>
      </c>
      <c r="D138" s="21">
        <v>0.33</v>
      </c>
      <c r="E138" s="21">
        <v>0.2</v>
      </c>
      <c r="F138" s="26">
        <v>0.62</v>
      </c>
      <c r="G138" t="s">
        <v>499</v>
      </c>
      <c r="H138" t="s">
        <v>612</v>
      </c>
    </row>
    <row r="139" spans="1:8" x14ac:dyDescent="0.3">
      <c r="A139" t="s">
        <v>352</v>
      </c>
      <c r="B139" t="s">
        <v>353</v>
      </c>
      <c r="C139" s="21">
        <v>0.52</v>
      </c>
      <c r="D139" s="21">
        <v>0.32</v>
      </c>
      <c r="E139" s="21">
        <v>0.2</v>
      </c>
      <c r="F139" s="26">
        <v>0.62</v>
      </c>
      <c r="G139" t="s">
        <v>499</v>
      </c>
      <c r="H139" t="s">
        <v>612</v>
      </c>
    </row>
    <row r="140" spans="1:8" x14ac:dyDescent="0.3">
      <c r="A140" t="s">
        <v>482</v>
      </c>
      <c r="B140" t="s">
        <v>483</v>
      </c>
      <c r="C140" s="21">
        <v>0.62</v>
      </c>
      <c r="D140" s="21">
        <v>0.31</v>
      </c>
      <c r="E140" s="21">
        <v>0.31</v>
      </c>
      <c r="F140" s="26">
        <v>0.5</v>
      </c>
      <c r="G140" t="s">
        <v>499</v>
      </c>
      <c r="H140" t="s">
        <v>612</v>
      </c>
    </row>
    <row r="141" spans="1:8" x14ac:dyDescent="0.3">
      <c r="A141" t="s">
        <v>138</v>
      </c>
      <c r="B141" t="s">
        <v>143</v>
      </c>
      <c r="C141" s="21">
        <v>0.52</v>
      </c>
      <c r="D141" s="21">
        <v>0.31</v>
      </c>
      <c r="E141" s="21">
        <v>0.21</v>
      </c>
      <c r="F141" s="26">
        <v>0.59</v>
      </c>
      <c r="G141" t="s">
        <v>499</v>
      </c>
      <c r="H141" t="s">
        <v>612</v>
      </c>
    </row>
    <row r="142" spans="1:8" x14ac:dyDescent="0.3">
      <c r="A142" t="s">
        <v>384</v>
      </c>
      <c r="B142" t="s">
        <v>385</v>
      </c>
      <c r="C142" s="21">
        <v>0.95</v>
      </c>
      <c r="D142" s="21">
        <v>0.28999999999999998</v>
      </c>
      <c r="E142" s="21">
        <v>0.66</v>
      </c>
      <c r="F142" s="26">
        <v>0.31</v>
      </c>
      <c r="G142" t="s">
        <v>499</v>
      </c>
      <c r="H142" t="s">
        <v>612</v>
      </c>
    </row>
    <row r="143" spans="1:8" x14ac:dyDescent="0.3">
      <c r="A143" t="s">
        <v>94</v>
      </c>
      <c r="B143" t="s">
        <v>502</v>
      </c>
      <c r="C143" s="21">
        <v>0.48</v>
      </c>
      <c r="D143" s="21">
        <v>0.28000000000000003</v>
      </c>
      <c r="E143" s="21">
        <v>0.2</v>
      </c>
      <c r="F143" s="26">
        <v>0.59</v>
      </c>
      <c r="G143" t="s">
        <v>499</v>
      </c>
      <c r="H143" t="s">
        <v>612</v>
      </c>
    </row>
    <row r="144" spans="1:8" x14ac:dyDescent="0.3">
      <c r="A144" t="s">
        <v>94</v>
      </c>
      <c r="B144" t="s">
        <v>506</v>
      </c>
      <c r="C144" s="21">
        <v>0.48</v>
      </c>
      <c r="D144" s="21">
        <v>0.28000000000000003</v>
      </c>
      <c r="E144" s="21">
        <v>0.2</v>
      </c>
      <c r="F144" s="26">
        <v>0.59</v>
      </c>
      <c r="G144" t="s">
        <v>499</v>
      </c>
      <c r="H144" t="s">
        <v>612</v>
      </c>
    </row>
    <row r="145" spans="1:8" x14ac:dyDescent="0.3">
      <c r="A145" t="s">
        <v>94</v>
      </c>
      <c r="B145" t="s">
        <v>134</v>
      </c>
      <c r="C145" s="21">
        <v>0.48</v>
      </c>
      <c r="D145" s="21">
        <v>0.28000000000000003</v>
      </c>
      <c r="E145" s="21">
        <v>0.2</v>
      </c>
      <c r="F145" s="26">
        <v>0.59</v>
      </c>
      <c r="G145" t="s">
        <v>499</v>
      </c>
      <c r="H145" t="s">
        <v>612</v>
      </c>
    </row>
    <row r="146" spans="1:8" x14ac:dyDescent="0.3">
      <c r="A146" t="s">
        <v>405</v>
      </c>
      <c r="B146" t="s">
        <v>525</v>
      </c>
      <c r="C146" s="21">
        <v>0.46</v>
      </c>
      <c r="D146" s="21">
        <v>0.28000000000000003</v>
      </c>
      <c r="E146" s="21">
        <v>0.18</v>
      </c>
      <c r="F146" s="26">
        <v>0.61</v>
      </c>
      <c r="G146" t="s">
        <v>499</v>
      </c>
      <c r="H146" t="s">
        <v>612</v>
      </c>
    </row>
    <row r="147" spans="1:8" x14ac:dyDescent="0.3">
      <c r="A147" t="s">
        <v>348</v>
      </c>
      <c r="B147" t="s">
        <v>349</v>
      </c>
      <c r="C147" s="21">
        <v>0.43</v>
      </c>
      <c r="D147" s="21">
        <v>0.27</v>
      </c>
      <c r="E147" s="21">
        <v>0.16</v>
      </c>
      <c r="F147" s="26">
        <v>0.64</v>
      </c>
      <c r="G147" t="s">
        <v>499</v>
      </c>
      <c r="H147" t="s">
        <v>612</v>
      </c>
    </row>
    <row r="148" spans="1:8" x14ac:dyDescent="0.3">
      <c r="A148" t="s">
        <v>283</v>
      </c>
      <c r="B148" t="s">
        <v>284</v>
      </c>
      <c r="C148" s="21">
        <v>0.61</v>
      </c>
      <c r="D148" s="21">
        <v>0.26</v>
      </c>
      <c r="E148" s="21">
        <v>0.35</v>
      </c>
      <c r="F148" s="26">
        <v>0.42</v>
      </c>
      <c r="G148" t="s">
        <v>499</v>
      </c>
      <c r="H148" t="s">
        <v>612</v>
      </c>
    </row>
    <row r="149" spans="1:8" x14ac:dyDescent="0.3">
      <c r="A149" t="s">
        <v>238</v>
      </c>
      <c r="B149" t="s">
        <v>239</v>
      </c>
      <c r="C149" s="21">
        <v>0.47</v>
      </c>
      <c r="D149" s="21">
        <v>0.26</v>
      </c>
      <c r="E149" s="21">
        <v>0.21</v>
      </c>
      <c r="F149" s="26">
        <v>0.56000000000000005</v>
      </c>
      <c r="G149" t="s">
        <v>499</v>
      </c>
      <c r="H149" t="s">
        <v>612</v>
      </c>
    </row>
    <row r="150" spans="1:8" x14ac:dyDescent="0.3">
      <c r="A150" t="s">
        <v>361</v>
      </c>
      <c r="B150" t="s">
        <v>362</v>
      </c>
      <c r="C150" s="21">
        <v>0.55000000000000004</v>
      </c>
      <c r="D150" s="21">
        <v>0.25</v>
      </c>
      <c r="E150" s="21">
        <v>0.3</v>
      </c>
      <c r="F150" s="26">
        <v>0.45</v>
      </c>
      <c r="G150" t="s">
        <v>499</v>
      </c>
      <c r="H150" t="s">
        <v>612</v>
      </c>
    </row>
    <row r="151" spans="1:8" x14ac:dyDescent="0.3">
      <c r="A151" t="s">
        <v>408</v>
      </c>
      <c r="B151" t="s">
        <v>409</v>
      </c>
      <c r="C151" s="21">
        <v>0.44</v>
      </c>
      <c r="D151" s="21">
        <v>0.25</v>
      </c>
      <c r="E151" s="21">
        <v>0.19</v>
      </c>
      <c r="F151" s="26">
        <v>0.56999999999999995</v>
      </c>
      <c r="G151" t="s">
        <v>499</v>
      </c>
      <c r="H151" t="s">
        <v>612</v>
      </c>
    </row>
    <row r="152" spans="1:8" x14ac:dyDescent="0.3">
      <c r="A152" t="s">
        <v>279</v>
      </c>
      <c r="B152" t="s">
        <v>280</v>
      </c>
      <c r="C152" s="21">
        <v>0.42</v>
      </c>
      <c r="D152" s="21">
        <v>0.25</v>
      </c>
      <c r="E152" s="21">
        <v>0.17</v>
      </c>
      <c r="F152" s="26">
        <v>0.6</v>
      </c>
      <c r="G152" t="s">
        <v>499</v>
      </c>
      <c r="H152" t="s">
        <v>612</v>
      </c>
    </row>
    <row r="153" spans="1:8" x14ac:dyDescent="0.3">
      <c r="A153" t="s">
        <v>315</v>
      </c>
      <c r="B153" t="s">
        <v>317</v>
      </c>
      <c r="C153" s="21">
        <v>0.6</v>
      </c>
      <c r="D153" s="21">
        <v>0.23</v>
      </c>
      <c r="E153" s="21">
        <v>0.38</v>
      </c>
      <c r="F153" s="26">
        <v>0.38</v>
      </c>
      <c r="G153" t="s">
        <v>499</v>
      </c>
      <c r="H153" t="s">
        <v>612</v>
      </c>
    </row>
    <row r="154" spans="1:8" x14ac:dyDescent="0.3">
      <c r="A154" t="s">
        <v>476</v>
      </c>
      <c r="B154" t="s">
        <v>526</v>
      </c>
      <c r="C154" s="21">
        <v>0.5</v>
      </c>
      <c r="D154" s="21">
        <v>0.22</v>
      </c>
      <c r="E154" s="21">
        <v>0.28000000000000003</v>
      </c>
      <c r="F154" s="26">
        <v>0.44</v>
      </c>
      <c r="G154" t="s">
        <v>499</v>
      </c>
      <c r="H154" t="s">
        <v>612</v>
      </c>
    </row>
    <row r="155" spans="1:8" x14ac:dyDescent="0.3">
      <c r="A155" t="s">
        <v>474</v>
      </c>
      <c r="B155" t="s">
        <v>475</v>
      </c>
      <c r="C155" s="21">
        <v>0.41</v>
      </c>
      <c r="D155" s="21">
        <v>0.21</v>
      </c>
      <c r="E155" s="21">
        <v>0.2</v>
      </c>
      <c r="F155" s="26">
        <v>0.51</v>
      </c>
      <c r="G155" t="s">
        <v>499</v>
      </c>
      <c r="H155" t="s">
        <v>612</v>
      </c>
    </row>
    <row r="156" spans="1:8" x14ac:dyDescent="0.3">
      <c r="A156" t="s">
        <v>298</v>
      </c>
      <c r="B156" t="s">
        <v>300</v>
      </c>
      <c r="C156" s="21">
        <v>0.44</v>
      </c>
      <c r="D156" s="21">
        <v>0.19</v>
      </c>
      <c r="E156" s="21">
        <v>0.26</v>
      </c>
      <c r="F156" s="26">
        <v>0.42</v>
      </c>
      <c r="G156" t="s">
        <v>499</v>
      </c>
      <c r="H156" t="s">
        <v>612</v>
      </c>
    </row>
    <row r="157" spans="1:8" x14ac:dyDescent="0.3">
      <c r="A157" t="s">
        <v>79</v>
      </c>
      <c r="B157" t="s">
        <v>80</v>
      </c>
      <c r="C157" s="21">
        <v>0.32</v>
      </c>
      <c r="D157" s="21">
        <v>0.18</v>
      </c>
      <c r="E157" s="21">
        <v>0.14000000000000001</v>
      </c>
      <c r="F157" s="26">
        <v>0.56999999999999995</v>
      </c>
      <c r="G157" t="s">
        <v>499</v>
      </c>
      <c r="H157" t="s">
        <v>612</v>
      </c>
    </row>
    <row r="158" spans="1:8" x14ac:dyDescent="0.3">
      <c r="A158" t="s">
        <v>392</v>
      </c>
      <c r="B158" t="s">
        <v>226</v>
      </c>
      <c r="C158" s="21">
        <v>0.36</v>
      </c>
      <c r="D158" s="21">
        <v>0.17</v>
      </c>
      <c r="E158" s="21">
        <v>0.19</v>
      </c>
      <c r="F158" s="26">
        <v>0.48</v>
      </c>
      <c r="G158" t="s">
        <v>499</v>
      </c>
      <c r="H158" t="s">
        <v>612</v>
      </c>
    </row>
    <row r="159" spans="1:8" x14ac:dyDescent="0.3">
      <c r="A159" t="s">
        <v>267</v>
      </c>
      <c r="B159" t="s">
        <v>269</v>
      </c>
      <c r="C159" s="21">
        <v>0.42</v>
      </c>
      <c r="D159" s="21">
        <v>0.15</v>
      </c>
      <c r="E159" s="21">
        <v>0.28000000000000003</v>
      </c>
      <c r="F159" s="26">
        <v>0.34</v>
      </c>
      <c r="G159" t="s">
        <v>499</v>
      </c>
      <c r="H159" t="s">
        <v>612</v>
      </c>
    </row>
    <row r="160" spans="1:8" x14ac:dyDescent="0.3">
      <c r="A160" t="s">
        <v>94</v>
      </c>
      <c r="B160" t="s">
        <v>103</v>
      </c>
      <c r="C160" s="21">
        <v>0.28999999999999998</v>
      </c>
      <c r="D160" s="21">
        <v>0.12</v>
      </c>
      <c r="E160" s="21">
        <v>0.18</v>
      </c>
      <c r="F160" s="26">
        <v>0.4</v>
      </c>
      <c r="G160" t="s">
        <v>499</v>
      </c>
      <c r="H160" t="s">
        <v>612</v>
      </c>
    </row>
    <row r="161" spans="1:8" x14ac:dyDescent="0.3">
      <c r="A161" t="s">
        <v>335</v>
      </c>
      <c r="B161" t="s">
        <v>336</v>
      </c>
      <c r="C161" s="21">
        <v>0.3</v>
      </c>
      <c r="D161" s="21">
        <v>0.09</v>
      </c>
      <c r="E161" s="21">
        <v>0.21</v>
      </c>
      <c r="F161" s="26">
        <v>0.28999999999999998</v>
      </c>
      <c r="G161" t="s">
        <v>499</v>
      </c>
      <c r="H161" t="s">
        <v>612</v>
      </c>
    </row>
    <row r="162" spans="1:8" x14ac:dyDescent="0.3">
      <c r="A162" t="s">
        <v>94</v>
      </c>
      <c r="B162" t="s">
        <v>105</v>
      </c>
      <c r="C162" s="21">
        <v>0.25</v>
      </c>
      <c r="D162" s="21">
        <v>0.08</v>
      </c>
      <c r="E162" s="21">
        <v>0.17</v>
      </c>
      <c r="F162" s="26">
        <v>0.3</v>
      </c>
      <c r="G162" t="s">
        <v>499</v>
      </c>
      <c r="H162" t="s">
        <v>612</v>
      </c>
    </row>
    <row r="163" spans="1:8" x14ac:dyDescent="0.3">
      <c r="A163" t="s">
        <v>94</v>
      </c>
      <c r="B163" t="s">
        <v>119</v>
      </c>
      <c r="C163" s="21">
        <v>0.25</v>
      </c>
      <c r="D163" s="21">
        <v>0.08</v>
      </c>
      <c r="E163" s="21">
        <v>0.17</v>
      </c>
      <c r="F163" s="26">
        <v>0.3</v>
      </c>
      <c r="G163" t="s">
        <v>499</v>
      </c>
      <c r="H163" t="s">
        <v>612</v>
      </c>
    </row>
    <row r="164" spans="1:8" x14ac:dyDescent="0.3">
      <c r="A164" t="s">
        <v>94</v>
      </c>
      <c r="B164" t="s">
        <v>121</v>
      </c>
      <c r="C164" s="21">
        <v>0.25</v>
      </c>
      <c r="D164" s="21">
        <v>0.08</v>
      </c>
      <c r="E164" s="21">
        <v>0.17</v>
      </c>
      <c r="F164" s="26">
        <v>0.31</v>
      </c>
      <c r="G164" t="s">
        <v>499</v>
      </c>
      <c r="H164" t="s">
        <v>612</v>
      </c>
    </row>
    <row r="165" spans="1:8" x14ac:dyDescent="0.3">
      <c r="A165" t="s">
        <v>94</v>
      </c>
      <c r="B165" t="s">
        <v>131</v>
      </c>
      <c r="C165" s="21">
        <v>0.25</v>
      </c>
      <c r="D165" s="21">
        <v>0.08</v>
      </c>
      <c r="E165" s="21">
        <v>0.17</v>
      </c>
      <c r="F165" s="26">
        <v>0.3</v>
      </c>
      <c r="G165" t="s">
        <v>499</v>
      </c>
      <c r="H165" t="s">
        <v>612</v>
      </c>
    </row>
    <row r="166" spans="1:8" x14ac:dyDescent="0.3">
      <c r="A166" t="s">
        <v>94</v>
      </c>
      <c r="B166" t="s">
        <v>507</v>
      </c>
      <c r="C166" s="21">
        <v>0.25</v>
      </c>
      <c r="D166" s="21">
        <v>0.08</v>
      </c>
      <c r="E166" s="21">
        <v>0.17</v>
      </c>
      <c r="F166" s="26">
        <v>0.3</v>
      </c>
      <c r="G166" t="s">
        <v>499</v>
      </c>
      <c r="H166" t="s">
        <v>612</v>
      </c>
    </row>
    <row r="167" spans="1:8" x14ac:dyDescent="0.3">
      <c r="A167" t="s">
        <v>94</v>
      </c>
      <c r="B167" t="s">
        <v>503</v>
      </c>
      <c r="C167" s="21">
        <v>0.24</v>
      </c>
      <c r="D167" s="21">
        <v>7.0000000000000007E-2</v>
      </c>
      <c r="E167" s="21">
        <v>0.17</v>
      </c>
      <c r="F167" s="26">
        <v>0.28000000000000003</v>
      </c>
      <c r="G167" t="s">
        <v>499</v>
      </c>
      <c r="H167" t="s">
        <v>612</v>
      </c>
    </row>
    <row r="168" spans="1:8" x14ac:dyDescent="0.3">
      <c r="A168" t="s">
        <v>356</v>
      </c>
      <c r="B168" t="s">
        <v>357</v>
      </c>
      <c r="C168" s="21">
        <v>0.44</v>
      </c>
      <c r="D168" s="21">
        <v>0.06</v>
      </c>
      <c r="E168" s="21">
        <v>0.38</v>
      </c>
      <c r="F168" s="26">
        <v>0.13</v>
      </c>
      <c r="G168" t="s">
        <v>499</v>
      </c>
      <c r="H168" t="s">
        <v>612</v>
      </c>
    </row>
    <row r="169" spans="1:8" x14ac:dyDescent="0.3">
      <c r="A169" t="s">
        <v>94</v>
      </c>
      <c r="B169" t="s">
        <v>126</v>
      </c>
      <c r="C169" s="21">
        <v>0.24</v>
      </c>
      <c r="D169" s="21">
        <v>0.06</v>
      </c>
      <c r="E169" s="21">
        <v>0.17</v>
      </c>
      <c r="F169" s="26">
        <v>0.27</v>
      </c>
      <c r="G169" t="s">
        <v>499</v>
      </c>
      <c r="H169" t="s">
        <v>612</v>
      </c>
    </row>
    <row r="170" spans="1:8" x14ac:dyDescent="0.3">
      <c r="A170" t="s">
        <v>394</v>
      </c>
      <c r="B170" t="s">
        <v>395</v>
      </c>
      <c r="C170" s="21">
        <v>0.15</v>
      </c>
      <c r="D170" s="21">
        <v>0.01</v>
      </c>
      <c r="E170" s="21">
        <v>0.14000000000000001</v>
      </c>
      <c r="F170" s="26">
        <v>0.08</v>
      </c>
      <c r="G170" t="s">
        <v>499</v>
      </c>
      <c r="H170" t="s">
        <v>612</v>
      </c>
    </row>
    <row r="171" spans="1:8" x14ac:dyDescent="0.3">
      <c r="A171" t="s">
        <v>394</v>
      </c>
      <c r="B171" t="s">
        <v>396</v>
      </c>
      <c r="C171" s="21">
        <v>0.15</v>
      </c>
      <c r="D171" s="21">
        <v>0.01</v>
      </c>
      <c r="E171" s="21">
        <v>0.14000000000000001</v>
      </c>
      <c r="F171" s="26">
        <v>0.08</v>
      </c>
      <c r="G171" t="s">
        <v>499</v>
      </c>
      <c r="H171" t="s">
        <v>612</v>
      </c>
    </row>
    <row r="172" spans="1:8" x14ac:dyDescent="0.3">
      <c r="A172" t="s">
        <v>394</v>
      </c>
      <c r="B172" t="s">
        <v>397</v>
      </c>
      <c r="C172" s="21">
        <v>0.15</v>
      </c>
      <c r="D172" s="21">
        <v>0.01</v>
      </c>
      <c r="E172" s="21">
        <v>0.14000000000000001</v>
      </c>
      <c r="F172" s="26">
        <v>0.08</v>
      </c>
      <c r="G172" t="s">
        <v>499</v>
      </c>
      <c r="H172" t="s">
        <v>612</v>
      </c>
    </row>
    <row r="173" spans="1:8" x14ac:dyDescent="0.3">
      <c r="A173" t="s">
        <v>394</v>
      </c>
      <c r="B173" t="s">
        <v>399</v>
      </c>
      <c r="C173" s="21">
        <v>0.15</v>
      </c>
      <c r="D173" s="21">
        <v>0.01</v>
      </c>
      <c r="E173" s="21">
        <v>0.14000000000000001</v>
      </c>
      <c r="F173" s="26">
        <v>0.08</v>
      </c>
      <c r="G173" t="s">
        <v>499</v>
      </c>
      <c r="H173" t="s">
        <v>612</v>
      </c>
    </row>
    <row r="174" spans="1:8" x14ac:dyDescent="0.3">
      <c r="A174" t="s">
        <v>394</v>
      </c>
      <c r="B174" t="s">
        <v>400</v>
      </c>
      <c r="C174" s="21">
        <v>0.15</v>
      </c>
      <c r="D174" s="21">
        <v>0.01</v>
      </c>
      <c r="E174" s="21">
        <v>0.14000000000000001</v>
      </c>
      <c r="F174" s="26">
        <v>0.08</v>
      </c>
      <c r="G174" t="s">
        <v>499</v>
      </c>
      <c r="H174" t="s">
        <v>612</v>
      </c>
    </row>
    <row r="175" spans="1:8" x14ac:dyDescent="0.3">
      <c r="A175" t="s">
        <v>394</v>
      </c>
      <c r="B175" t="s">
        <v>401</v>
      </c>
      <c r="C175" s="21">
        <v>0.15</v>
      </c>
      <c r="D175" s="21">
        <v>0.01</v>
      </c>
      <c r="E175" s="21">
        <v>0.14000000000000001</v>
      </c>
      <c r="F175" s="26">
        <v>0.08</v>
      </c>
      <c r="G175" t="s">
        <v>499</v>
      </c>
      <c r="H175" t="s">
        <v>612</v>
      </c>
    </row>
    <row r="176" spans="1:8" x14ac:dyDescent="0.3">
      <c r="A176" t="s">
        <v>394</v>
      </c>
      <c r="B176" t="s">
        <v>398</v>
      </c>
      <c r="C176" s="21">
        <v>0.08</v>
      </c>
      <c r="D176" s="21">
        <v>0</v>
      </c>
      <c r="E176" s="21">
        <v>0.08</v>
      </c>
      <c r="F176" s="26">
        <v>0</v>
      </c>
      <c r="G176" t="s">
        <v>499</v>
      </c>
      <c r="H176" t="s">
        <v>612</v>
      </c>
    </row>
  </sheetData>
  <autoFilter ref="A2:I176" xr:uid="{00000000-0009-0000-0000-00001A000000}">
    <sortState xmlns:xlrd2="http://schemas.microsoft.com/office/spreadsheetml/2017/richdata2" ref="A3:I176">
      <sortCondition descending="1" ref="D2:D1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15"/>
  <sheetViews>
    <sheetView workbookViewId="0"/>
  </sheetViews>
  <sheetFormatPr defaultRowHeight="14.4" x14ac:dyDescent="0.3"/>
  <cols>
    <col min="1" max="1" width="31.6640625" customWidth="1"/>
    <col min="2" max="2" width="11.33203125" customWidth="1"/>
    <col min="3" max="3" width="12.88671875" customWidth="1"/>
    <col min="4" max="4" width="10" customWidth="1"/>
    <col min="5" max="5" width="17" customWidth="1"/>
  </cols>
  <sheetData>
    <row r="1" spans="1:5" x14ac:dyDescent="0.3">
      <c r="A1" s="3" t="s">
        <v>0</v>
      </c>
    </row>
    <row r="2" spans="1:5" ht="31.5" customHeight="1" x14ac:dyDescent="0.3">
      <c r="A2" s="2" t="s">
        <v>1</v>
      </c>
      <c r="B2" s="13" t="s">
        <v>2</v>
      </c>
      <c r="C2" s="13" t="s">
        <v>3</v>
      </c>
      <c r="D2" s="13" t="s">
        <v>4</v>
      </c>
      <c r="E2" s="13" t="s">
        <v>61</v>
      </c>
    </row>
    <row r="3" spans="1:5" x14ac:dyDescent="0.3">
      <c r="A3" s="7" t="s">
        <v>5</v>
      </c>
      <c r="B3" s="7">
        <v>12</v>
      </c>
      <c r="C3" s="7">
        <v>0</v>
      </c>
      <c r="D3" s="7">
        <v>1</v>
      </c>
      <c r="E3" s="8">
        <v>100</v>
      </c>
    </row>
    <row r="4" spans="1:5" x14ac:dyDescent="0.3">
      <c r="A4" s="9" t="s">
        <v>6</v>
      </c>
      <c r="B4" s="9">
        <v>16</v>
      </c>
      <c r="C4" s="9">
        <v>0</v>
      </c>
      <c r="D4" s="9">
        <v>0</v>
      </c>
      <c r="E4" s="10">
        <v>100</v>
      </c>
    </row>
    <row r="5" spans="1:5" x14ac:dyDescent="0.3">
      <c r="A5" s="9" t="s">
        <v>7</v>
      </c>
      <c r="B5" s="9">
        <v>26</v>
      </c>
      <c r="C5" s="9">
        <v>1</v>
      </c>
      <c r="D5" s="9">
        <v>0</v>
      </c>
      <c r="E5" s="10">
        <v>96.296296296296305</v>
      </c>
    </row>
    <row r="6" spans="1:5" x14ac:dyDescent="0.3">
      <c r="A6" s="9" t="s">
        <v>8</v>
      </c>
      <c r="B6" s="9">
        <v>8</v>
      </c>
      <c r="C6" s="9">
        <v>0</v>
      </c>
      <c r="D6" s="9">
        <v>15</v>
      </c>
      <c r="E6" s="10">
        <v>100</v>
      </c>
    </row>
    <row r="7" spans="1:5" x14ac:dyDescent="0.3">
      <c r="A7" s="9" t="s">
        <v>9</v>
      </c>
      <c r="B7" s="9">
        <v>4</v>
      </c>
      <c r="C7" s="9">
        <v>1</v>
      </c>
      <c r="D7" s="9">
        <v>5</v>
      </c>
      <c r="E7" s="10">
        <v>80</v>
      </c>
    </row>
    <row r="8" spans="1:5" x14ac:dyDescent="0.3">
      <c r="A8" s="9" t="s">
        <v>10</v>
      </c>
      <c r="B8" s="9">
        <v>47</v>
      </c>
      <c r="C8" s="9">
        <v>1</v>
      </c>
      <c r="D8" s="9">
        <v>0</v>
      </c>
      <c r="E8" s="10">
        <v>97.9166666666667</v>
      </c>
    </row>
    <row r="9" spans="1:5" x14ac:dyDescent="0.3">
      <c r="A9" s="9" t="s">
        <v>11</v>
      </c>
      <c r="B9" s="9">
        <v>7</v>
      </c>
      <c r="C9" s="9">
        <v>0</v>
      </c>
      <c r="D9" s="9">
        <v>2</v>
      </c>
      <c r="E9" s="10">
        <v>100</v>
      </c>
    </row>
    <row r="10" spans="1:5" x14ac:dyDescent="0.3">
      <c r="A10" s="9" t="s">
        <v>12</v>
      </c>
      <c r="B10" s="9">
        <v>11</v>
      </c>
      <c r="C10" s="9">
        <v>0</v>
      </c>
      <c r="D10" s="9">
        <v>0</v>
      </c>
      <c r="E10" s="10">
        <v>100</v>
      </c>
    </row>
    <row r="11" spans="1:5" x14ac:dyDescent="0.3">
      <c r="A11" s="9" t="s">
        <v>13</v>
      </c>
      <c r="B11" s="9">
        <v>0</v>
      </c>
      <c r="C11" s="9">
        <v>0</v>
      </c>
      <c r="D11" s="9">
        <v>95</v>
      </c>
      <c r="E11" s="10"/>
    </row>
    <row r="12" spans="1:5" x14ac:dyDescent="0.3">
      <c r="A12" s="9" t="s">
        <v>14</v>
      </c>
      <c r="B12" s="9">
        <v>22</v>
      </c>
      <c r="C12" s="9">
        <v>0</v>
      </c>
      <c r="D12" s="9">
        <v>6</v>
      </c>
      <c r="E12" s="10">
        <v>100</v>
      </c>
    </row>
    <row r="13" spans="1:5" x14ac:dyDescent="0.3">
      <c r="A13" s="11" t="s">
        <v>15</v>
      </c>
      <c r="B13" s="11">
        <v>38</v>
      </c>
      <c r="C13" s="11">
        <v>4</v>
      </c>
      <c r="D13" s="11">
        <v>1</v>
      </c>
      <c r="E13" s="12">
        <v>90.476190476190496</v>
      </c>
    </row>
    <row r="14" spans="1:5" x14ac:dyDescent="0.3">
      <c r="A14" s="1" t="s">
        <v>16</v>
      </c>
      <c r="B14" s="1">
        <v>191</v>
      </c>
      <c r="C14" s="1">
        <v>7</v>
      </c>
      <c r="D14" s="1">
        <v>125</v>
      </c>
      <c r="E14" s="1"/>
    </row>
    <row r="15" spans="1:5" x14ac:dyDescent="0.3">
      <c r="A15" s="246" t="s">
        <v>806</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10"/>
  <sheetViews>
    <sheetView workbookViewId="0"/>
  </sheetViews>
  <sheetFormatPr defaultRowHeight="14.4" x14ac:dyDescent="0.3"/>
  <cols>
    <col min="1" max="1" width="15.109375" customWidth="1"/>
    <col min="2" max="2" width="13.109375" customWidth="1"/>
    <col min="3" max="3" width="11.109375" customWidth="1"/>
  </cols>
  <sheetData>
    <row r="1" spans="1:5" x14ac:dyDescent="0.3">
      <c r="A1" s="3" t="s">
        <v>820</v>
      </c>
    </row>
    <row r="2" spans="1:5" ht="43.2" x14ac:dyDescent="0.3">
      <c r="A2" s="13" t="s">
        <v>17</v>
      </c>
      <c r="B2" s="13" t="s">
        <v>18</v>
      </c>
      <c r="C2" s="13" t="s">
        <v>19</v>
      </c>
      <c r="D2" s="13" t="s">
        <v>20</v>
      </c>
      <c r="E2" s="13" t="s">
        <v>21</v>
      </c>
    </row>
    <row r="3" spans="1:5" x14ac:dyDescent="0.3">
      <c r="A3" s="4" t="s">
        <v>22</v>
      </c>
      <c r="B3" s="4">
        <v>43</v>
      </c>
      <c r="C3" s="14">
        <v>0.38156779691401999</v>
      </c>
      <c r="D3" s="14">
        <v>0.21414176812813501</v>
      </c>
      <c r="E3" s="14">
        <v>0.167426028785885</v>
      </c>
    </row>
    <row r="4" spans="1:5" x14ac:dyDescent="0.3">
      <c r="A4" s="5" t="s">
        <v>23</v>
      </c>
      <c r="B4" s="5">
        <v>116</v>
      </c>
      <c r="C4" s="15">
        <v>0.58378945566297602</v>
      </c>
      <c r="D4" s="15">
        <v>0.357380808383291</v>
      </c>
      <c r="E4" s="15">
        <v>0.22640864727968499</v>
      </c>
    </row>
    <row r="5" spans="1:5" x14ac:dyDescent="0.3">
      <c r="A5" s="5" t="s">
        <v>24</v>
      </c>
      <c r="B5" s="5">
        <v>22</v>
      </c>
      <c r="C5" s="15">
        <v>0.73030210498244397</v>
      </c>
      <c r="D5" s="15">
        <v>0.38470788402093298</v>
      </c>
      <c r="E5" s="15">
        <v>0.34559422096151099</v>
      </c>
    </row>
    <row r="6" spans="1:5" x14ac:dyDescent="0.3">
      <c r="A6" s="5" t="s">
        <v>25</v>
      </c>
      <c r="B6" s="5">
        <v>6</v>
      </c>
      <c r="C6" s="15">
        <v>0.81821857904873097</v>
      </c>
      <c r="D6" s="15">
        <v>0.40229966711397402</v>
      </c>
      <c r="E6" s="15">
        <v>0.415918911934758</v>
      </c>
    </row>
    <row r="7" spans="1:5" x14ac:dyDescent="0.3">
      <c r="A7" s="5" t="s">
        <v>26</v>
      </c>
      <c r="B7" s="5">
        <v>0</v>
      </c>
      <c r="C7" s="15"/>
      <c r="D7" s="15"/>
      <c r="E7" s="15"/>
    </row>
    <row r="8" spans="1:5" x14ac:dyDescent="0.3">
      <c r="A8" s="6" t="s">
        <v>27</v>
      </c>
      <c r="B8" s="6">
        <v>3</v>
      </c>
      <c r="C8" s="16">
        <v>1.0104100432252701</v>
      </c>
      <c r="D8" s="16">
        <v>0.353016896093101</v>
      </c>
      <c r="E8" s="16">
        <v>0.65739314713217001</v>
      </c>
    </row>
    <row r="9" spans="1:5" x14ac:dyDescent="0.3">
      <c r="A9" s="2" t="s">
        <v>16</v>
      </c>
      <c r="B9" s="2">
        <v>190</v>
      </c>
      <c r="C9" s="2"/>
      <c r="D9" s="2"/>
      <c r="E9" s="2"/>
    </row>
    <row r="10" spans="1:5" x14ac:dyDescent="0.3">
      <c r="A10" s="246" t="s">
        <v>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E20"/>
  <sheetViews>
    <sheetView workbookViewId="0"/>
  </sheetViews>
  <sheetFormatPr defaultRowHeight="14.4" x14ac:dyDescent="0.3"/>
  <cols>
    <col min="1" max="1" width="14.6640625" customWidth="1"/>
    <col min="5" max="5" width="23.5546875" customWidth="1"/>
  </cols>
  <sheetData>
    <row r="1" spans="1:5" x14ac:dyDescent="0.3">
      <c r="A1" s="3" t="s">
        <v>818</v>
      </c>
      <c r="B1" s="3"/>
      <c r="C1" s="3"/>
      <c r="D1" s="3"/>
      <c r="E1" s="3"/>
    </row>
    <row r="2" spans="1:5" x14ac:dyDescent="0.3">
      <c r="A2" s="291" t="s">
        <v>29</v>
      </c>
      <c r="B2" s="291"/>
      <c r="C2" s="291"/>
      <c r="D2" s="291"/>
      <c r="E2" s="291"/>
    </row>
    <row r="3" spans="1:5" ht="15" customHeight="1" x14ac:dyDescent="0.3">
      <c r="A3" s="290" t="s">
        <v>829</v>
      </c>
      <c r="B3" s="290"/>
      <c r="C3" s="290"/>
      <c r="D3" s="290"/>
      <c r="E3" s="290"/>
    </row>
    <row r="4" spans="1:5" ht="45" customHeight="1" x14ac:dyDescent="0.3">
      <c r="A4" s="13" t="s">
        <v>17</v>
      </c>
      <c r="B4" s="13" t="s">
        <v>30</v>
      </c>
      <c r="C4" s="13" t="s">
        <v>31</v>
      </c>
      <c r="D4" s="13" t="s">
        <v>32</v>
      </c>
      <c r="E4" s="13" t="s">
        <v>33</v>
      </c>
    </row>
    <row r="5" spans="1:5" x14ac:dyDescent="0.3">
      <c r="A5" s="4" t="s">
        <v>22</v>
      </c>
      <c r="B5" s="17">
        <v>147</v>
      </c>
      <c r="C5" s="17">
        <v>432.749290504653</v>
      </c>
      <c r="D5" s="17">
        <v>827</v>
      </c>
      <c r="E5" s="17">
        <v>68.788255460857798</v>
      </c>
    </row>
    <row r="6" spans="1:5" x14ac:dyDescent="0.3">
      <c r="A6" s="5" t="s">
        <v>23</v>
      </c>
      <c r="B6" s="18">
        <v>122</v>
      </c>
      <c r="C6" s="18">
        <v>365.25760182942003</v>
      </c>
      <c r="D6" s="18">
        <v>800</v>
      </c>
      <c r="E6" s="18">
        <v>76.838786331734696</v>
      </c>
    </row>
    <row r="7" spans="1:5" x14ac:dyDescent="0.3">
      <c r="A7" s="5" t="s">
        <v>24</v>
      </c>
      <c r="B7" s="18">
        <v>77</v>
      </c>
      <c r="C7" s="18">
        <v>313.534391534392</v>
      </c>
      <c r="D7" s="18">
        <v>543</v>
      </c>
      <c r="E7" s="18">
        <v>76.135671454447007</v>
      </c>
    </row>
    <row r="8" spans="1:5" x14ac:dyDescent="0.3">
      <c r="A8" s="5" t="s">
        <v>25</v>
      </c>
      <c r="B8" s="18">
        <v>112</v>
      </c>
      <c r="C8" s="18">
        <v>302.26209598432899</v>
      </c>
      <c r="D8" s="18">
        <v>477</v>
      </c>
      <c r="E8" s="18">
        <v>79.744829713657595</v>
      </c>
    </row>
    <row r="9" spans="1:5" x14ac:dyDescent="0.3">
      <c r="A9" s="5" t="s">
        <v>26</v>
      </c>
      <c r="B9" s="18">
        <v>106</v>
      </c>
      <c r="C9" s="18">
        <v>139.94805194805201</v>
      </c>
      <c r="D9" s="18">
        <v>196</v>
      </c>
      <c r="E9" s="18">
        <v>99.619524870081705</v>
      </c>
    </row>
    <row r="10" spans="1:5" x14ac:dyDescent="0.3">
      <c r="A10" s="6" t="s">
        <v>27</v>
      </c>
      <c r="B10" s="19">
        <v>53</v>
      </c>
      <c r="C10" s="19">
        <v>157.298039215686</v>
      </c>
      <c r="D10" s="19">
        <v>231</v>
      </c>
      <c r="E10" s="19">
        <v>92.5581511306126</v>
      </c>
    </row>
    <row r="11" spans="1:5" x14ac:dyDescent="0.3">
      <c r="A11" s="291" t="s">
        <v>34</v>
      </c>
      <c r="B11" s="291"/>
      <c r="C11" s="291"/>
      <c r="D11" s="291"/>
      <c r="E11" s="291"/>
    </row>
    <row r="12" spans="1:5" ht="15" customHeight="1" x14ac:dyDescent="0.3">
      <c r="A12" s="290" t="s">
        <v>829</v>
      </c>
      <c r="B12" s="290"/>
      <c r="C12" s="290"/>
      <c r="D12" s="290"/>
      <c r="E12" s="290"/>
    </row>
    <row r="13" spans="1:5" ht="45" customHeight="1" x14ac:dyDescent="0.3">
      <c r="A13" s="13" t="s">
        <v>17</v>
      </c>
      <c r="B13" s="13" t="s">
        <v>30</v>
      </c>
      <c r="C13" s="13" t="s">
        <v>31</v>
      </c>
      <c r="D13" s="13" t="s">
        <v>32</v>
      </c>
      <c r="E13" s="13" t="s">
        <v>33</v>
      </c>
    </row>
    <row r="14" spans="1:5" x14ac:dyDescent="0.3">
      <c r="A14" s="4" t="s">
        <v>22</v>
      </c>
      <c r="B14" s="17">
        <v>200</v>
      </c>
      <c r="C14" s="17">
        <v>532.77590138334199</v>
      </c>
      <c r="D14" s="17">
        <v>1138</v>
      </c>
      <c r="E14" s="17">
        <v>60.121730546251399</v>
      </c>
    </row>
    <row r="15" spans="1:5" x14ac:dyDescent="0.3">
      <c r="A15" s="5" t="s">
        <v>23</v>
      </c>
      <c r="B15" s="18">
        <v>136</v>
      </c>
      <c r="C15" s="18">
        <v>435.24923696343899</v>
      </c>
      <c r="D15" s="18">
        <v>957</v>
      </c>
      <c r="E15" s="18">
        <v>69.578770479781696</v>
      </c>
    </row>
    <row r="16" spans="1:5" x14ac:dyDescent="0.3">
      <c r="A16" s="5" t="s">
        <v>24</v>
      </c>
      <c r="B16" s="18">
        <v>57</v>
      </c>
      <c r="C16" s="18">
        <v>378.24019517584202</v>
      </c>
      <c r="D16" s="18">
        <v>693</v>
      </c>
      <c r="E16" s="18">
        <v>74.199192151775193</v>
      </c>
    </row>
    <row r="17" spans="1:5" x14ac:dyDescent="0.3">
      <c r="A17" s="5" t="s">
        <v>25</v>
      </c>
      <c r="B17" s="18">
        <v>81</v>
      </c>
      <c r="C17" s="18">
        <v>307.10777670216203</v>
      </c>
      <c r="D17" s="18">
        <v>732</v>
      </c>
      <c r="E17" s="18">
        <v>76.926366489550006</v>
      </c>
    </row>
    <row r="18" spans="1:5" x14ac:dyDescent="0.3">
      <c r="A18" s="5" t="s">
        <v>26</v>
      </c>
      <c r="B18" s="18">
        <v>59</v>
      </c>
      <c r="C18" s="18">
        <v>291.04184100418399</v>
      </c>
      <c r="D18" s="18">
        <v>449</v>
      </c>
      <c r="E18" s="18">
        <v>76.614097384953794</v>
      </c>
    </row>
    <row r="19" spans="1:5" x14ac:dyDescent="0.3">
      <c r="A19" s="5" t="s">
        <v>27</v>
      </c>
      <c r="B19" s="18">
        <v>64</v>
      </c>
      <c r="C19" s="18">
        <v>202.074484944532</v>
      </c>
      <c r="D19" s="18">
        <v>267</v>
      </c>
      <c r="E19" s="18">
        <v>86.549184763428499</v>
      </c>
    </row>
    <row r="20" spans="1:5" x14ac:dyDescent="0.3">
      <c r="A20" s="246" t="s">
        <v>808</v>
      </c>
    </row>
  </sheetData>
  <mergeCells count="4">
    <mergeCell ref="A12:E12"/>
    <mergeCell ref="A2:E2"/>
    <mergeCell ref="A11:E1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G28"/>
  <sheetViews>
    <sheetView workbookViewId="0"/>
  </sheetViews>
  <sheetFormatPr defaultRowHeight="14.4" x14ac:dyDescent="0.3"/>
  <cols>
    <col min="1" max="1" width="30" customWidth="1"/>
    <col min="2" max="2" width="18.88671875" bestFit="1" customWidth="1"/>
    <col min="3" max="3" width="39.109375" bestFit="1" customWidth="1"/>
    <col min="4" max="4" width="13" bestFit="1" customWidth="1"/>
    <col min="5" max="5" width="6.5546875" bestFit="1" customWidth="1"/>
    <col min="6" max="6" width="12.109375" bestFit="1" customWidth="1"/>
    <col min="7" max="7" width="25" bestFit="1" customWidth="1"/>
  </cols>
  <sheetData>
    <row r="1" spans="1:7" x14ac:dyDescent="0.3">
      <c r="A1" s="3" t="s">
        <v>817</v>
      </c>
    </row>
    <row r="2" spans="1:7" x14ac:dyDescent="0.3">
      <c r="A2" s="2" t="s">
        <v>1</v>
      </c>
      <c r="B2" s="2" t="s">
        <v>35</v>
      </c>
      <c r="C2" s="2" t="s">
        <v>36</v>
      </c>
      <c r="D2" s="2" t="s">
        <v>37</v>
      </c>
      <c r="E2" s="2" t="s">
        <v>38</v>
      </c>
      <c r="F2" s="2" t="s">
        <v>39</v>
      </c>
      <c r="G2" s="2" t="s">
        <v>40</v>
      </c>
    </row>
    <row r="3" spans="1:7" x14ac:dyDescent="0.3">
      <c r="A3" t="s">
        <v>5</v>
      </c>
      <c r="B3" s="20">
        <v>0</v>
      </c>
      <c r="C3" s="20">
        <v>34945</v>
      </c>
      <c r="D3" s="20">
        <v>800</v>
      </c>
      <c r="E3" s="20">
        <v>1740</v>
      </c>
      <c r="F3" s="20">
        <v>37485</v>
      </c>
      <c r="G3" s="20">
        <v>1.66057324663001</v>
      </c>
    </row>
    <row r="4" spans="1:7" x14ac:dyDescent="0.3">
      <c r="A4" t="s">
        <v>6</v>
      </c>
      <c r="B4" s="20">
        <v>0</v>
      </c>
      <c r="C4" s="20">
        <v>36833</v>
      </c>
      <c r="D4" s="20">
        <v>0</v>
      </c>
      <c r="E4" s="20">
        <v>2600</v>
      </c>
      <c r="F4" s="20">
        <v>39433</v>
      </c>
      <c r="G4" s="20">
        <v>1.74686900985358</v>
      </c>
    </row>
    <row r="5" spans="1:7" x14ac:dyDescent="0.3">
      <c r="A5" t="s">
        <v>7</v>
      </c>
      <c r="B5" s="20">
        <v>0</v>
      </c>
      <c r="C5" s="20">
        <v>26879</v>
      </c>
      <c r="D5" s="20">
        <v>800</v>
      </c>
      <c r="E5" s="20">
        <v>224</v>
      </c>
      <c r="F5" s="20">
        <v>27903</v>
      </c>
      <c r="G5" s="20">
        <v>1.2360937788640101</v>
      </c>
    </row>
    <row r="6" spans="1:7" x14ac:dyDescent="0.3">
      <c r="A6" t="s">
        <v>8</v>
      </c>
      <c r="B6" s="20">
        <v>8100</v>
      </c>
      <c r="C6" s="20">
        <v>30044</v>
      </c>
      <c r="D6" s="20">
        <v>19200</v>
      </c>
      <c r="E6" s="20">
        <v>0</v>
      </c>
      <c r="F6" s="20">
        <v>57344</v>
      </c>
      <c r="G6" s="20">
        <v>2.54032045497536</v>
      </c>
    </row>
    <row r="7" spans="1:7" x14ac:dyDescent="0.3">
      <c r="A7" t="s">
        <v>9</v>
      </c>
      <c r="B7" s="20">
        <v>0</v>
      </c>
      <c r="C7" s="20">
        <v>35232</v>
      </c>
      <c r="D7" s="20">
        <v>22875</v>
      </c>
      <c r="E7" s="20">
        <v>9000</v>
      </c>
      <c r="F7" s="20">
        <v>67107</v>
      </c>
      <c r="G7" s="20">
        <v>2.9728181635747699</v>
      </c>
    </row>
    <row r="8" spans="1:7" x14ac:dyDescent="0.3">
      <c r="A8" t="s">
        <v>10</v>
      </c>
      <c r="B8" s="20">
        <v>0</v>
      </c>
      <c r="C8" s="20">
        <v>53709</v>
      </c>
      <c r="D8" s="20">
        <v>0</v>
      </c>
      <c r="E8" s="20">
        <v>3700</v>
      </c>
      <c r="F8" s="20">
        <v>57409</v>
      </c>
      <c r="G8" s="20">
        <v>2.5431999337276898</v>
      </c>
    </row>
    <row r="9" spans="1:7" x14ac:dyDescent="0.3">
      <c r="A9" t="s">
        <v>11</v>
      </c>
      <c r="B9" s="20">
        <v>17300</v>
      </c>
      <c r="C9" s="20">
        <v>22900</v>
      </c>
      <c r="D9" s="20">
        <v>0</v>
      </c>
      <c r="E9" s="20">
        <v>0</v>
      </c>
      <c r="F9" s="20">
        <v>40200</v>
      </c>
      <c r="G9" s="20">
        <v>1.78084685913103</v>
      </c>
    </row>
    <row r="10" spans="1:7" x14ac:dyDescent="0.3">
      <c r="A10" t="s">
        <v>12</v>
      </c>
      <c r="B10" s="20">
        <v>0</v>
      </c>
      <c r="C10" s="20">
        <v>20959</v>
      </c>
      <c r="D10" s="20">
        <v>0</v>
      </c>
      <c r="E10" s="20">
        <v>4960</v>
      </c>
      <c r="F10" s="20">
        <v>25919</v>
      </c>
      <c r="G10" s="20">
        <v>1.14820322740838</v>
      </c>
    </row>
    <row r="11" spans="1:7" x14ac:dyDescent="0.3">
      <c r="A11" t="s">
        <v>13</v>
      </c>
      <c r="B11" s="20">
        <v>1198900</v>
      </c>
      <c r="C11" s="20">
        <v>28200</v>
      </c>
      <c r="D11" s="20">
        <v>184675</v>
      </c>
      <c r="E11" s="20">
        <v>43600</v>
      </c>
      <c r="F11" s="20">
        <v>1455375</v>
      </c>
      <c r="G11" s="20">
        <v>64.472636756413394</v>
      </c>
    </row>
    <row r="12" spans="1:7" x14ac:dyDescent="0.3">
      <c r="A12" t="s">
        <v>14</v>
      </c>
      <c r="B12" s="20">
        <v>70900</v>
      </c>
      <c r="C12" s="20">
        <v>138277</v>
      </c>
      <c r="D12" s="20">
        <v>209685</v>
      </c>
      <c r="E12" s="20">
        <v>0</v>
      </c>
      <c r="F12" s="20">
        <v>418862</v>
      </c>
      <c r="G12" s="20">
        <v>18.5554496793368</v>
      </c>
    </row>
    <row r="13" spans="1:7" x14ac:dyDescent="0.3">
      <c r="A13" t="s">
        <v>15</v>
      </c>
      <c r="B13" s="20">
        <v>0</v>
      </c>
      <c r="C13" s="20">
        <v>30316</v>
      </c>
      <c r="D13" s="20">
        <v>0</v>
      </c>
      <c r="E13" s="20">
        <v>0</v>
      </c>
      <c r="F13" s="20">
        <v>30316</v>
      </c>
      <c r="G13" s="20">
        <v>1.34298889008498</v>
      </c>
    </row>
    <row r="14" spans="1:7" x14ac:dyDescent="0.3">
      <c r="A14" s="2" t="s">
        <v>16</v>
      </c>
      <c r="B14" s="22">
        <v>1295200</v>
      </c>
      <c r="C14" s="22">
        <v>458294</v>
      </c>
      <c r="D14" s="22">
        <v>438035</v>
      </c>
      <c r="E14" s="22">
        <v>65824</v>
      </c>
      <c r="F14" s="22">
        <v>2257353</v>
      </c>
      <c r="G14" s="22">
        <v>100</v>
      </c>
    </row>
    <row r="15" spans="1:7" x14ac:dyDescent="0.3">
      <c r="B15" s="21"/>
      <c r="C15" s="21"/>
      <c r="D15" s="21"/>
      <c r="E15" s="21"/>
    </row>
    <row r="28" spans="3:3" x14ac:dyDescent="0.3">
      <c r="C28"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E27"/>
  <sheetViews>
    <sheetView workbookViewId="0"/>
  </sheetViews>
  <sheetFormatPr defaultRowHeight="14.4" x14ac:dyDescent="0.3"/>
  <cols>
    <col min="1" max="1" width="28.88671875" customWidth="1"/>
    <col min="3" max="3" width="13.33203125" customWidth="1"/>
  </cols>
  <sheetData>
    <row r="1" spans="1:4" x14ac:dyDescent="0.3">
      <c r="A1" s="3" t="s">
        <v>41</v>
      </c>
      <c r="D1" s="23"/>
    </row>
    <row r="2" spans="1:4" ht="43.2" x14ac:dyDescent="0.3">
      <c r="A2" s="13" t="s">
        <v>1</v>
      </c>
      <c r="B2" s="13" t="s">
        <v>39</v>
      </c>
      <c r="C2" s="13" t="s">
        <v>40</v>
      </c>
    </row>
    <row r="3" spans="1:4" x14ac:dyDescent="0.3">
      <c r="A3" s="4" t="s">
        <v>5</v>
      </c>
      <c r="B3" s="17">
        <v>67073</v>
      </c>
      <c r="C3" s="17">
        <v>1.00420633892806</v>
      </c>
    </row>
    <row r="4" spans="1:4" x14ac:dyDescent="0.3">
      <c r="A4" s="5" t="s">
        <v>6</v>
      </c>
      <c r="B4" s="18">
        <v>55971</v>
      </c>
      <c r="C4" s="18">
        <v>0.83798895227800296</v>
      </c>
    </row>
    <row r="5" spans="1:4" x14ac:dyDescent="0.3">
      <c r="A5" s="5" t="s">
        <v>7</v>
      </c>
      <c r="B5" s="18">
        <v>55918</v>
      </c>
      <c r="C5" s="18">
        <v>0.837195444667442</v>
      </c>
    </row>
    <row r="6" spans="1:4" x14ac:dyDescent="0.3">
      <c r="A6" s="5" t="s">
        <v>8</v>
      </c>
      <c r="B6" s="18">
        <v>120639</v>
      </c>
      <c r="C6" s="18">
        <v>1.80618801189663</v>
      </c>
    </row>
    <row r="7" spans="1:4" x14ac:dyDescent="0.3">
      <c r="A7" s="5" t="s">
        <v>9</v>
      </c>
      <c r="B7" s="18">
        <v>155892</v>
      </c>
      <c r="C7" s="18">
        <v>2.3339903476536499</v>
      </c>
    </row>
    <row r="8" spans="1:4" x14ac:dyDescent="0.3">
      <c r="A8" s="5" t="s">
        <v>10</v>
      </c>
      <c r="B8" s="18">
        <v>100527</v>
      </c>
      <c r="C8" s="18">
        <v>1.5050743314511199</v>
      </c>
    </row>
    <row r="9" spans="1:4" x14ac:dyDescent="0.3">
      <c r="A9" s="5" t="s">
        <v>11</v>
      </c>
      <c r="B9" s="18">
        <v>82279</v>
      </c>
      <c r="C9" s="18">
        <v>1.2318681639506499</v>
      </c>
    </row>
    <row r="10" spans="1:4" x14ac:dyDescent="0.3">
      <c r="A10" s="5" t="s">
        <v>12</v>
      </c>
      <c r="B10" s="18">
        <v>37664</v>
      </c>
      <c r="C10" s="18">
        <v>0.56389944611671605</v>
      </c>
    </row>
    <row r="11" spans="1:4" x14ac:dyDescent="0.3">
      <c r="A11" s="5" t="s">
        <v>13</v>
      </c>
      <c r="B11" s="18">
        <v>5042565</v>
      </c>
      <c r="C11" s="18">
        <v>75.496484985862807</v>
      </c>
    </row>
    <row r="12" spans="1:4" x14ac:dyDescent="0.3">
      <c r="A12" s="5" t="s">
        <v>14</v>
      </c>
      <c r="B12" s="18">
        <v>924533</v>
      </c>
      <c r="C12" s="18">
        <v>13.842560604143801</v>
      </c>
    </row>
    <row r="13" spans="1:4" x14ac:dyDescent="0.3">
      <c r="A13" s="6" t="s">
        <v>15</v>
      </c>
      <c r="B13" s="19">
        <v>36104</v>
      </c>
      <c r="C13" s="19">
        <v>0.54054337305113398</v>
      </c>
    </row>
    <row r="14" spans="1:4" x14ac:dyDescent="0.3">
      <c r="A14" s="2" t="s">
        <v>16</v>
      </c>
      <c r="B14" s="22">
        <v>6679165</v>
      </c>
      <c r="C14" s="22">
        <v>100</v>
      </c>
    </row>
    <row r="17" spans="3:5" x14ac:dyDescent="0.3">
      <c r="C17" s="283"/>
    </row>
    <row r="18" spans="3:5" x14ac:dyDescent="0.3">
      <c r="C18" s="283"/>
    </row>
    <row r="19" spans="3:5" x14ac:dyDescent="0.3">
      <c r="C19" s="283"/>
    </row>
    <row r="20" spans="3:5" x14ac:dyDescent="0.3">
      <c r="C20" s="283"/>
    </row>
    <row r="21" spans="3:5" x14ac:dyDescent="0.3">
      <c r="C21" s="283"/>
    </row>
    <row r="22" spans="3:5" x14ac:dyDescent="0.3">
      <c r="C22" s="283"/>
    </row>
    <row r="23" spans="3:5" x14ac:dyDescent="0.3">
      <c r="C23" s="283"/>
    </row>
    <row r="24" spans="3:5" x14ac:dyDescent="0.3">
      <c r="C24" s="283"/>
    </row>
    <row r="25" spans="3:5" x14ac:dyDescent="0.3">
      <c r="C25" s="283"/>
    </row>
    <row r="26" spans="3:5" x14ac:dyDescent="0.3">
      <c r="C26" s="283"/>
      <c r="E26" s="20"/>
    </row>
    <row r="27" spans="3:5" x14ac:dyDescent="0.3">
      <c r="C27" s="28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G17"/>
  <sheetViews>
    <sheetView workbookViewId="0"/>
  </sheetViews>
  <sheetFormatPr defaultRowHeight="14.4" x14ac:dyDescent="0.3"/>
  <cols>
    <col min="1" max="1" width="28.44140625" customWidth="1"/>
    <col min="7" max="7" width="12" bestFit="1" customWidth="1"/>
  </cols>
  <sheetData>
    <row r="1" spans="1:7" x14ac:dyDescent="0.3">
      <c r="A1" s="3" t="s">
        <v>42</v>
      </c>
    </row>
    <row r="2" spans="1:7" x14ac:dyDescent="0.3">
      <c r="A2" s="2" t="s">
        <v>1</v>
      </c>
      <c r="B2" s="2" t="s">
        <v>43</v>
      </c>
      <c r="C2" s="2" t="s">
        <v>44</v>
      </c>
      <c r="D2" s="2" t="s">
        <v>45</v>
      </c>
      <c r="E2" s="2" t="s">
        <v>46</v>
      </c>
      <c r="F2" s="2" t="s">
        <v>38</v>
      </c>
      <c r="G2" s="2" t="s">
        <v>39</v>
      </c>
    </row>
    <row r="3" spans="1:7" x14ac:dyDescent="0.3">
      <c r="A3" s="4" t="s">
        <v>5</v>
      </c>
      <c r="B3" s="17">
        <v>64252</v>
      </c>
      <c r="C3" s="17">
        <v>0</v>
      </c>
      <c r="D3" s="17">
        <v>0</v>
      </c>
      <c r="E3" s="17">
        <v>2821</v>
      </c>
      <c r="F3" s="17">
        <v>0</v>
      </c>
      <c r="G3" s="17">
        <v>67073</v>
      </c>
    </row>
    <row r="4" spans="1:7" x14ac:dyDescent="0.3">
      <c r="A4" s="5" t="s">
        <v>6</v>
      </c>
      <c r="B4" s="18">
        <v>54190</v>
      </c>
      <c r="C4" s="18">
        <v>0</v>
      </c>
      <c r="D4" s="18">
        <v>0</v>
      </c>
      <c r="E4" s="18">
        <v>0</v>
      </c>
      <c r="F4" s="18">
        <v>1781</v>
      </c>
      <c r="G4" s="18">
        <v>55971</v>
      </c>
    </row>
    <row r="5" spans="1:7" x14ac:dyDescent="0.3">
      <c r="A5" s="5" t="s">
        <v>7</v>
      </c>
      <c r="B5" s="18">
        <v>51465</v>
      </c>
      <c r="C5" s="18">
        <v>0</v>
      </c>
      <c r="D5" s="18">
        <v>0</v>
      </c>
      <c r="E5" s="18">
        <v>4259</v>
      </c>
      <c r="F5" s="18">
        <v>194</v>
      </c>
      <c r="G5" s="18">
        <v>55918</v>
      </c>
    </row>
    <row r="6" spans="1:7" x14ac:dyDescent="0.3">
      <c r="A6" s="5" t="s">
        <v>8</v>
      </c>
      <c r="B6" s="18">
        <v>59730</v>
      </c>
      <c r="C6" s="18">
        <v>0</v>
      </c>
      <c r="D6" s="18">
        <v>0</v>
      </c>
      <c r="E6" s="18">
        <v>60909</v>
      </c>
      <c r="F6" s="18">
        <v>0</v>
      </c>
      <c r="G6" s="18">
        <v>120639</v>
      </c>
    </row>
    <row r="7" spans="1:7" x14ac:dyDescent="0.3">
      <c r="A7" s="5" t="s">
        <v>9</v>
      </c>
      <c r="B7" s="18">
        <v>7483</v>
      </c>
      <c r="C7" s="18">
        <v>0</v>
      </c>
      <c r="D7" s="18">
        <v>0</v>
      </c>
      <c r="E7" s="18">
        <v>132096</v>
      </c>
      <c r="F7" s="18">
        <v>16313</v>
      </c>
      <c r="G7" s="18">
        <v>155892</v>
      </c>
    </row>
    <row r="8" spans="1:7" x14ac:dyDescent="0.3">
      <c r="A8" s="5" t="s">
        <v>10</v>
      </c>
      <c r="B8" s="18">
        <v>96460</v>
      </c>
      <c r="C8" s="18">
        <v>0</v>
      </c>
      <c r="D8" s="18">
        <v>0</v>
      </c>
      <c r="E8" s="18">
        <v>0</v>
      </c>
      <c r="F8" s="18">
        <v>4067</v>
      </c>
      <c r="G8" s="18">
        <v>100527</v>
      </c>
    </row>
    <row r="9" spans="1:7" x14ac:dyDescent="0.3">
      <c r="A9" s="5" t="s">
        <v>11</v>
      </c>
      <c r="B9" s="18">
        <v>31282</v>
      </c>
      <c r="C9" s="18">
        <v>50997</v>
      </c>
      <c r="D9" s="18">
        <v>0</v>
      </c>
      <c r="E9" s="18">
        <v>0</v>
      </c>
      <c r="F9" s="18">
        <v>0</v>
      </c>
      <c r="G9" s="18">
        <v>82279</v>
      </c>
    </row>
    <row r="10" spans="1:7" x14ac:dyDescent="0.3">
      <c r="A10" s="5" t="s">
        <v>12</v>
      </c>
      <c r="B10" s="18">
        <v>34544</v>
      </c>
      <c r="C10" s="18">
        <v>0</v>
      </c>
      <c r="D10" s="18">
        <v>0</v>
      </c>
      <c r="E10" s="18">
        <v>0</v>
      </c>
      <c r="F10" s="18">
        <v>3120</v>
      </c>
      <c r="G10" s="18">
        <v>37664</v>
      </c>
    </row>
    <row r="11" spans="1:7" x14ac:dyDescent="0.3">
      <c r="A11" s="5" t="s">
        <v>13</v>
      </c>
      <c r="B11" s="18">
        <v>603271</v>
      </c>
      <c r="C11" s="18">
        <v>3444104</v>
      </c>
      <c r="D11" s="18">
        <v>416715</v>
      </c>
      <c r="E11" s="18">
        <v>546088</v>
      </c>
      <c r="F11" s="18">
        <v>32387</v>
      </c>
      <c r="G11" s="18">
        <v>5042565</v>
      </c>
    </row>
    <row r="12" spans="1:7" x14ac:dyDescent="0.3">
      <c r="A12" s="5" t="s">
        <v>14</v>
      </c>
      <c r="B12" s="18">
        <v>24397</v>
      </c>
      <c r="C12" s="18">
        <v>0</v>
      </c>
      <c r="D12" s="18">
        <v>0</v>
      </c>
      <c r="E12" s="18">
        <v>900136</v>
      </c>
      <c r="F12" s="18">
        <v>0</v>
      </c>
      <c r="G12" s="18">
        <v>924533</v>
      </c>
    </row>
    <row r="13" spans="1:7" x14ac:dyDescent="0.3">
      <c r="A13" s="6" t="s">
        <v>15</v>
      </c>
      <c r="B13" s="19">
        <v>36104</v>
      </c>
      <c r="C13" s="19">
        <v>0</v>
      </c>
      <c r="D13" s="19">
        <v>0</v>
      </c>
      <c r="E13" s="19">
        <v>0</v>
      </c>
      <c r="F13" s="19">
        <v>0</v>
      </c>
      <c r="G13" s="19">
        <v>36104</v>
      </c>
    </row>
    <row r="14" spans="1:7" x14ac:dyDescent="0.3">
      <c r="A14" s="24" t="s">
        <v>16</v>
      </c>
      <c r="B14" s="25">
        <v>1063178</v>
      </c>
      <c r="C14" s="25">
        <v>3495101</v>
      </c>
      <c r="D14" s="25">
        <v>416715</v>
      </c>
      <c r="E14" s="25">
        <v>1646309</v>
      </c>
      <c r="F14" s="25">
        <v>57862</v>
      </c>
      <c r="G14" s="25">
        <v>6679165</v>
      </c>
    </row>
    <row r="15" spans="1:7" x14ac:dyDescent="0.3">
      <c r="A15" s="2" t="s">
        <v>47</v>
      </c>
      <c r="B15" s="22">
        <v>15.9178280518598</v>
      </c>
      <c r="C15" s="22">
        <v>52.328412309023697</v>
      </c>
      <c r="D15" s="22">
        <v>6.2390283815416998</v>
      </c>
      <c r="E15" s="22">
        <v>24.648425364547801</v>
      </c>
      <c r="F15" s="22">
        <v>0.86630589302704797</v>
      </c>
      <c r="G15" s="22">
        <v>100</v>
      </c>
    </row>
    <row r="17" spans="2:6" x14ac:dyDescent="0.3">
      <c r="B17" s="284"/>
      <c r="C17" s="284"/>
      <c r="D17" s="284"/>
      <c r="E17" s="284"/>
      <c r="F17" s="28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D17"/>
  <sheetViews>
    <sheetView workbookViewId="0"/>
  </sheetViews>
  <sheetFormatPr defaultRowHeight="14.4" x14ac:dyDescent="0.3"/>
  <cols>
    <col min="1" max="1" width="32.44140625" customWidth="1"/>
    <col min="2" max="2" width="12" bestFit="1" customWidth="1"/>
    <col min="3" max="3" width="11" bestFit="1" customWidth="1"/>
    <col min="4" max="4" width="11.6640625" bestFit="1" customWidth="1"/>
  </cols>
  <sheetData>
    <row r="1" spans="1:4" x14ac:dyDescent="0.3">
      <c r="A1" s="3" t="s">
        <v>48</v>
      </c>
    </row>
    <row r="2" spans="1:4" x14ac:dyDescent="0.3">
      <c r="A2" s="2" t="s">
        <v>1</v>
      </c>
      <c r="B2" s="2" t="s">
        <v>43</v>
      </c>
      <c r="C2" s="2" t="s">
        <v>44</v>
      </c>
      <c r="D2" s="2" t="s">
        <v>45</v>
      </c>
    </row>
    <row r="3" spans="1:4" x14ac:dyDescent="0.3">
      <c r="A3" s="2"/>
      <c r="B3" s="2" t="s">
        <v>49</v>
      </c>
      <c r="C3" s="2" t="s">
        <v>50</v>
      </c>
      <c r="D3" s="2" t="s">
        <v>51</v>
      </c>
    </row>
    <row r="4" spans="1:4" x14ac:dyDescent="0.3">
      <c r="A4" t="s">
        <v>5</v>
      </c>
      <c r="B4" s="20">
        <v>4398182</v>
      </c>
      <c r="C4" s="20">
        <v>0</v>
      </c>
      <c r="D4" s="20">
        <v>0</v>
      </c>
    </row>
    <row r="5" spans="1:4" x14ac:dyDescent="0.3">
      <c r="A5" t="s">
        <v>6</v>
      </c>
      <c r="B5" s="20">
        <v>3686912</v>
      </c>
      <c r="C5" s="20">
        <v>0</v>
      </c>
      <c r="D5" s="20">
        <v>0</v>
      </c>
    </row>
    <row r="6" spans="1:4" x14ac:dyDescent="0.3">
      <c r="A6" t="s">
        <v>7</v>
      </c>
      <c r="B6" s="20">
        <v>3716995</v>
      </c>
      <c r="C6" s="20">
        <v>0</v>
      </c>
      <c r="D6" s="20">
        <v>0</v>
      </c>
    </row>
    <row r="7" spans="1:4" x14ac:dyDescent="0.3">
      <c r="A7" t="s">
        <v>8</v>
      </c>
      <c r="B7" s="20">
        <v>5462214</v>
      </c>
      <c r="C7" s="20">
        <v>0</v>
      </c>
      <c r="D7" s="20">
        <v>0</v>
      </c>
    </row>
    <row r="8" spans="1:4" x14ac:dyDescent="0.3">
      <c r="A8" t="s">
        <v>9</v>
      </c>
      <c r="B8" s="20">
        <v>616864</v>
      </c>
      <c r="C8" s="20">
        <v>0</v>
      </c>
      <c r="D8" s="20">
        <v>0</v>
      </c>
    </row>
    <row r="9" spans="1:4" x14ac:dyDescent="0.3">
      <c r="A9" t="s">
        <v>10</v>
      </c>
      <c r="B9" s="20">
        <v>7325240</v>
      </c>
      <c r="C9" s="20">
        <v>0</v>
      </c>
      <c r="D9" s="20">
        <v>0</v>
      </c>
    </row>
    <row r="10" spans="1:4" x14ac:dyDescent="0.3">
      <c r="A10" t="s">
        <v>11</v>
      </c>
      <c r="B10" s="20">
        <v>2221340</v>
      </c>
      <c r="C10" s="20">
        <v>767833</v>
      </c>
      <c r="D10" s="20">
        <v>0</v>
      </c>
    </row>
    <row r="11" spans="1:4" x14ac:dyDescent="0.3">
      <c r="A11" t="s">
        <v>12</v>
      </c>
      <c r="B11" s="20">
        <v>2555571</v>
      </c>
      <c r="C11" s="20">
        <v>0</v>
      </c>
      <c r="D11" s="20">
        <v>0</v>
      </c>
    </row>
    <row r="12" spans="1:4" x14ac:dyDescent="0.3">
      <c r="A12" t="s">
        <v>13</v>
      </c>
      <c r="B12" s="20">
        <v>39663918</v>
      </c>
      <c r="C12" s="20">
        <v>38069783</v>
      </c>
      <c r="D12" s="20">
        <v>425095</v>
      </c>
    </row>
    <row r="13" spans="1:4" x14ac:dyDescent="0.3">
      <c r="A13" t="s">
        <v>14</v>
      </c>
      <c r="B13" s="20">
        <v>2053950</v>
      </c>
      <c r="C13" s="20">
        <v>0</v>
      </c>
      <c r="D13" s="20">
        <v>0</v>
      </c>
    </row>
    <row r="14" spans="1:4" x14ac:dyDescent="0.3">
      <c r="A14" t="s">
        <v>15</v>
      </c>
      <c r="B14" s="20">
        <v>2777730</v>
      </c>
      <c r="C14" s="20">
        <v>0</v>
      </c>
      <c r="D14" s="20">
        <v>0</v>
      </c>
    </row>
    <row r="15" spans="1:4" x14ac:dyDescent="0.3">
      <c r="A15" s="2" t="s">
        <v>52</v>
      </c>
      <c r="B15" s="22">
        <v>74478916</v>
      </c>
      <c r="C15" s="22">
        <v>38837616</v>
      </c>
      <c r="D15" s="22">
        <v>425095</v>
      </c>
    </row>
    <row r="16" spans="1:4" x14ac:dyDescent="0.3">
      <c r="A16" s="285" t="s">
        <v>53</v>
      </c>
      <c r="B16" s="286">
        <v>0.13900000000000001</v>
      </c>
      <c r="C16" s="286">
        <v>1.0249999999999999</v>
      </c>
      <c r="D16" s="286">
        <v>19.536000000000001</v>
      </c>
    </row>
    <row r="17" spans="1:4" x14ac:dyDescent="0.3">
      <c r="A17" s="2" t="s">
        <v>54</v>
      </c>
      <c r="B17" s="22">
        <v>10352569.323999999</v>
      </c>
      <c r="C17" s="22">
        <v>39808556.399999999</v>
      </c>
      <c r="D17" s="22">
        <v>8304655.9199999999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99BFBA0F04F244BC3C37939B1D1C45" ma:contentTypeVersion="1" ma:contentTypeDescription="Create a new document." ma:contentTypeScope="" ma:versionID="b5fe5e0a883cf811122d1d4c67e98ec4">
  <xsd:schema xmlns:xsd="http://www.w3.org/2001/XMLSchema" xmlns:xs="http://www.w3.org/2001/XMLSchema" xmlns:p="http://schemas.microsoft.com/office/2006/metadata/properties" xmlns:ns2="ac31e332-8e8c-420a-8374-c237f9aad441" targetNamespace="http://schemas.microsoft.com/office/2006/metadata/properties" ma:root="true" ma:fieldsID="ec10f75ca718ae2949d0ca4f2086b573" ns2:_="">
    <xsd:import namespace="ac31e332-8e8c-420a-8374-c237f9aad44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31e332-8e8c-420a-8374-c237f9aad4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F012E-282E-4915-848B-2F2839A88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31e332-8e8c-420a-8374-c237f9aad4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2B1553-4FCE-432D-B342-04A1C57EA4C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8500AD6-1D73-44C1-98AC-DCE28E8AE5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Read Me</vt:lpstr>
      <vt:lpstr>Figures</vt:lpstr>
      <vt:lpstr>Table 1.a</vt:lpstr>
      <vt:lpstr>Table 1.b</vt:lpstr>
      <vt:lpstr>Table 1.c</vt:lpstr>
      <vt:lpstr>Table 1.d</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Table 2.5c</vt:lpstr>
      <vt:lpstr>Table 2.6a</vt:lpstr>
      <vt:lpstr>Table 3.1</vt:lpstr>
      <vt:lpstr>Table 3.2</vt:lpstr>
      <vt:lpstr>Table 3.3</vt:lpstr>
      <vt:lpstr>Table 3.4</vt:lpstr>
      <vt:lpstr>PCE Rates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alexmelendez</dc:creator>
  <cp:lastModifiedBy>Admin</cp:lastModifiedBy>
  <dcterms:created xsi:type="dcterms:W3CDTF">2015-04-20T20:35:02Z</dcterms:created>
  <dcterms:modified xsi:type="dcterms:W3CDTF">2023-07-24T16:55:29Z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0x0101005399BFBA0F04F244BC3C37939B1D1C45</vt:lpwstr>
  </property>
</Properties>
</file>