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AFB510AD-8DD7-49AC-B415-33C9B89F85E5}"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sheetId="26" r:id="rId23"/>
    <sheet name="Net Generation by Fuel Type" sheetId="27" r:id="rId24"/>
    <sheet name="Sales-Revenue-Customers" sheetId="29" r:id="rId25"/>
    <sheet name="Sales-Revenue-Rate_perCustomer" sheetId="30" r:id="rId26"/>
  </sheets>
  <externalReferences>
    <externalReference r:id="rId27"/>
    <externalReference r:id="rId28"/>
  </externalReferences>
  <definedNames>
    <definedName name="_xlnm._FilterDatabase" localSheetId="12" hidden="1">'Table 2.1a'!$A$3:$Q$266</definedName>
    <definedName name="_xlnm._FilterDatabase" localSheetId="13" hidden="1">'Table 2.2a'!$A$3:$T$199</definedName>
    <definedName name="_xlnm._FilterDatabase" localSheetId="14" hidden="1">'Table 2.3a'!$A$3:$U$243</definedName>
    <definedName name="_xlnm._FilterDatabase" localSheetId="15" hidden="1">'Table 2.3b'!$A$3:$U$243</definedName>
    <definedName name="_xlnm._FilterDatabase" localSheetId="16" hidden="1">'Table 2.3c'!$A$5:$U$306</definedName>
    <definedName name="_xlnm._FilterDatabase" localSheetId="17" hidden="1">'Table 2.4a'!$A$5:$U$306</definedName>
    <definedName name="_xlnm._FilterDatabase" localSheetId="21" hidden="1">'Table 2.5c'!$A$3:$I$3</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3" l="1"/>
  <c r="D16" i="13"/>
  <c r="C16" i="13"/>
  <c r="B16" i="13"/>
  <c r="H105" i="1"/>
  <c r="I105" i="1"/>
  <c r="V21" i="25"/>
  <c r="V6" i="25"/>
  <c r="V16" i="25"/>
  <c r="V14" i="25"/>
  <c r="V30" i="25"/>
  <c r="V13" i="25"/>
  <c r="V33" i="25"/>
  <c r="V29" i="25"/>
  <c r="V7" i="25"/>
  <c r="V8" i="25"/>
  <c r="V9" i="25"/>
  <c r="V36" i="25"/>
  <c r="V19" i="25"/>
  <c r="V10" i="25"/>
  <c r="V34" i="25"/>
  <c r="V70" i="25"/>
  <c r="V47" i="25"/>
  <c r="V65" i="25"/>
  <c r="V15" i="25"/>
  <c r="V25" i="25"/>
  <c r="V52" i="25"/>
  <c r="V12" i="25"/>
  <c r="V158" i="25"/>
  <c r="V40" i="25"/>
  <c r="V74" i="25"/>
  <c r="V31" i="25"/>
  <c r="V42" i="25"/>
  <c r="V11" i="25"/>
  <c r="V35" i="25"/>
  <c r="V75" i="25"/>
  <c r="V63" i="25"/>
  <c r="V49" i="25"/>
  <c r="V53" i="25"/>
  <c r="V144" i="25"/>
  <c r="V76" i="25"/>
  <c r="V66" i="25"/>
  <c r="V67" i="25"/>
  <c r="V151" i="25"/>
  <c r="V39" i="25"/>
  <c r="V22" i="25"/>
  <c r="V48" i="25"/>
  <c r="V28" i="25"/>
  <c r="V118" i="25"/>
  <c r="V51" i="25"/>
  <c r="V153" i="25"/>
  <c r="V43" i="25"/>
  <c r="V50" i="25"/>
  <c r="V58" i="25"/>
  <c r="V77" i="25"/>
  <c r="V60" i="25"/>
  <c r="V61" i="25"/>
  <c r="V62" i="25"/>
  <c r="V32" i="25"/>
  <c r="V45" i="25"/>
  <c r="V56" i="25"/>
  <c r="V54" i="25"/>
  <c r="V71" i="25"/>
  <c r="V94" i="25"/>
  <c r="V150" i="25"/>
  <c r="V154" i="25"/>
  <c r="V59" i="25"/>
  <c r="V46" i="25"/>
  <c r="V162" i="25"/>
  <c r="V23" i="25"/>
  <c r="V27" i="25"/>
  <c r="V152" i="25"/>
  <c r="V93" i="25"/>
  <c r="V24" i="25"/>
  <c r="V69" i="25"/>
  <c r="V96" i="25"/>
  <c r="V128" i="25"/>
  <c r="V164" i="25"/>
  <c r="V111" i="25"/>
  <c r="V117" i="25"/>
  <c r="V26" i="25"/>
  <c r="V127" i="25"/>
  <c r="V64" i="25"/>
  <c r="V103" i="25"/>
  <c r="V175" i="25"/>
  <c r="V78" i="25"/>
  <c r="V79" i="25"/>
  <c r="V80" i="25"/>
  <c r="V81" i="25"/>
  <c r="V82" i="25"/>
  <c r="V165" i="25"/>
  <c r="V166" i="25"/>
  <c r="V167" i="25"/>
  <c r="V168" i="25"/>
  <c r="V169" i="25"/>
  <c r="V170" i="25"/>
  <c r="V171" i="25"/>
  <c r="V172" i="25"/>
  <c r="V112" i="25"/>
  <c r="V140" i="25"/>
  <c r="V141" i="25"/>
  <c r="V142" i="25"/>
  <c r="V130" i="25"/>
  <c r="V161" i="25"/>
  <c r="V132" i="25"/>
  <c r="V133" i="25"/>
  <c r="V173" i="25"/>
  <c r="V174" i="25"/>
  <c r="V122" i="25"/>
  <c r="V123" i="25"/>
  <c r="V37" i="25"/>
  <c r="V176" i="25"/>
  <c r="V57" i="25"/>
  <c r="V155" i="25"/>
  <c r="V163" i="25"/>
  <c r="V100" i="25"/>
  <c r="V89" i="25"/>
  <c r="V134" i="25"/>
  <c r="V85" i="25"/>
  <c r="V98" i="25"/>
  <c r="V90" i="25"/>
  <c r="V86" i="25"/>
  <c r="V83" i="25"/>
  <c r="V139" i="25"/>
  <c r="V106" i="25"/>
  <c r="V97" i="25"/>
  <c r="V121" i="25"/>
  <c r="V107" i="25"/>
  <c r="V108" i="25"/>
  <c r="V116" i="25"/>
  <c r="V115" i="25"/>
  <c r="V95" i="25"/>
  <c r="V91" i="25"/>
  <c r="V105" i="25"/>
  <c r="V99" i="25"/>
  <c r="V114" i="25"/>
  <c r="V92" i="25"/>
  <c r="V87" i="25"/>
  <c r="V88" i="25"/>
  <c r="V102" i="25"/>
  <c r="V131" i="25"/>
  <c r="V104" i="25"/>
  <c r="V119" i="25"/>
  <c r="V110" i="25"/>
  <c r="V138" i="25"/>
  <c r="V120" i="25"/>
  <c r="V109" i="25"/>
  <c r="V125" i="25"/>
  <c r="V126" i="25"/>
  <c r="V137" i="25"/>
  <c r="V72" i="25"/>
  <c r="V73" i="25"/>
  <c r="V124" i="25"/>
  <c r="V113" i="25"/>
  <c r="V135" i="25"/>
  <c r="V136" i="25"/>
  <c r="V17" i="25"/>
  <c r="V101" i="25"/>
  <c r="V143" i="25"/>
  <c r="V84" i="25"/>
  <c r="V129" i="25"/>
  <c r="V18" i="25"/>
  <c r="V177" i="25"/>
  <c r="V38" i="25"/>
  <c r="V178" i="25"/>
  <c r="V55" i="25"/>
  <c r="V159" i="25"/>
  <c r="V160" i="25"/>
  <c r="V145" i="25"/>
  <c r="V179" i="25"/>
  <c r="V146" i="25"/>
  <c r="V68" i="25"/>
  <c r="V156" i="25"/>
  <c r="V44" i="25"/>
  <c r="V157" i="25"/>
  <c r="V41" i="25"/>
  <c r="V20" i="25"/>
  <c r="V147" i="25"/>
  <c r="V148" i="25"/>
  <c r="V149" i="25"/>
  <c r="V180" i="25"/>
  <c r="V181" i="25"/>
  <c r="V5" i="25"/>
  <c r="B10" i="5" l="1"/>
  <c r="E5" i="4" l="1"/>
  <c r="E6" i="4"/>
  <c r="E7" i="4"/>
  <c r="E8" i="4"/>
  <c r="E9" i="4"/>
  <c r="E10" i="4"/>
  <c r="E11" i="4"/>
  <c r="E13" i="4"/>
  <c r="E14" i="4"/>
  <c r="E4" i="4"/>
  <c r="C15" i="4"/>
  <c r="D15" i="4"/>
  <c r="B15" i="4"/>
  <c r="P77" i="25" l="1"/>
  <c r="U79" i="27" l="1"/>
  <c r="T79" i="27"/>
  <c r="U78" i="27"/>
  <c r="T78" i="27"/>
  <c r="U77" i="27"/>
  <c r="T77" i="27"/>
  <c r="U76" i="27"/>
  <c r="T76" i="27"/>
  <c r="I68" i="26"/>
  <c r="L60" i="26" s="1"/>
  <c r="Q207" i="25"/>
  <c r="P207" i="25"/>
  <c r="O207" i="25"/>
  <c r="Q206" i="25"/>
  <c r="P206" i="25"/>
  <c r="O206" i="25"/>
  <c r="Q205" i="25"/>
  <c r="P205" i="25"/>
  <c r="O205" i="25"/>
  <c r="P78" i="25"/>
  <c r="Q77" i="25" s="1"/>
  <c r="P76" i="25"/>
  <c r="P75" i="25"/>
  <c r="P74" i="25"/>
  <c r="P73" i="25"/>
  <c r="L35" i="31"/>
  <c r="L34" i="31"/>
  <c r="L33" i="31"/>
  <c r="L32" i="31"/>
  <c r="L31" i="31"/>
  <c r="L30" i="31"/>
  <c r="L29" i="31"/>
  <c r="L28" i="31"/>
  <c r="L27" i="31"/>
  <c r="L26" i="31"/>
  <c r="Q74" i="25" l="1"/>
  <c r="Q76" i="25"/>
  <c r="R205" i="25"/>
  <c r="R206" i="25"/>
  <c r="R207" i="25"/>
  <c r="S207" i="25"/>
  <c r="Q75" i="25"/>
  <c r="T207" i="25"/>
  <c r="Q73" i="25"/>
  <c r="S206" i="25"/>
  <c r="T206" i="25"/>
  <c r="T205" i="25"/>
  <c r="S20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105" authorId="0" shapeId="0" xr:uid="{F9C3D45D-534A-4369-8923-E124D12872FA}">
      <text>
        <r>
          <rPr>
            <b/>
            <sz val="9"/>
            <color indexed="81"/>
            <rFont val="Tahoma"/>
            <family val="2"/>
          </rPr>
          <t>Admin:</t>
        </r>
        <r>
          <rPr>
            <sz val="9"/>
            <color indexed="81"/>
            <rFont val="Tahoma"/>
            <family val="2"/>
          </rPr>
          <t xml:space="preserve">
Add back CT8 which is listed as OP in EIA 860</t>
        </r>
      </text>
    </comment>
    <comment ref="J132" authorId="0" shapeId="0" xr:uid="{16F50521-4865-4EAF-93B2-5317D80FF8A9}">
      <text>
        <r>
          <rPr>
            <b/>
            <sz val="9"/>
            <color indexed="81"/>
            <rFont val="Tahoma"/>
            <family val="2"/>
          </rPr>
          <t>Admin:</t>
        </r>
        <r>
          <rPr>
            <sz val="9"/>
            <color indexed="81"/>
            <rFont val="Tahoma"/>
            <family val="2"/>
          </rPr>
          <t xml:space="preserve">
from EIA 860 year 2018</t>
        </r>
      </text>
    </comment>
    <comment ref="L132" authorId="0" shapeId="0" xr:uid="{8D4FB79A-F299-4DDB-A4EB-CE1D963D7454}">
      <text>
        <r>
          <rPr>
            <b/>
            <sz val="9"/>
            <color indexed="81"/>
            <rFont val="Tahoma"/>
            <family val="2"/>
          </rPr>
          <t>Admin:</t>
        </r>
        <r>
          <rPr>
            <sz val="9"/>
            <color indexed="81"/>
            <rFont val="Tahoma"/>
            <family val="2"/>
          </rPr>
          <t xml:space="preserve">
Could belong in noorvk. See 2021 stats and PCE data showing generation in Noorvik but not in Selawik</t>
        </r>
      </text>
    </comment>
  </commentList>
</comments>
</file>

<file path=xl/sharedStrings.xml><?xml version="1.0" encoding="utf-8"?>
<sst xmlns="http://schemas.openxmlformats.org/spreadsheetml/2006/main" count="19234" uniqueCount="1586">
  <si>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</si>
  <si>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</si>
  <si>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</si>
  <si>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</si>
  <si>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</si>
  <si>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</si>
  <si>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</si>
  <si>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</si>
  <si>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</si>
  <si>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</si>
  <si>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</si>
  <si>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</si>
  <si>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</si>
  <si>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</si>
  <si>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</si>
  <si>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</si>
  <si>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</si>
  <si>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</si>
  <si>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</si>
  <si>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</si>
  <si>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</si>
  <si>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</si>
  <si>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</si>
  <si>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</si>
  <si>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</si>
  <si>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</si>
  <si>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</si>
  <si>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</si>
  <si>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</si>
  <si>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</si>
  <si>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</si>
  <si>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</si>
  <si>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</si>
  <si>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</si>
  <si>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</si>
  <si>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</si>
  <si>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</si>
  <si>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</si>
  <si>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</si>
  <si>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</si>
  <si>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</si>
  <si>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</si>
  <si>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</si>
  <si>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</si>
  <si>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</si>
  <si>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</si>
  <si>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</si>
  <si>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</si>
  <si>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</si>
  <si>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</si>
  <si>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</si>
  <si>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</si>
  <si>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</si>
  <si>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</si>
  <si>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</si>
  <si>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</si>
  <si>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</si>
  <si>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</si>
  <si>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</si>
  <si>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</si>
  <si>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</si>
  <si>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</si>
  <si>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</si>
  <si>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</si>
  <si>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</si>
  <si>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</si>
  <si>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</si>
  <si>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</si>
  <si>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</si>
  <si>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</si>
  <si>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</si>
  <si>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</si>
  <si>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</si>
  <si>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</si>
  <si>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</si>
  <si>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</si>
  <si>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</si>
  <si>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</si>
  <si>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</si>
  <si>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</si>
  <si>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</si>
  <si>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</si>
  <si>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</si>
  <si>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</si>
  <si>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</si>
  <si>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</si>
  <si>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</si>
  <si>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</si>
  <si>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</si>
  <si>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</si>
  <si>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</si>
  <si>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</si>
  <si>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</si>
  <si>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</si>
  <si>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</si>
  <si>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</si>
  <si>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</si>
  <si>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</si>
  <si>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</si>
  <si>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</si>
  <si>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</si>
  <si>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</si>
  <si>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</si>
  <si>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</si>
  <si>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</si>
  <si>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</si>
  <si>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</si>
  <si>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</si>
  <si>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</si>
  <si>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</si>
  <si>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</si>
  <si>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</si>
  <si>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</si>
  <si>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</si>
  <si>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</si>
  <si>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</si>
  <si>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</si>
  <si>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</si>
  <si>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</si>
  <si>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</si>
  <si>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</si>
  <si>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</si>
  <si>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</si>
  <si>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</si>
  <si>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</si>
  <si>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</si>
  <si>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</si>
  <si>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</si>
  <si>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</si>
  <si>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</si>
  <si>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</si>
  <si>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</si>
  <si>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</si>
  <si>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</si>
  <si>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</si>
  <si>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</si>
  <si>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</si>
  <si>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</si>
  <si>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</si>
  <si>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</si>
  <si>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</si>
  <si>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</si>
  <si>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</si>
  <si>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</si>
  <si>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</si>
  <si>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</si>
  <si>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</si>
  <si>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</si>
  <si>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</si>
  <si>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</si>
  <si>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</si>
  <si>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</si>
  <si>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</si>
  <si>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Upper Kalskag</t>
  </si>
  <si>
    <t>Wales</t>
  </si>
  <si>
    <t>Alutiiq Power Company</t>
  </si>
  <si>
    <t>Karluk</t>
  </si>
  <si>
    <t>Anchorage Municipal Light &amp; Power</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</si>
  <si>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</si>
  <si>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</si>
  <si>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</si>
  <si>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</si>
  <si>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</si>
  <si>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</si>
  <si>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</si>
  <si>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</si>
  <si>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</si>
  <si>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</si>
  <si>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</si>
  <si>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</si>
  <si>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Aurora Energy</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</si>
  <si>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</si>
  <si>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</si>
  <si>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</si>
  <si>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</si>
  <si>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</si>
  <si>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</si>
  <si>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</si>
  <si>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</si>
  <si>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</si>
  <si>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</si>
  <si>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</si>
  <si>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</si>
  <si>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</si>
  <si>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</si>
  <si>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</si>
  <si>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</si>
  <si>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</si>
  <si>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</si>
  <si>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</si>
  <si>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</si>
  <si>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</si>
  <si>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</si>
  <si>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</si>
  <si>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</si>
  <si>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</si>
  <si>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</si>
  <si>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</si>
  <si>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</si>
  <si>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</si>
  <si>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</si>
  <si>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</si>
  <si>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</si>
  <si>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</si>
  <si>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</si>
  <si>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</si>
  <si>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</si>
  <si>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</si>
  <si>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</si>
  <si>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</si>
  <si>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</si>
  <si>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</si>
  <si>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</si>
  <si>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</si>
  <si>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</si>
  <si>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</si>
  <si>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</si>
  <si>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</si>
  <si>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</si>
  <si>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</si>
  <si>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</si>
  <si>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</si>
  <si>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</si>
  <si>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</si>
  <si>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</si>
  <si>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</si>
  <si>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</si>
  <si>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</si>
  <si>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</si>
  <si>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</si>
  <si>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</si>
  <si>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</si>
  <si>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</si>
  <si>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</si>
  <si>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</si>
  <si>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</si>
  <si>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</si>
  <si>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</si>
  <si>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</si>
  <si>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</si>
  <si>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</si>
  <si>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</si>
  <si>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</si>
  <si>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</si>
  <si>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</si>
  <si>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</si>
  <si>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</si>
  <si>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</si>
  <si>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</si>
  <si>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</si>
  <si>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</si>
  <si>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</si>
  <si>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</si>
  <si>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</si>
  <si>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</si>
  <si>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</si>
  <si>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</si>
  <si>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</si>
  <si>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</si>
  <si>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</si>
  <si>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</si>
  <si>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Nymans Plant</t>
  </si>
  <si>
    <t>Port Lions</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</si>
  <si>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</si>
  <si>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</si>
  <si>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</si>
  <si>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</si>
  <si>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</si>
  <si>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</si>
  <si>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</si>
  <si>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</si>
  <si>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</si>
  <si>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</si>
  <si>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</si>
  <si>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</si>
  <si>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</si>
  <si>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</si>
  <si>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</si>
  <si>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</si>
  <si>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</si>
  <si>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</si>
  <si>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</si>
  <si>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</si>
  <si>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</si>
  <si>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</si>
  <si>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</si>
  <si>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</si>
  <si>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</si>
  <si>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</si>
  <si>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</si>
  <si>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</si>
  <si>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</si>
  <si>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</si>
  <si>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</si>
  <si>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</si>
  <si>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</si>
  <si>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</si>
  <si>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</si>
  <si>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</si>
  <si>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</si>
  <si>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</si>
  <si>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</si>
  <si>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</si>
  <si>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</si>
  <si>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</si>
  <si>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</si>
  <si>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</si>
  <si>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</si>
  <si>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</si>
  <si>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</si>
  <si>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</si>
  <si>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</si>
  <si>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</si>
  <si>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</si>
  <si>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</si>
  <si>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</si>
  <si>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</si>
  <si>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</si>
  <si>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</si>
  <si>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</si>
  <si>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</si>
  <si>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</si>
  <si>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</si>
  <si>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</si>
  <si>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</si>
  <si>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</si>
  <si>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</si>
  <si>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</si>
  <si>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</si>
  <si>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</si>
  <si>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</si>
  <si>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</si>
  <si>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</si>
  <si>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</si>
  <si>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</si>
  <si>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</si>
  <si>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</si>
  <si>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</si>
  <si>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</si>
  <si>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</si>
  <si>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</si>
  <si>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</si>
  <si>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</si>
  <si>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</si>
  <si>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</si>
  <si>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</si>
  <si>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</si>
  <si>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</si>
  <si>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</si>
  <si>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</si>
  <si>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</si>
  <si>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</si>
  <si>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</si>
  <si>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</si>
  <si>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</si>
  <si>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</si>
  <si>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</si>
  <si>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</si>
  <si>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</si>
  <si>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</si>
  <si>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</si>
  <si>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</si>
  <si>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</si>
  <si>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</si>
  <si>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</si>
  <si>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</si>
  <si>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</si>
  <si>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</si>
  <si>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</si>
  <si>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</si>
  <si>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</si>
  <si>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</si>
  <si>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</si>
  <si>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</si>
  <si>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</si>
  <si>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</si>
  <si>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</si>
  <si>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</si>
  <si>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</si>
  <si>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</si>
  <si>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</si>
  <si>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</si>
  <si>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</si>
  <si>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</si>
  <si>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</si>
  <si>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</si>
  <si>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</si>
  <si>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</si>
  <si>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</si>
  <si>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</si>
  <si>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</si>
  <si>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</si>
  <si>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</si>
  <si>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</si>
  <si>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</si>
  <si>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</si>
  <si>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</si>
  <si>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</si>
  <si>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</si>
  <si>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</si>
  <si>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</si>
  <si>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</si>
  <si>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</si>
  <si>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</si>
  <si>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</si>
  <si>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</si>
  <si>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</si>
  <si>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</si>
  <si>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</si>
  <si>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</si>
  <si>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</si>
  <si>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</si>
  <si>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</si>
  <si>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</si>
  <si>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</si>
  <si>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</si>
  <si>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</si>
  <si>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</si>
  <si>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</si>
  <si>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Station Service Consumption</t>
  </si>
  <si>
    <t>Gross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</si>
  <si>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</si>
  <si>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</si>
  <si>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</si>
  <si>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</si>
  <si>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</si>
  <si>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</si>
  <si>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</si>
  <si>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</si>
  <si>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</si>
  <si>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</si>
  <si>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</si>
  <si>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</si>
  <si>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</si>
  <si>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</si>
  <si>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</si>
  <si>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</si>
  <si>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</si>
  <si>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</si>
  <si>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</si>
  <si>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</si>
  <si>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</si>
  <si>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</si>
  <si>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</si>
  <si>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</si>
  <si>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</si>
  <si>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</si>
  <si>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</si>
  <si>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Net Generation MMBtu</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</si>
  <si>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</si>
  <si>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</si>
  <si>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</si>
  <si>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</si>
  <si>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</si>
  <si>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</si>
  <si>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</si>
  <si>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</si>
  <si>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</si>
  <si>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</si>
  <si>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</si>
  <si>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</si>
  <si>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</si>
  <si>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</si>
  <si>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</si>
  <si>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</si>
  <si>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</si>
  <si>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</si>
  <si>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</si>
  <si>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</si>
  <si>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</si>
  <si>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kWh Use Per Customer</t>
  </si>
  <si>
    <t>Residential Revenue Per Customer</t>
  </si>
  <si>
    <t>Commercial kWh Use Per Customer</t>
  </si>
  <si>
    <t>Commercial Revenue Per Customer</t>
  </si>
  <si>
    <t>Other kWh Use Per Customer</t>
  </si>
  <si>
    <t>Other Revenue Per Customer</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</si>
  <si>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</si>
  <si>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</si>
  <si>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</si>
  <si>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</si>
  <si>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</si>
  <si>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</si>
  <si>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</si>
  <si>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</si>
  <si>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</si>
  <si>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</si>
  <si>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</si>
  <si>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</si>
  <si>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</si>
  <si>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</si>
  <si>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</si>
  <si>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</si>
  <si>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</si>
  <si>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</si>
  <si>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</si>
  <si>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</si>
  <si>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</si>
  <si>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</si>
  <si>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</si>
  <si>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</si>
  <si>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</si>
  <si>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</si>
  <si>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</si>
  <si>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</si>
  <si>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</si>
  <si>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</si>
  <si>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</si>
  <si>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</si>
  <si>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</si>
  <si>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</si>
  <si>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</si>
  <si>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</si>
  <si>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</si>
  <si>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</si>
  <si>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</si>
  <si>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Population</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</si>
  <si>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</si>
  <si>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</si>
  <si>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</si>
  <si>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</si>
  <si>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</si>
  <si>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</si>
  <si>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</si>
  <si>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</si>
  <si>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</si>
  <si>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</si>
  <si>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</si>
  <si>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</si>
  <si>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</si>
  <si>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</si>
  <si>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</si>
  <si>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</si>
  <si>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</si>
  <si>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</si>
  <si>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</si>
  <si>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</si>
  <si>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</si>
  <si>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</si>
  <si>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</si>
  <si>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</si>
  <si>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</si>
  <si>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</si>
  <si>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</si>
  <si>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</si>
  <si>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</si>
  <si>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</si>
  <si>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EIA</t>
  </si>
  <si>
    <t>Total kW</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</si>
  <si>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</si>
  <si>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</si>
  <si>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</si>
  <si>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</si>
  <si>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</si>
  <si>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</si>
  <si>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</si>
  <si>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</si>
  <si>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</si>
  <si>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Northway Village</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</si>
  <si>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</si>
  <si>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</si>
  <si>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</si>
  <si>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</si>
  <si>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</si>
  <si>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</si>
  <si>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</si>
  <si>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</si>
  <si>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</si>
  <si>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</si>
  <si>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</si>
  <si>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</si>
  <si>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</si>
  <si>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</si>
  <si>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</si>
  <si>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</si>
  <si>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</si>
  <si>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</si>
  <si>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</si>
  <si>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</si>
  <si>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</si>
  <si>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</si>
  <si>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</si>
  <si>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</si>
  <si>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</si>
  <si>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</si>
  <si>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</si>
  <si>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Effective</t>
  </si>
  <si>
    <t>Power Cost Equalization Program Data , Calendar Year 2018.</t>
  </si>
  <si>
    <t>Table 1.a   Communities Participating in Power Cost Equalization Program, 2018</t>
  </si>
  <si>
    <t>Table 1.b   Communities and Rates ($/kWh), 2018</t>
  </si>
  <si>
    <t>Table 1.c   Average Consumption per Residential Customer per Month in PCE communities, 2018</t>
  </si>
  <si>
    <t>Table 1.d   Installed Capacity by Certified Utilities (kW), 2018</t>
  </si>
  <si>
    <t>Table 1.e   Net Generation by Certified Utilities (MWh), 2018</t>
  </si>
  <si>
    <t>Table 1.f   Net Generation by Fuel Type by Certified Utilities (MWh), 2018</t>
  </si>
  <si>
    <t>Table 1.g   Fuel Use for Power Generation by Certified Utilities, 2018</t>
  </si>
  <si>
    <t>Table 1.h   Electricity Sales by Certified Utilities (MWh), 2018</t>
  </si>
  <si>
    <t>Table 1.i   Revenue by Certified Utilities ($000), 2018</t>
  </si>
  <si>
    <t>Table 1.j   Customers by Certified Utilities (Accounts), 2018</t>
  </si>
  <si>
    <t>Table 2.1a  Installed Capacity by Prime Mover by Plant by Certified Utilities (kW), 2018</t>
  </si>
  <si>
    <t>Table 2.2a  Net Generation and Total Disposition by Certified Utilities (MWh), 2018</t>
  </si>
  <si>
    <t>Table 2.3a  Net Generation by Prime Mover by Certified Utilities (MWh), 2018</t>
  </si>
  <si>
    <t>Table 2.3b  Net Generation by Fuel Type by Certified Utilities (MWh), 2018</t>
  </si>
  <si>
    <t>Table 2.3c  Net Generation, Fuel Use, Fuel Cost and Efficiency by Certified Utilities,  2018</t>
  </si>
  <si>
    <t>Table 2.4a  Net Generation, Fuel Type, Emissions, Efficiency by Certified Utilities, 2018</t>
  </si>
  <si>
    <t>Table 2.5a   Revenue, Sales and Customers by Customer Type by Certified Utilities ($000, MWh, Accounts), 2018</t>
  </si>
  <si>
    <t>Table 2.5b  Average Annual Energy Use and Rates by Customer Type by Certified Utilities, (kWh/Customer, $/Customer, $/kWh), 2018</t>
  </si>
  <si>
    <t>Table 2.5c  Average Residential Rates and PCE Payments ($/kWh), 2018</t>
  </si>
  <si>
    <t>AEA - Various Infrastructure datasets</t>
  </si>
  <si>
    <t>Installed Capacity by Prime Mover by Certified Utilities in Alaska (kW, %), 1960-2018 (does not include 2014-2017)</t>
  </si>
  <si>
    <t>Net Generation by Fuel Type by Certified Utilities in Alaska (GWh), 1962-2018  (does not include 2014-2017)</t>
  </si>
  <si>
    <t>Sales, Revenue, and Customers by Customer Type by Certified Utilities in Alaska (MWh, $000, Accounts), 1962-2018 (does not include 2014-2017)</t>
  </si>
  <si>
    <t>Average Annual Energy Use and Rates by Customer Type by Certified Utilities in Alaska (kWh/Customer, $/Customer, $/kWh), 1962-2018 (does not include 2014-2017)</t>
  </si>
  <si>
    <t>Figure C.  Installed Capacity by Prime Mover by Certified Utilities (kW), 2018</t>
  </si>
  <si>
    <t>Figure E.  Net Generation by Fuel Type by Certified Utilities (MWh), 2018</t>
  </si>
  <si>
    <t>Figure G.  Distribution of Fuel Used for Power Generation by Certified Utilities (MMBtu), 2018</t>
  </si>
  <si>
    <t>Figure H.  Fuel Oil Used for Electricity Generation by Certified Utilities, by Energy Regions (%), 2018</t>
  </si>
  <si>
    <t>Figure I.  Distribution of Sales, Revenue and Customer by Customer Type by Certified Utilities (%), 2018</t>
  </si>
  <si>
    <t>Figure J.  Wind Net Generation in Alaska, 2008-2018 (does not include 2014-2017)</t>
  </si>
  <si>
    <t>Figure F.  Net Generation by Fuel Type by Certified Utilities (GWh), 1971-2018 (does not include 2014-2017)</t>
  </si>
  <si>
    <t>Figure D.  Installed Capacity by Prime Mover by Certified Utilities (kW), 1962-2018 (does not include 2014-2017)</t>
  </si>
  <si>
    <t>Communities Participating in Power Cost Equalization Program by AEA Energy Regions, 2018</t>
  </si>
  <si>
    <t>Communities and rates ($/kWh), 2018</t>
  </si>
  <si>
    <t>Average Consumption per Residential Customer per Month in PCE communities, 2018</t>
  </si>
  <si>
    <t>Summer 2018 (April - September)</t>
  </si>
  <si>
    <t>Winter 2018 (October - March)</t>
  </si>
  <si>
    <t>Installed Capacity by Certified Utilities (kW) by AEA Energy Regions, 2018</t>
  </si>
  <si>
    <t>Net Generation by Certified Utilities (MWh) by AEA Energy Regions, 2018</t>
  </si>
  <si>
    <t>Net Generation by Fuel Type by Certified Utilities (MWh) by AEA Energy Regions, 2018</t>
  </si>
  <si>
    <t>Fuel Use for Power Generation by Certified Utilities by AEA Energy Regions, 2018</t>
  </si>
  <si>
    <t>Electricity Sales by Certified Utilities (MWh) by AEA Energy Regions, 2018</t>
  </si>
  <si>
    <t>Revenue by Certified Utilities ($000) by AEA Energy Regions, 2018</t>
  </si>
  <si>
    <t>Customers by Certified Utilities (Accounts) by AEA Energy Regions, 2018</t>
  </si>
  <si>
    <t>Certified Utilities Installed Capacity by Prime Mover by Plant (kW), 2018</t>
  </si>
  <si>
    <t>Certified Utilities Net Generation and Total Disposition (MWh), 2018</t>
  </si>
  <si>
    <t>Net Generation by Prime Mover by Certified Utilities (MWh), 2018</t>
  </si>
  <si>
    <t>Certified Utilities Net Generation by Fuel Type (MWh), 2018</t>
  </si>
  <si>
    <t>Certified Utilities Net Generation, Fuel Use, Fuel Cost, and Efficiency, 2018</t>
  </si>
  <si>
    <t>Net Generation, Fuel Type, Emissions, Efficiency by Certified Utilities, 2018</t>
  </si>
  <si>
    <t>Revenue, Sales and Customers by Customer Type by Certified Utilities ($000, MWh, Accounts), 2018</t>
  </si>
  <si>
    <t>Average Annual Energy Use and Rates by Customer Type, 2018</t>
  </si>
  <si>
    <t>Certified Utilities Revenue, Sales and Customers by Customer Type, 2018</t>
  </si>
  <si>
    <t>Installed Capacity by Prime Mover by Certified Utilities in Alaska (kW, %), 1963-2018 (does not include 2014-2017)</t>
  </si>
  <si>
    <t>Net Generation by Fuel Type by Certified Utilities in Alaska (GWh), 1963-2018 (does not include 2014-2017)</t>
  </si>
  <si>
    <t>Sales, Revenue, and Customers by Customer Type by Certified Utilities in Alaska (MWh, $000, Accounts), 1963-2018 (does not include 2014-2017)</t>
  </si>
  <si>
    <t>Average Annual Energy Use and Rates by Customer Type by Certified Utilities in Alaska (kWh/Customer, $/Customer, $/kWh), 1963-2018 (does not include 2014-2017)</t>
  </si>
  <si>
    <t>PLANTS_AEA plant ID</t>
  </si>
  <si>
    <t>PCE ID</t>
  </si>
  <si>
    <t>Intertie Name</t>
  </si>
  <si>
    <t>Energy Region</t>
  </si>
  <si>
    <t>Solar PV</t>
  </si>
  <si>
    <t>Flywheel</t>
  </si>
  <si>
    <t>Battery</t>
  </si>
  <si>
    <t>Data source</t>
  </si>
  <si>
    <t>Number of monthly records</t>
  </si>
  <si>
    <t>Communities connected to plant</t>
  </si>
  <si>
    <t>Note1</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</si>
  <si>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</si>
  <si>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</si>
  <si>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</si>
  <si>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</si>
  <si>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</si>
  <si>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</si>
  <si>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</si>
  <si>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</si>
  <si>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</si>
  <si>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</si>
  <si>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</si>
  <si>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</si>
  <si>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</si>
  <si>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</si>
  <si>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</si>
  <si>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</si>
  <si>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</si>
  <si>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</si>
  <si>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</si>
  <si>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</si>
  <si>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</si>
  <si>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</si>
  <si>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</si>
  <si>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</si>
  <si>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</si>
  <si>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</si>
  <si>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</si>
  <si>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</si>
  <si>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</si>
  <si>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</si>
  <si>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</si>
  <si>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</si>
  <si>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</si>
  <si>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</si>
  <si>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</si>
  <si>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</si>
  <si>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</si>
  <si>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</si>
  <si>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</si>
  <si>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</si>
  <si>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</si>
  <si>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</si>
  <si>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</si>
  <si>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</si>
  <si>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</si>
  <si>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EIA923/PCE</t>
  </si>
  <si>
    <t>Hydro=EIA, IC=PCE</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</si>
  <si>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</si>
  <si>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</si>
  <si>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</si>
  <si>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</si>
  <si>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</si>
  <si>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</si>
  <si>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</si>
  <si>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</si>
  <si>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</si>
  <si>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</si>
  <si>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</si>
  <si>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</si>
  <si>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</si>
  <si>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</si>
  <si>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</si>
  <si>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</si>
  <si>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</si>
  <si>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</si>
  <si>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</si>
  <si>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</si>
  <si>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</si>
  <si>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</si>
  <si>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</si>
  <si>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</si>
  <si>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</si>
  <si>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</si>
  <si>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Provides power to Napakiak (non-AVEC) but is not reported. WT operational 12/2018</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</si>
  <si>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</si>
  <si>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</si>
  <si>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</si>
  <si>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</si>
  <si>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</si>
  <si>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</si>
  <si>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</si>
  <si>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</si>
  <si>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</si>
  <si>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</si>
  <si>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</si>
  <si>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</si>
  <si>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</si>
  <si>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</si>
  <si>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</si>
  <si>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</si>
  <si>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</si>
  <si>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</si>
  <si>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</si>
  <si>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</si>
  <si>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</si>
  <si>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</si>
  <si>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</si>
  <si>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</si>
  <si>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</si>
  <si>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</si>
  <si>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</si>
  <si>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</si>
  <si>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</si>
  <si>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</si>
  <si>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</si>
  <si>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</si>
  <si>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</si>
  <si>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</si>
  <si>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</si>
  <si>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</si>
  <si>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</si>
  <si>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</si>
  <si>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</si>
  <si>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</si>
  <si>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</si>
  <si>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</si>
  <si>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</si>
  <si>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</si>
  <si>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</si>
  <si>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</si>
  <si>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</si>
  <si>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</si>
  <si>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</si>
  <si>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</si>
  <si>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</si>
  <si>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</si>
  <si>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</si>
  <si>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</si>
  <si>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</si>
  <si>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</si>
  <si>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</si>
  <si>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</si>
  <si>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</si>
  <si>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</si>
  <si>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</si>
  <si>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</si>
  <si>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</si>
  <si>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</si>
  <si>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</si>
  <si>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</si>
  <si>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</si>
  <si>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</si>
  <si>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</si>
  <si>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</si>
  <si>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</si>
  <si>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</si>
  <si>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</si>
  <si>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</si>
  <si>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</si>
  <si>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</si>
  <si>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</si>
  <si>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</si>
  <si>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</si>
  <si>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</si>
  <si>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</si>
  <si>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</si>
  <si>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</si>
  <si>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</si>
  <si>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</si>
  <si>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</si>
  <si>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</si>
  <si>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</si>
  <si>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</si>
  <si>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</si>
  <si>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</si>
  <si>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</si>
  <si>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</si>
  <si>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</si>
  <si>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Anchorage Municipal Light and Power</t>
  </si>
  <si>
    <t>Includes ML&amp;P's sevice territory</t>
  </si>
  <si>
    <t>P102</t>
  </si>
  <si>
    <t>Eklutna Hydro Project</t>
  </si>
  <si>
    <t>P103</t>
  </si>
  <si>
    <t>P105</t>
  </si>
  <si>
    <t>Aniak_grid</t>
  </si>
  <si>
    <t>P106</t>
  </si>
  <si>
    <t>Arctic Village_grid</t>
  </si>
  <si>
    <t>P107</t>
  </si>
  <si>
    <t>Atka_grid</t>
  </si>
  <si>
    <t>P108</t>
  </si>
  <si>
    <t>Atmautluak_grid</t>
  </si>
  <si>
    <t>P109</t>
  </si>
  <si>
    <t>Aurora Energy LLC</t>
  </si>
  <si>
    <t>Includes GVEA's sevice territory</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</si>
  <si>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</si>
  <si>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</si>
  <si>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</si>
  <si>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</si>
  <si>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</si>
  <si>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</si>
  <si>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</si>
  <si>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</si>
  <si>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</si>
  <si>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</si>
  <si>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</si>
  <si>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</si>
  <si>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</si>
  <si>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</si>
  <si>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</si>
  <si>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</si>
  <si>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</si>
  <si>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</si>
  <si>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</si>
  <si>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</si>
  <si>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</si>
  <si>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</si>
  <si>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</si>
  <si>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</si>
  <si>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</si>
  <si>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</si>
  <si>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</si>
  <si>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</si>
  <si>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</si>
  <si>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</si>
  <si>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</si>
  <si>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</si>
  <si>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</si>
  <si>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</si>
  <si>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</si>
  <si>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</si>
  <si>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</si>
  <si>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</si>
  <si>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</si>
  <si>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</si>
  <si>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</si>
  <si>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</si>
  <si>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</si>
  <si>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</si>
  <si>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</si>
  <si>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</si>
  <si>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</si>
  <si>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</si>
  <si>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</si>
  <si>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</si>
  <si>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Fort Greely</t>
  </si>
  <si>
    <t>P137</t>
  </si>
  <si>
    <t>Doyon Utilities - Ft. Wainwright</t>
  </si>
  <si>
    <t>Utility Plants Section</t>
  </si>
  <si>
    <t>Fort Wainwright</t>
  </si>
  <si>
    <t>P138</t>
  </si>
  <si>
    <t>Doyon Utilities, LLC</t>
  </si>
  <si>
    <t>JBER Landfill Gas Power Plant</t>
  </si>
  <si>
    <t>JBER</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</si>
  <si>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</si>
  <si>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</si>
  <si>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</si>
  <si>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</si>
  <si>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</si>
  <si>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</si>
  <si>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</si>
  <si>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</si>
  <si>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</si>
  <si>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</si>
  <si>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</si>
  <si>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</si>
  <si>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</si>
  <si>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</si>
  <si>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</si>
  <si>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</si>
  <si>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</si>
  <si>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</si>
  <si>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</si>
  <si>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</si>
  <si>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</si>
  <si>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</si>
  <si>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</si>
  <si>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</si>
  <si>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</si>
  <si>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</si>
  <si>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</si>
  <si>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</si>
  <si>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</si>
  <si>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</si>
  <si>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</si>
  <si>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Includes HEA service territory</t>
  </si>
  <si>
    <t>Subsidiary of HEA. Includes HEA service territory</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</si>
  <si>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</si>
  <si>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</si>
  <si>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</si>
  <si>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</si>
  <si>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</si>
  <si>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</si>
  <si>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</si>
  <si>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</si>
  <si>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</si>
  <si>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</si>
  <si>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</si>
  <si>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</si>
  <si>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</si>
  <si>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</si>
  <si>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</si>
  <si>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</si>
  <si>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</si>
  <si>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</si>
  <si>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</si>
  <si>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</si>
  <si>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</si>
  <si>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</si>
  <si>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</si>
  <si>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Includes KEA's sevice territory</t>
  </si>
  <si>
    <t>P172</t>
  </si>
  <si>
    <t>P173</t>
  </si>
  <si>
    <t>P174</t>
  </si>
  <si>
    <t>P176</t>
  </si>
  <si>
    <t>Whitman</t>
  </si>
  <si>
    <t>P177</t>
  </si>
  <si>
    <t>King Cove_grid</t>
  </si>
  <si>
    <t>EIA923/RCA</t>
  </si>
  <si>
    <t>Annual FY 18/FY19 PCE report. Did not submit monthly PCE reports to AEA</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</si>
  <si>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</si>
  <si>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</si>
  <si>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</si>
  <si>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</si>
  <si>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</si>
  <si>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</si>
  <si>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</si>
  <si>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</si>
  <si>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</si>
  <si>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</si>
  <si>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</si>
  <si>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</si>
  <si>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</si>
  <si>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</si>
  <si>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</si>
  <si>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</si>
  <si>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</si>
  <si>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</si>
  <si>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</si>
  <si>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</si>
  <si>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</si>
  <si>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</si>
  <si>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PCE/EIA923</t>
  </si>
  <si>
    <t>IC, Wind=PCE, Battery=EIA923</t>
  </si>
  <si>
    <t>P190</t>
  </si>
  <si>
    <t>Koyukuk_grid</t>
  </si>
  <si>
    <t>P191</t>
  </si>
  <si>
    <t>Kwethluk_grid</t>
  </si>
  <si>
    <t>P192</t>
  </si>
  <si>
    <t>Kwigillingok_grid</t>
  </si>
  <si>
    <t>Includes wind purchased from Calista</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</si>
  <si>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</si>
  <si>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</si>
  <si>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</si>
  <si>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</si>
  <si>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</si>
  <si>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</si>
  <si>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</si>
  <si>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</si>
  <si>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</si>
  <si>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</si>
  <si>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</si>
  <si>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</si>
  <si>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</si>
  <si>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</si>
  <si>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</si>
  <si>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</si>
  <si>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</si>
  <si>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</si>
  <si>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</si>
  <si>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</si>
  <si>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</si>
  <si>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</si>
  <si>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</si>
  <si>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</si>
  <si>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</si>
  <si>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</si>
  <si>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</si>
  <si>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</si>
  <si>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</si>
  <si>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</si>
  <si>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</si>
  <si>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</si>
  <si>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</si>
  <si>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</si>
  <si>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</si>
  <si>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</si>
  <si>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</si>
  <si>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</si>
  <si>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</si>
  <si>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</si>
  <si>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</si>
  <si>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</si>
  <si>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</si>
  <si>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</si>
  <si>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</si>
  <si>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</si>
  <si>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</si>
  <si>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</si>
  <si>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</si>
  <si>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</si>
  <si>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</si>
  <si>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</si>
  <si>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</si>
  <si>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</si>
  <si>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</si>
  <si>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</si>
  <si>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</si>
  <si>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</si>
  <si>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</si>
  <si>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</si>
  <si>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</si>
  <si>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</si>
  <si>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</si>
  <si>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</si>
  <si>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</si>
  <si>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</si>
  <si>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</si>
  <si>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Six months reported. Annual FY19 PCE report. Did not submit monthly PCE reports to AEA</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</si>
  <si>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</si>
  <si>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</si>
  <si>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</si>
  <si>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</si>
  <si>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</si>
  <si>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</si>
  <si>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</si>
  <si>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</si>
  <si>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</si>
  <si>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</si>
  <si>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</si>
  <si>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</si>
  <si>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</si>
  <si>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</si>
  <si>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</si>
  <si>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</si>
  <si>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</si>
  <si>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Wind purchased from TDX Wind Generation</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</si>
  <si>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</si>
  <si>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</si>
  <si>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</si>
  <si>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</si>
  <si>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</si>
  <si>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</si>
  <si>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</si>
  <si>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</si>
  <si>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</si>
  <si>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</si>
  <si>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</si>
  <si>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</si>
  <si>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</si>
  <si>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</si>
  <si>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</si>
  <si>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</si>
  <si>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</si>
  <si>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</si>
  <si>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</si>
  <si>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</si>
  <si>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</si>
  <si>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</si>
  <si>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Wind purchased from TDX Aleutian Wind Energy</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</si>
  <si>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</si>
  <si>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</si>
  <si>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</si>
  <si>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</si>
  <si>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</si>
  <si>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</si>
  <si>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</si>
  <si>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</si>
  <si>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</si>
  <si>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</si>
  <si>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</si>
  <si>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</si>
  <si>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</si>
  <si>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</si>
  <si>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Industrial</t>
  </si>
  <si>
    <t>P258</t>
  </si>
  <si>
    <t>Tuluksak_grid</t>
  </si>
  <si>
    <t>P259</t>
  </si>
  <si>
    <t>Tuntutuliak_grid</t>
  </si>
  <si>
    <t>P260</t>
  </si>
  <si>
    <t>Twin Hills_grid</t>
  </si>
  <si>
    <t>P268</t>
  </si>
  <si>
    <t>U S Air Force-Eielson AFB</t>
  </si>
  <si>
    <t>Eielson AFB Central Heat &amp; Power Plant</t>
  </si>
  <si>
    <t>Eielson AFB</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</si>
  <si>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</si>
  <si>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</si>
  <si>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</si>
  <si>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</si>
  <si>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</si>
  <si>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</si>
  <si>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</si>
  <si>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</si>
  <si>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</si>
  <si>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</si>
  <si>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</si>
  <si>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</si>
  <si>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</si>
  <si>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</si>
  <si>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</si>
  <si>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</si>
  <si>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</si>
  <si>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</si>
  <si>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</si>
  <si>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</si>
  <si>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</si>
  <si>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</si>
  <si>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</si>
  <si>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</si>
  <si>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</si>
  <si>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RCA</t>
  </si>
  <si>
    <t>Nine months reported. Annual FY19 PCE report. Did not submit monthly PCE reports to AEA</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</si>
  <si>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</si>
  <si>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</si>
  <si>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</si>
  <si>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</si>
  <si>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</si>
  <si>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Gallons</t>
  </si>
  <si>
    <t xml:space="preserve"> </t>
  </si>
  <si>
    <t>SUN</t>
  </si>
  <si>
    <t>PV</t>
  </si>
  <si>
    <t>MCF</t>
  </si>
  <si>
    <t>tons</t>
  </si>
  <si>
    <t>LFG</t>
  </si>
  <si>
    <t>MWH</t>
  </si>
  <si>
    <t>BA</t>
  </si>
  <si>
    <t>megawatthours</t>
  </si>
  <si>
    <t>LIG</t>
  </si>
  <si>
    <t>FW</t>
  </si>
  <si>
    <t>OBL</t>
  </si>
  <si>
    <t>AEA sales reporting ID</t>
  </si>
  <si>
    <t>OPERATOR_AEA Utility ID</t>
  </si>
  <si>
    <t>Intertie name</t>
  </si>
  <si>
    <t>Used by facility</t>
  </si>
  <si>
    <t>Communities reported</t>
  </si>
  <si>
    <t>SR-12</t>
  </si>
  <si>
    <t>AEA-001</t>
  </si>
  <si>
    <t>SR-13</t>
  </si>
  <si>
    <t>AEA-003</t>
  </si>
  <si>
    <t>SR-14</t>
  </si>
  <si>
    <t>AEA-002</t>
  </si>
  <si>
    <t>SR-15</t>
  </si>
  <si>
    <t>AEA-004</t>
  </si>
  <si>
    <t>SR-211</t>
  </si>
  <si>
    <t>AEA-112</t>
  </si>
  <si>
    <t>Alaska Electric &amp; Energy Coop</t>
  </si>
  <si>
    <t>EIA861</t>
  </si>
  <si>
    <t>Subsidiary of Homer Electric Association</t>
  </si>
  <si>
    <t>SR-1</t>
  </si>
  <si>
    <t>AEA-133</t>
  </si>
  <si>
    <t>Juneau, Douglas, Greens Creek (Industrial)</t>
  </si>
  <si>
    <t>SR-17</t>
  </si>
  <si>
    <t>AEA-005</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</si>
  <si>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</si>
  <si>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</si>
  <si>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</si>
  <si>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</si>
  <si>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</si>
  <si>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</si>
  <si>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</si>
  <si>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</si>
  <si>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</si>
  <si>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</si>
  <si>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</si>
  <si>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</si>
  <si>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</si>
  <si>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</si>
  <si>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</si>
  <si>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</si>
  <si>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</si>
  <si>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</si>
  <si>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</si>
  <si>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</si>
  <si>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</si>
  <si>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</si>
  <si>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</si>
  <si>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</si>
  <si>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</si>
  <si>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</si>
  <si>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AEA-006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</si>
  <si>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</si>
  <si>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</si>
  <si>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</si>
  <si>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</si>
  <si>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</si>
  <si>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</si>
  <si>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</si>
  <si>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</si>
  <si>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</si>
  <si>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</si>
  <si>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</si>
  <si>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</si>
  <si>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</si>
  <si>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</si>
  <si>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</si>
  <si>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</si>
  <si>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</si>
  <si>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</si>
  <si>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</si>
  <si>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</si>
  <si>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</si>
  <si>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</si>
  <si>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</si>
  <si>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</si>
  <si>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</si>
  <si>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</si>
  <si>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</si>
  <si>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</si>
  <si>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</si>
  <si>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</si>
  <si>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</si>
  <si>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</si>
  <si>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</si>
  <si>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</si>
  <si>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</si>
  <si>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</si>
  <si>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</si>
  <si>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</si>
  <si>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</si>
  <si>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</si>
  <si>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</si>
  <si>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</si>
  <si>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</si>
  <si>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</si>
  <si>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</si>
  <si>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</si>
  <si>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</si>
  <si>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</si>
  <si>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</si>
  <si>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</si>
  <si>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</si>
  <si>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</si>
  <si>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</si>
  <si>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</si>
  <si>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</si>
  <si>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</si>
  <si>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</si>
  <si>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</si>
  <si>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</si>
  <si>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AEA-007</t>
  </si>
  <si>
    <t>SR-2</t>
  </si>
  <si>
    <t>AEA-109</t>
  </si>
  <si>
    <t>SR-21</t>
  </si>
  <si>
    <t>AEA-009</t>
  </si>
  <si>
    <t>SR-23</t>
  </si>
  <si>
    <t>AEA-010</t>
  </si>
  <si>
    <t>SR-24</t>
  </si>
  <si>
    <t>AEA-011</t>
  </si>
  <si>
    <t>SR-25</t>
  </si>
  <si>
    <t>AEA-012</t>
  </si>
  <si>
    <t>SR-194</t>
  </si>
  <si>
    <t>AEA-134</t>
  </si>
  <si>
    <t>SR-27</t>
  </si>
  <si>
    <t>AEA-013</t>
  </si>
  <si>
    <t>SR-30</t>
  </si>
  <si>
    <t>AEA-015</t>
  </si>
  <si>
    <t>SR-32</t>
  </si>
  <si>
    <t>AEA-016</t>
  </si>
  <si>
    <t>SR-34</t>
  </si>
  <si>
    <t>AEA-019</t>
  </si>
  <si>
    <t>SR-36</t>
  </si>
  <si>
    <t>AEA-020</t>
  </si>
  <si>
    <t>SR-39</t>
  </si>
  <si>
    <t>AEA-023</t>
  </si>
  <si>
    <t>SR-40</t>
  </si>
  <si>
    <t>AEA-022</t>
  </si>
  <si>
    <t>SR-38</t>
  </si>
  <si>
    <t>AEA-021</t>
  </si>
  <si>
    <t>SR-43</t>
  </si>
  <si>
    <t>AEA-024</t>
  </si>
  <si>
    <t>SR-3</t>
  </si>
  <si>
    <t>AEA-132</t>
  </si>
  <si>
    <t>SR-45</t>
  </si>
  <si>
    <t>AEA-025</t>
  </si>
  <si>
    <t>SR-46</t>
  </si>
  <si>
    <t>AEA-026</t>
  </si>
  <si>
    <t>SR-192</t>
  </si>
  <si>
    <t>AEA-103</t>
  </si>
  <si>
    <t>SR-49</t>
  </si>
  <si>
    <t>AEA-027</t>
  </si>
  <si>
    <t>PCE/EIA861</t>
  </si>
  <si>
    <t>SR-54</t>
  </si>
  <si>
    <t>AEA-028</t>
  </si>
  <si>
    <t>SR-58</t>
  </si>
  <si>
    <t>AEA-029</t>
  </si>
  <si>
    <t>SR-60</t>
  </si>
  <si>
    <t>AEA-031</t>
  </si>
  <si>
    <t>SR-63</t>
  </si>
  <si>
    <t>AEA-032</t>
  </si>
  <si>
    <t>SR-48</t>
  </si>
  <si>
    <t>AEA-034</t>
  </si>
  <si>
    <t>SR-65</t>
  </si>
  <si>
    <t>AEA-033</t>
  </si>
  <si>
    <t>SR-33</t>
  </si>
  <si>
    <t>AEA-139</t>
  </si>
  <si>
    <t>SR-4</t>
  </si>
  <si>
    <t>AEA-104</t>
  </si>
  <si>
    <t>SR-67</t>
  </si>
  <si>
    <t>AEA-035</t>
  </si>
  <si>
    <t>SR-64</t>
  </si>
  <si>
    <t>AEA-037</t>
  </si>
  <si>
    <t>SR-5</t>
  </si>
  <si>
    <t>AEA-105</t>
  </si>
  <si>
    <t>In addition to Homer, the HEA service area includes 29 other communities</t>
  </si>
  <si>
    <t>SR-77</t>
  </si>
  <si>
    <t>AEA-038</t>
  </si>
  <si>
    <t>SR-80</t>
  </si>
  <si>
    <t>AEA-039</t>
  </si>
  <si>
    <t>SR-81</t>
  </si>
  <si>
    <t>AEA-040</t>
  </si>
  <si>
    <t>SR-20</t>
  </si>
  <si>
    <t>AEA-041</t>
  </si>
  <si>
    <t>SR-41</t>
  </si>
  <si>
    <t>SR-75</t>
  </si>
  <si>
    <t>SR-82</t>
  </si>
  <si>
    <t>SR-93</t>
  </si>
  <si>
    <t>SR-52</t>
  </si>
  <si>
    <t>AEA-042</t>
  </si>
  <si>
    <t>SR-6</t>
  </si>
  <si>
    <t>AEA-131</t>
  </si>
  <si>
    <t>Ketchikan, Saxman</t>
  </si>
  <si>
    <t>SR-90</t>
  </si>
  <si>
    <t>AEA-044</t>
  </si>
  <si>
    <t>SR-7</t>
  </si>
  <si>
    <t>AEA-106</t>
  </si>
  <si>
    <t>SR-95</t>
  </si>
  <si>
    <t>AEA-046</t>
  </si>
  <si>
    <t>SR-99</t>
  </si>
  <si>
    <t>AEA-048</t>
  </si>
  <si>
    <t>SR-101</t>
  </si>
  <si>
    <t>AEA-049</t>
  </si>
  <si>
    <t>SR-102</t>
  </si>
  <si>
    <t>AEA-050</t>
  </si>
  <si>
    <t>SR-103</t>
  </si>
  <si>
    <t>AEA-051</t>
  </si>
  <si>
    <t>SR-104</t>
  </si>
  <si>
    <t>AEA-052</t>
  </si>
  <si>
    <t>SR-105</t>
  </si>
  <si>
    <t>AEA-053</t>
  </si>
  <si>
    <t>SR-106</t>
  </si>
  <si>
    <t>AEA-054</t>
  </si>
  <si>
    <t>SR-109</t>
  </si>
  <si>
    <t>AEA-056</t>
  </si>
  <si>
    <t>SR-8</t>
  </si>
  <si>
    <t>AEA-107</t>
  </si>
  <si>
    <t>SR-111</t>
  </si>
  <si>
    <t>AEA-057</t>
  </si>
  <si>
    <t>SR-44</t>
  </si>
  <si>
    <t>AEA-058</t>
  </si>
  <si>
    <t>SR-51</t>
  </si>
  <si>
    <t>SR-149</t>
  </si>
  <si>
    <t>SR-166</t>
  </si>
  <si>
    <t>SR-169</t>
  </si>
  <si>
    <t>SR-116</t>
  </si>
  <si>
    <t>AEA-059</t>
  </si>
  <si>
    <t>SR-117</t>
  </si>
  <si>
    <t>AEA-060</t>
  </si>
  <si>
    <t>SR-118</t>
  </si>
  <si>
    <t>AEA-061</t>
  </si>
  <si>
    <t>SR-35</t>
  </si>
  <si>
    <t>AEA-062</t>
  </si>
  <si>
    <t>SR-120</t>
  </si>
  <si>
    <t>AEA-063</t>
  </si>
  <si>
    <t>SR-96</t>
  </si>
  <si>
    <t>AEA-064</t>
  </si>
  <si>
    <t>SR-124</t>
  </si>
  <si>
    <t>AEA-065</t>
  </si>
  <si>
    <t>SR-127</t>
  </si>
  <si>
    <t>AEA-066</t>
  </si>
  <si>
    <t>SR-19</t>
  </si>
  <si>
    <t>AEA-067</t>
  </si>
  <si>
    <t>SR-26</t>
  </si>
  <si>
    <t>SR-83</t>
  </si>
  <si>
    <t>SR-130</t>
  </si>
  <si>
    <t>SR-143</t>
  </si>
  <si>
    <t>SR-144</t>
  </si>
  <si>
    <t>SR-187</t>
  </si>
  <si>
    <t>SR-132</t>
  </si>
  <si>
    <t>AEA-068</t>
  </si>
  <si>
    <t>SR-53</t>
  </si>
  <si>
    <t>AEA-069</t>
  </si>
  <si>
    <t>SR-135</t>
  </si>
  <si>
    <t>AEA-070</t>
  </si>
  <si>
    <t>SR-136</t>
  </si>
  <si>
    <t>AEA-071</t>
  </si>
  <si>
    <t>SR-198</t>
  </si>
  <si>
    <t>AEA-110</t>
  </si>
  <si>
    <t>SR-139</t>
  </si>
  <si>
    <t>AEA-074</t>
  </si>
  <si>
    <t>SR-146</t>
  </si>
  <si>
    <t>AEA-077</t>
  </si>
  <si>
    <t>SR-97</t>
  </si>
  <si>
    <t>AEA-078</t>
  </si>
  <si>
    <t>SR-148</t>
  </si>
  <si>
    <t>AEA-079</t>
  </si>
  <si>
    <t>SR-150</t>
  </si>
  <si>
    <t>AEA-080</t>
  </si>
  <si>
    <t>SR-152</t>
  </si>
  <si>
    <t>AEA-082</t>
  </si>
  <si>
    <t>SR-155</t>
  </si>
  <si>
    <t>AEA-083</t>
  </si>
  <si>
    <t>SR-156</t>
  </si>
  <si>
    <t>AEA-089</t>
  </si>
  <si>
    <t>Sand Point Generating, LLC</t>
  </si>
  <si>
    <t>SR-193</t>
  </si>
  <si>
    <t>AEA-130</t>
  </si>
  <si>
    <t>SR-212</t>
  </si>
  <si>
    <t>AEA-124</t>
  </si>
  <si>
    <t>Provides power to Ketchikan, Wrangell, Petersburg</t>
  </si>
  <si>
    <t>SR-168</t>
  </si>
  <si>
    <t>AEA-081</t>
  </si>
  <si>
    <t>SR-170</t>
  </si>
  <si>
    <t>AEA-084</t>
  </si>
  <si>
    <t>SR-145</t>
  </si>
  <si>
    <t>AEA-085</t>
  </si>
  <si>
    <t>SR-171</t>
  </si>
  <si>
    <t>AEA-086</t>
  </si>
  <si>
    <t>SR-172</t>
  </si>
  <si>
    <t>AEA-087</t>
  </si>
  <si>
    <t>SR-11</t>
  </si>
  <si>
    <t>AEA-088</t>
  </si>
  <si>
    <t>SR-108</t>
  </si>
  <si>
    <t>AEA-090</t>
  </si>
  <si>
    <t>SR-10</t>
  </si>
  <si>
    <t>AEA-117</t>
  </si>
  <si>
    <t>SR-174</t>
  </si>
  <si>
    <t>AEA-092</t>
  </si>
  <si>
    <t>SR-180</t>
  </si>
  <si>
    <t>AEA-093</t>
  </si>
  <si>
    <t>SR-181</t>
  </si>
  <si>
    <t>AEA-094</t>
  </si>
  <si>
    <t>SR-183</t>
  </si>
  <si>
    <t>AEA-095</t>
  </si>
  <si>
    <t>SR-125</t>
  </si>
  <si>
    <t>AEA-096</t>
  </si>
  <si>
    <t>SR-184</t>
  </si>
  <si>
    <t>AEA-098</t>
  </si>
  <si>
    <t>SR-185</t>
  </si>
  <si>
    <t>AEA-097</t>
  </si>
  <si>
    <t>SR-122</t>
  </si>
  <si>
    <t>AEA-099</t>
  </si>
  <si>
    <t>SR-186</t>
  </si>
  <si>
    <t>AEA-100</t>
  </si>
  <si>
    <t>SR-190</t>
  </si>
  <si>
    <t>AEA-101</t>
  </si>
  <si>
    <t>SR-200</t>
  </si>
  <si>
    <t>AEA-135</t>
  </si>
  <si>
    <t>SR-89</t>
  </si>
  <si>
    <t>KingCove_grid</t>
  </si>
  <si>
    <t>SR-138</t>
  </si>
  <si>
    <t>Annual FY19 PCE report. Did not submit monthly PCE reports to AEA</t>
  </si>
  <si>
    <t>SR-137</t>
  </si>
  <si>
    <t>AEA Reporting ID</t>
  </si>
  <si>
    <t>TDX North Slope Generating Company</t>
  </si>
  <si>
    <t xml:space="preserve">Did not report any commercial sales. </t>
  </si>
  <si>
    <t>SAND POINT GENERATING, LLC</t>
  </si>
  <si>
    <t>Haines_grid</t>
  </si>
  <si>
    <t>White Mountain_grid</t>
  </si>
  <si>
    <t>Sitka City &amp; Borough of</t>
  </si>
  <si>
    <t>Golden Valley Electric Assn Inc</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</si>
  <si>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</si>
  <si>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</si>
  <si>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</si>
  <si>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</si>
  <si>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</si>
  <si>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</si>
  <si>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</si>
  <si>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</si>
  <si>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</si>
  <si>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</si>
  <si>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</si>
  <si>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</si>
  <si>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</si>
  <si>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</si>
  <si>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N/A</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</si>
  <si>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</si>
  <si>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</si>
  <si>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</si>
  <si>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</si>
  <si>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</si>
  <si>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</si>
  <si>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</si>
  <si>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</si>
  <si>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</si>
  <si>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</si>
  <si>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</si>
  <si>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</si>
  <si>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</si>
  <si>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</si>
  <si>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Swampy Acres</t>
  </si>
  <si>
    <t>P208</t>
  </si>
  <si>
    <t>P231</t>
  </si>
  <si>
    <t>Platinum_grid</t>
  </si>
  <si>
    <t>P235</t>
  </si>
  <si>
    <t>Renewable IPP</t>
  </si>
  <si>
    <t>Willow Solar</t>
  </si>
  <si>
    <t>P243</t>
  </si>
  <si>
    <t>South Fork Hydro, LLC</t>
  </si>
  <si>
    <t>South Fork Hydro (Eagle River)</t>
  </si>
  <si>
    <t>Manley Utility Co Inc</t>
  </si>
  <si>
    <t>Tesoro Alaska Company</t>
  </si>
  <si>
    <t>US Air Force Eielson AFB</t>
  </si>
  <si>
    <t>Slana Generating Station</t>
  </si>
  <si>
    <t>P275</t>
  </si>
  <si>
    <t>Marathon Hydro</t>
  </si>
  <si>
    <t>P276</t>
  </si>
  <si>
    <t>P293</t>
  </si>
  <si>
    <t>Chugach Storage</t>
  </si>
  <si>
    <t>P294</t>
  </si>
  <si>
    <t>TDX Saint Paul Wind</t>
  </si>
  <si>
    <t>Allakaket/Alatna</t>
  </si>
  <si>
    <t>P32</t>
  </si>
  <si>
    <t>P33</t>
  </si>
  <si>
    <t>P37</t>
  </si>
  <si>
    <t>P41</t>
  </si>
  <si>
    <t>Dewey Lakes </t>
  </si>
  <si>
    <t>P42</t>
  </si>
  <si>
    <t>Lutak</t>
  </si>
  <si>
    <t>Alakanuk_grid</t>
  </si>
  <si>
    <t>P64</t>
  </si>
  <si>
    <t>Nunapitchuk_grid</t>
  </si>
  <si>
    <t>P73</t>
  </si>
  <si>
    <t>P81</t>
  </si>
  <si>
    <t>Ekwok_grid</t>
  </si>
  <si>
    <t>P89</t>
  </si>
  <si>
    <t>P97</t>
  </si>
  <si>
    <t>Kalifornsky</t>
  </si>
  <si>
    <t>EIA-F860</t>
  </si>
  <si>
    <t>AEA</t>
  </si>
  <si>
    <t>Enerdyne</t>
  </si>
  <si>
    <t>Sodotna</t>
  </si>
  <si>
    <t>Eagle River</t>
  </si>
  <si>
    <t>Kenai</t>
  </si>
  <si>
    <t>AEA-072</t>
  </si>
  <si>
    <t>AEA-073</t>
  </si>
  <si>
    <t>AEA-043</t>
  </si>
  <si>
    <t>Does not sell retail power</t>
  </si>
  <si>
    <t>Neil McMahon, DOWL</t>
  </si>
  <si>
    <t>Storage</t>
  </si>
  <si>
    <t>Early Release, Subject to Revision</t>
  </si>
  <si>
    <t>Alaska Energy Statistics</t>
  </si>
  <si>
    <t>25Aug2023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</si>
</sst>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s>
  <fonts count="8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sz val="9"/>
      <color indexed="81"/>
      <name val="Tahoma"/>
      <family val="2"/>
    </font>
    <font>
      <b/>
      <sz val="9"/>
      <color indexed="81"/>
      <name val="Tahoma"/>
      <family val="2"/>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9" tint="0.79998168889431442"/>
        <bgColor indexed="64"/>
      </patternFill>
    </fill>
    <fill>
      <patternFill patternType="solid">
        <fgColor rgb="FFFF0000"/>
        <bgColor indexed="64"/>
      </patternFill>
    </fill>
  </fills>
  <borders count="43">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style="dashed">
        <color theme="0" tint="-0.24994659260841701"/>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s>
  <cellStyleXfs count="688">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cellStyleXfs>
  <cellXfs count="331">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0" fontId="0" fillId="2" borderId="5" xfId="0" applyFill="1" applyBorder="1"/>
    <xf numFmtId="0" fontId="1" fillId="2" borderId="5" xfId="0" applyFont="1" applyFill="1" applyBorder="1" applyAlignment="1">
      <alignment wrapText="1"/>
    </xf>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25" fillId="0" borderId="0" xfId="605" applyFont="1"/>
    <xf numFmtId="0" fontId="69" fillId="0" borderId="0" xfId="0" applyFont="1"/>
    <xf numFmtId="0" fontId="72" fillId="0" borderId="0" xfId="0" quotePrefix="1" applyFont="1" applyAlignment="1">
      <alignment horizontal="center" vertic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25" fillId="0" borderId="0" xfId="605" applyFont="1" applyAlignment="1">
      <alignment horizontal="right"/>
    </xf>
    <xf numFmtId="0" fontId="23" fillId="0" borderId="0" xfId="605" applyFont="1" applyAlignment="1">
      <alignment horizontal="center" wrapText="1"/>
    </xf>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68" fillId="0" borderId="0" xfId="605" applyFont="1"/>
    <xf numFmtId="3" fontId="68" fillId="0" borderId="0" xfId="605" applyNumberFormat="1" applyFont="1"/>
    <xf numFmtId="0" fontId="21" fillId="0" borderId="0" xfId="0" applyFont="1"/>
    <xf numFmtId="0" fontId="64" fillId="0" borderId="0" xfId="0" applyFont="1"/>
    <xf numFmtId="0" fontId="25" fillId="0" borderId="0" xfId="605" applyFont="1" applyAlignment="1">
      <alignment horizontal="center"/>
    </xf>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10" fontId="25" fillId="0" borderId="0" xfId="605" applyNumberFormat="1" applyFont="1" applyAlignment="1">
      <alignment horizontal="right"/>
    </xf>
    <xf numFmtId="3" fontId="26" fillId="0" borderId="0" xfId="605" applyNumberFormat="1" applyFont="1" applyAlignment="1">
      <alignment horizontal="center"/>
    </xf>
    <xf numFmtId="9" fontId="25" fillId="0" borderId="0" xfId="605" applyNumberFormat="1" applyFont="1"/>
    <xf numFmtId="0" fontId="71" fillId="0" borderId="0" xfId="605" applyFont="1"/>
    <xf numFmtId="168" fontId="68" fillId="0" borderId="0" xfId="605" applyNumberFormat="1" applyFont="1"/>
    <xf numFmtId="9" fontId="25" fillId="0" borderId="0" xfId="3" applyFont="1" applyBorder="1" applyAlignment="1">
      <alignment horizontal="center"/>
    </xf>
    <xf numFmtId="0" fontId="72" fillId="0" borderId="0" xfId="0" quotePrefix="1" applyFont="1"/>
    <xf numFmtId="3" fontId="3" fillId="0" borderId="0" xfId="0" applyNumberFormat="1" applyFont="1"/>
    <xf numFmtId="3" fontId="25" fillId="0" borderId="0" xfId="605" applyNumberFormat="1" applyFont="1" applyAlignment="1">
      <alignment horizontal="center"/>
    </xf>
    <xf numFmtId="0" fontId="26" fillId="0" borderId="0" xfId="605" applyFont="1" applyAlignment="1">
      <alignment horizontal="center"/>
    </xf>
    <xf numFmtId="0" fontId="72" fillId="0" borderId="0" xfId="0" quotePrefix="1"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1" fillId="2" borderId="0" xfId="605" applyFont="1" applyFill="1" applyAlignment="1">
      <alignment horizontal="center" wrapText="1"/>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0" fontId="5" fillId="0" borderId="35" xfId="0" applyFont="1" applyBorder="1" applyAlignment="1">
      <alignment horizontal="center"/>
    </xf>
    <xf numFmtId="3" fontId="4" fillId="0" borderId="35" xfId="605" applyNumberFormat="1"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168" fontId="1" fillId="2" borderId="0" xfId="605" applyNumberFormat="1" applyFont="1" applyFill="1" applyAlignment="1">
      <alignment horizontal="center" wrapText="1"/>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28" xfId="390" applyNumberFormat="1" applyFont="1" applyBorder="1" applyAlignment="1">
      <alignment horizontal="center"/>
    </xf>
    <xf numFmtId="168" fontId="4" fillId="0" borderId="28" xfId="390" applyNumberFormat="1" applyFont="1" applyBorder="1" applyAlignment="1">
      <alignment horizontal="center"/>
    </xf>
    <xf numFmtId="168" fontId="4" fillId="0" borderId="28" xfId="495" applyNumberFormat="1" applyFont="1" applyBorder="1" applyAlignment="1">
      <alignment horizontal="center"/>
    </xf>
    <xf numFmtId="3" fontId="17" fillId="0" borderId="28" xfId="390" applyNumberFormat="1" applyFont="1" applyBorder="1" applyAlignment="1">
      <alignment horizontal="center"/>
    </xf>
    <xf numFmtId="3" fontId="3" fillId="0" borderId="28" xfId="390" applyNumberFormat="1" applyFont="1" applyBorder="1" applyAlignment="1">
      <alignment horizontal="center"/>
    </xf>
    <xf numFmtId="168" fontId="3" fillId="0" borderId="28" xfId="390" applyNumberFormat="1" applyFont="1" applyBorder="1" applyAlignment="1">
      <alignment horizontal="center"/>
    </xf>
    <xf numFmtId="168" fontId="17" fillId="0" borderId="28" xfId="495" applyNumberFormat="1" applyFont="1" applyBorder="1" applyAlignment="1">
      <alignment horizontal="center"/>
    </xf>
    <xf numFmtId="168" fontId="4" fillId="0" borderId="28" xfId="605" applyNumberFormat="1" applyFont="1" applyBorder="1" applyAlignment="1">
      <alignment horizontal="center"/>
    </xf>
    <xf numFmtId="3" fontId="5" fillId="0" borderId="28" xfId="600" applyNumberFormat="1" applyBorder="1" applyAlignment="1">
      <alignment horizontal="center"/>
    </xf>
    <xf numFmtId="168" fontId="5" fillId="0" borderId="28" xfId="600" applyNumberFormat="1" applyBorder="1" applyAlignment="1">
      <alignment horizontal="center"/>
    </xf>
    <xf numFmtId="3" fontId="4" fillId="0" borderId="34" xfId="605" applyNumberFormat="1" applyFont="1" applyBorder="1" applyAlignment="1">
      <alignment horizontal="center"/>
    </xf>
    <xf numFmtId="3" fontId="5" fillId="0" borderId="34" xfId="600" applyNumberFormat="1" applyBorder="1" applyAlignment="1">
      <alignment horizontal="center"/>
    </xf>
    <xf numFmtId="168" fontId="5" fillId="0" borderId="34" xfId="600" applyNumberForma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 fontId="5" fillId="0" borderId="30" xfId="600" applyNumberForma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3" fontId="1" fillId="62" borderId="0" xfId="0" applyNumberFormat="1" applyFont="1" applyFill="1" applyAlignment="1">
      <alignment horizontal="center" wrapText="1"/>
    </xf>
    <xf numFmtId="4" fontId="1" fillId="62" borderId="0" xfId="0" applyNumberFormat="1" applyFont="1" applyFill="1" applyAlignment="1">
      <alignment horizontal="center" wrapText="1"/>
    </xf>
    <xf numFmtId="2" fontId="1" fillId="62" borderId="0" xfId="0" applyNumberFormat="1" applyFont="1" applyFill="1" applyAlignment="1">
      <alignment horizontal="center" wrapText="1"/>
    </xf>
    <xf numFmtId="9" fontId="1" fillId="62" borderId="0" xfId="3" applyFont="1" applyFill="1" applyAlignment="1">
      <alignment wrapText="1"/>
    </xf>
    <xf numFmtId="171" fontId="0" fillId="0" borderId="0" xfId="0" applyNumberFormat="1"/>
    <xf numFmtId="9" fontId="0" fillId="0" borderId="0" xfId="3" applyFont="1" applyAlignment="1">
      <alignment horizontal="center"/>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0" fontId="5" fillId="0" borderId="0" xfId="575" applyAlignment="1">
      <alignment horizontal="center"/>
    </xf>
    <xf numFmtId="0" fontId="5" fillId="0" borderId="0" xfId="0" applyFont="1" applyAlignment="1">
      <alignment horizontal="center"/>
    </xf>
    <xf numFmtId="3" fontId="4" fillId="0" borderId="0" xfId="605" applyNumberFormat="1" applyFont="1" applyAlignment="1">
      <alignment horizontal="center"/>
    </xf>
    <xf numFmtId="3" fontId="5" fillId="0" borderId="0" xfId="0" applyNumberFormat="1" applyFont="1" applyAlignment="1">
      <alignment horizontal="center"/>
    </xf>
    <xf numFmtId="9" fontId="4" fillId="0" borderId="0" xfId="605" applyNumberFormat="1" applyFont="1" applyAlignment="1">
      <alignment horizontal="center"/>
    </xf>
    <xf numFmtId="170" fontId="4" fillId="0" borderId="0" xfId="605" applyNumberFormat="1" applyFont="1" applyAlignment="1">
      <alignment horizontal="center"/>
    </xf>
    <xf numFmtId="4" fontId="4" fillId="0" borderId="0" xfId="605" applyNumberFormat="1" applyFont="1" applyAlignment="1">
      <alignment horizontal="center"/>
    </xf>
    <xf numFmtId="10" fontId="4" fillId="0" borderId="0" xfId="605" applyNumberFormat="1" applyFont="1" applyAlignment="1">
      <alignment horizontal="center"/>
    </xf>
    <xf numFmtId="0" fontId="5" fillId="0" borderId="38" xfId="575" applyBorder="1" applyAlignment="1">
      <alignment horizontal="center"/>
    </xf>
    <xf numFmtId="0" fontId="5" fillId="0" borderId="38" xfId="0" applyFont="1" applyBorder="1" applyAlignment="1">
      <alignment horizontal="center"/>
    </xf>
    <xf numFmtId="3" fontId="4" fillId="0" borderId="38" xfId="605" applyNumberFormat="1" applyFont="1" applyBorder="1" applyAlignment="1">
      <alignment horizontal="center"/>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170" fontId="4" fillId="0" borderId="38" xfId="605" applyNumberFormat="1" applyFont="1" applyBorder="1" applyAlignment="1">
      <alignment horizontal="center"/>
    </xf>
    <xf numFmtId="4"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5" fillId="0" borderId="39" xfId="575" applyBorder="1" applyAlignment="1">
      <alignment horizontal="center"/>
    </xf>
    <xf numFmtId="3" fontId="4" fillId="0" borderId="39" xfId="605" applyNumberFormat="1" applyFont="1" applyBorder="1" applyAlignment="1">
      <alignment horizontal="center"/>
    </xf>
    <xf numFmtId="3" fontId="5" fillId="0" borderId="39" xfId="0" applyNumberFormat="1" applyFont="1" applyBorder="1" applyAlignment="1">
      <alignment horizontal="center"/>
    </xf>
    <xf numFmtId="9" fontId="4" fillId="0" borderId="39" xfId="605" applyNumberFormat="1" applyFont="1" applyBorder="1" applyAlignment="1">
      <alignment horizontal="center"/>
    </xf>
    <xf numFmtId="4" fontId="4" fillId="0" borderId="39" xfId="605" applyNumberFormat="1" applyFont="1" applyBorder="1" applyAlignment="1">
      <alignment horizontal="center"/>
    </xf>
    <xf numFmtId="0" fontId="4" fillId="0" borderId="40" xfId="605" applyFont="1" applyBorder="1" applyAlignment="1">
      <alignment horizontal="center"/>
    </xf>
    <xf numFmtId="3" fontId="4" fillId="0" borderId="40" xfId="605" applyNumberFormat="1" applyFont="1" applyBorder="1" applyAlignment="1">
      <alignment horizontal="center"/>
    </xf>
    <xf numFmtId="3" fontId="5" fillId="0" borderId="40" xfId="600" applyNumberFormat="1" applyBorder="1" applyAlignment="1">
      <alignment horizontal="center"/>
    </xf>
    <xf numFmtId="168" fontId="5" fillId="0" borderId="40" xfId="600" applyNumberFormat="1" applyBorder="1" applyAlignment="1">
      <alignment horizontal="center"/>
    </xf>
    <xf numFmtId="10" fontId="4" fillId="0" borderId="36" xfId="605" applyNumberFormat="1" applyFont="1" applyBorder="1" applyAlignment="1">
      <alignment horizontal="center"/>
    </xf>
    <xf numFmtId="10" fontId="4" fillId="0" borderId="37" xfId="605" applyNumberFormat="1" applyFont="1" applyBorder="1" applyAlignment="1">
      <alignment horizontal="center"/>
    </xf>
    <xf numFmtId="0" fontId="5" fillId="0" borderId="41" xfId="575" applyBorder="1" applyAlignment="1">
      <alignment horizontal="center"/>
    </xf>
    <xf numFmtId="0" fontId="5" fillId="0" borderId="41" xfId="0" applyFont="1" applyBorder="1" applyAlignment="1">
      <alignment horizontal="center"/>
    </xf>
    <xf numFmtId="3" fontId="4" fillId="0" borderId="41" xfId="605" applyNumberFormat="1" applyFont="1" applyBorder="1" applyAlignment="1">
      <alignment horizontal="center"/>
    </xf>
    <xf numFmtId="3" fontId="5" fillId="0" borderId="41" xfId="0" applyNumberFormat="1" applyFont="1" applyBorder="1" applyAlignment="1">
      <alignment horizontal="center"/>
    </xf>
    <xf numFmtId="9" fontId="4" fillId="0" borderId="41" xfId="605" applyNumberFormat="1" applyFont="1" applyBorder="1" applyAlignment="1">
      <alignment horizontal="center"/>
    </xf>
    <xf numFmtId="170" fontId="4" fillId="0" borderId="41" xfId="605" applyNumberFormat="1" applyFont="1" applyBorder="1" applyAlignment="1">
      <alignment horizontal="center"/>
    </xf>
    <xf numFmtId="10" fontId="4" fillId="0" borderId="41" xfId="605" applyNumberFormat="1" applyFont="1" applyBorder="1" applyAlignment="1">
      <alignment horizontal="center"/>
    </xf>
    <xf numFmtId="0" fontId="5" fillId="0" borderId="38" xfId="600" applyBorder="1" applyAlignment="1">
      <alignment horizontal="center"/>
    </xf>
    <xf numFmtId="3" fontId="4" fillId="0" borderId="38" xfId="605" applyNumberFormat="1" applyFont="1" applyBorder="1" applyAlignment="1">
      <alignment horizontal="center" wrapText="1"/>
    </xf>
    <xf numFmtId="5" fontId="4" fillId="0" borderId="38" xfId="2" applyNumberFormat="1" applyFont="1" applyBorder="1" applyAlignment="1">
      <alignment horizontal="center" wrapText="1"/>
    </xf>
    <xf numFmtId="167" fontId="4" fillId="0" borderId="38" xfId="605" applyNumberFormat="1" applyFont="1" applyBorder="1" applyAlignment="1">
      <alignment horizontal="center" wrapText="1"/>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0" fontId="5" fillId="0" borderId="41" xfId="600" applyBorder="1" applyAlignment="1">
      <alignment horizontal="center"/>
    </xf>
    <xf numFmtId="3" fontId="4" fillId="0" borderId="41" xfId="605" applyNumberFormat="1" applyFont="1" applyBorder="1" applyAlignment="1">
      <alignment horizontal="center" wrapText="1"/>
    </xf>
    <xf numFmtId="5" fontId="4" fillId="0" borderId="41" xfId="2" applyNumberFormat="1" applyFont="1" applyBorder="1" applyAlignment="1">
      <alignment horizontal="center" wrapText="1"/>
    </xf>
    <xf numFmtId="0" fontId="3" fillId="0" borderId="0" xfId="0" applyFont="1" applyAlignment="1">
      <alignment wrapText="1"/>
    </xf>
    <xf numFmtId="3" fontId="0" fillId="0" borderId="0" xfId="0" applyNumberFormat="1" applyAlignment="1">
      <alignment horizontal="center"/>
    </xf>
    <xf numFmtId="3" fontId="0" fillId="0" borderId="0" xfId="0" applyNumberFormat="1" applyAlignment="1">
      <alignment horizontal="left"/>
    </xf>
    <xf numFmtId="0" fontId="0" fillId="61" borderId="0" xfId="0" applyFill="1" applyAlignment="1">
      <alignment horizontal="center"/>
    </xf>
    <xf numFmtId="165" fontId="0" fillId="0" borderId="0" xfId="1" applyNumberFormat="1" applyFont="1" applyAlignment="1">
      <alignment horizontal="center"/>
    </xf>
    <xf numFmtId="165" fontId="0" fillId="0" borderId="0" xfId="1" applyNumberFormat="1" applyFont="1" applyAlignment="1">
      <alignment horizontal="center" wrapText="1"/>
    </xf>
    <xf numFmtId="3" fontId="0" fillId="61" borderId="0" xfId="0" applyNumberFormat="1" applyFill="1"/>
    <xf numFmtId="4" fontId="0" fillId="61" borderId="0" xfId="0" applyNumberFormat="1" applyFill="1"/>
    <xf numFmtId="171" fontId="1" fillId="62" borderId="0" xfId="0" applyNumberFormat="1" applyFont="1" applyFill="1" applyAlignment="1">
      <alignment horizontal="center" wrapText="1"/>
    </xf>
    <xf numFmtId="0" fontId="4" fillId="0" borderId="41" xfId="605" applyFont="1" applyBorder="1" applyAlignment="1">
      <alignment horizontal="center"/>
    </xf>
    <xf numFmtId="3" fontId="5" fillId="0" borderId="41" xfId="605" applyNumberFormat="1" applyFont="1" applyBorder="1" applyAlignment="1">
      <alignment horizontal="right"/>
    </xf>
    <xf numFmtId="3" fontId="0" fillId="0" borderId="41" xfId="0" applyNumberFormat="1" applyBorder="1"/>
    <xf numFmtId="9" fontId="5" fillId="0" borderId="41" xfId="605" applyNumberFormat="1" applyFont="1" applyBorder="1" applyAlignment="1">
      <alignment horizontal="right"/>
    </xf>
    <xf numFmtId="0" fontId="5" fillId="0" borderId="42" xfId="0" applyFont="1" applyBorder="1" applyAlignment="1">
      <alignment horizontal="center"/>
    </xf>
    <xf numFmtId="165" fontId="4" fillId="0" borderId="41" xfId="1" applyNumberFormat="1" applyFont="1" applyBorder="1" applyAlignment="1">
      <alignment horizontal="center"/>
    </xf>
    <xf numFmtId="168" fontId="5" fillId="0" borderId="41" xfId="0" applyNumberFormat="1" applyFont="1" applyBorder="1" applyAlignment="1">
      <alignment horizontal="center"/>
    </xf>
    <xf numFmtId="0" fontId="5" fillId="0" borderId="37" xfId="0" applyFont="1" applyBorder="1"/>
    <xf numFmtId="9" fontId="5" fillId="0" borderId="37" xfId="0" applyNumberFormat="1" applyFont="1" applyBorder="1"/>
    <xf numFmtId="3" fontId="5" fillId="0" borderId="41" xfId="0" applyNumberFormat="1" applyFont="1" applyBorder="1"/>
    <xf numFmtId="168" fontId="5" fillId="0" borderId="41" xfId="1" applyNumberFormat="1" applyFont="1" applyBorder="1"/>
    <xf numFmtId="9" fontId="4" fillId="0" borderId="37" xfId="3" applyFont="1" applyBorder="1" applyAlignment="1">
      <alignment horizontal="center"/>
    </xf>
    <xf numFmtId="168" fontId="4" fillId="0" borderId="41" xfId="605" applyNumberFormat="1" applyFont="1" applyBorder="1" applyAlignment="1">
      <alignment horizontal="center"/>
    </xf>
    <xf numFmtId="171" fontId="4" fillId="0" borderId="41" xfId="605" applyNumberFormat="1" applyFont="1" applyBorder="1" applyAlignment="1">
      <alignment horizontal="center" wrapText="1"/>
    </xf>
    <xf numFmtId="9" fontId="1" fillId="2" borderId="0" xfId="3" applyFont="1" applyFill="1"/>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171" fontId="0" fillId="0" borderId="0" xfId="0" applyNumberFormat="1" applyAlignment="1">
      <alignment horizontal="center" wrapText="1"/>
    </xf>
    <xf numFmtId="171" fontId="0" fillId="0" borderId="0" xfId="0" applyNumberFormat="1" applyAlignment="1">
      <alignment horizontal="center"/>
    </xf>
    <xf numFmtId="43" fontId="0" fillId="0" borderId="0" xfId="1" applyFont="1" applyAlignment="1">
      <alignment horizontal="center"/>
    </xf>
    <xf numFmtId="171" fontId="0" fillId="0" borderId="0" xfId="1" applyNumberFormat="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1" fillId="62" borderId="0" xfId="1" applyNumberFormat="1" applyFont="1" applyFill="1" applyAlignment="1">
      <alignment horizontal="center" wrapText="1"/>
    </xf>
    <xf numFmtId="168" fontId="1" fillId="62" borderId="0" xfId="0" applyNumberFormat="1" applyFont="1" applyFill="1" applyAlignment="1">
      <alignment horizontal="center" wrapText="1"/>
    </xf>
    <xf numFmtId="168" fontId="0" fillId="0" borderId="0" xfId="1" applyNumberFormat="1" applyFont="1" applyFill="1" applyAlignment="1">
      <alignment horizontal="center"/>
    </xf>
    <xf numFmtId="168" fontId="0" fillId="0" borderId="0" xfId="0" applyNumberFormat="1" applyAlignment="1">
      <alignment horizontal="center"/>
    </xf>
    <xf numFmtId="165" fontId="0" fillId="0" borderId="0" xfId="1" applyNumberFormat="1" applyFont="1" applyFill="1" applyAlignment="1">
      <alignment horizontal="center"/>
    </xf>
    <xf numFmtId="171" fontId="0" fillId="0" borderId="0" xfId="1" applyNumberFormat="1" applyFont="1" applyFill="1" applyAlignment="1">
      <alignment horizontal="center"/>
    </xf>
    <xf numFmtId="9" fontId="0" fillId="0" borderId="1" xfId="3" applyFont="1" applyBorder="1" applyAlignment="1">
      <alignment horizontal="center"/>
    </xf>
    <xf numFmtId="9" fontId="0" fillId="0" borderId="2" xfId="3" applyFont="1" applyBorder="1" applyAlignment="1">
      <alignment horizontal="center"/>
    </xf>
    <xf numFmtId="9" fontId="0" fillId="0" borderId="3" xfId="3" applyFont="1" applyBorder="1" applyAlignment="1">
      <alignment horizontal="center"/>
    </xf>
    <xf numFmtId="3" fontId="0" fillId="0" borderId="1" xfId="0" applyNumberFormat="1" applyBorder="1" applyAlignment="1">
      <alignment horizontal="center"/>
    </xf>
    <xf numFmtId="3" fontId="0" fillId="0" borderId="2" xfId="0" applyNumberFormat="1" applyBorder="1" applyAlignment="1">
      <alignment horizontal="center"/>
    </xf>
    <xf numFmtId="3" fontId="0" fillId="0" borderId="3" xfId="0" applyNumberFormat="1" applyBorder="1" applyAlignment="1">
      <alignment horizontal="center"/>
    </xf>
    <xf numFmtId="3" fontId="0" fillId="63" borderId="0" xfId="0" applyNumberFormat="1" applyFill="1"/>
    <xf numFmtId="165" fontId="0" fillId="63" borderId="0" xfId="1" applyNumberFormat="1" applyFont="1" applyFill="1" applyAlignment="1">
      <alignment horizontal="center" wrapText="1"/>
    </xf>
    <xf numFmtId="165" fontId="0" fillId="63" borderId="0" xfId="1" applyNumberFormat="1" applyFont="1" applyFill="1" applyAlignment="1">
      <alignment horizontal="center"/>
    </xf>
    <xf numFmtId="0" fontId="64" fillId="56" borderId="0" xfId="0" applyFont="1" applyFill="1" applyAlignment="1">
      <alignment horizontal="left" vertical="top" wrapText="1"/>
    </xf>
    <xf numFmtId="0" fontId="1" fillId="2" borderId="4" xfId="0" applyFont="1" applyFill="1" applyBorder="1" applyAlignment="1">
      <alignment horizontal="center" wrapText="1"/>
    </xf>
    <xf numFmtId="0" fontId="1" fillId="2" borderId="5" xfId="0" applyFont="1" applyFill="1" applyBorder="1" applyAlignment="1">
      <alignment horizontal="left" wrapText="1"/>
    </xf>
    <xf numFmtId="0" fontId="19" fillId="0" borderId="3" xfId="0" applyFont="1" applyBorder="1" applyAlignment="1">
      <alignment wrapText="1"/>
    </xf>
    <xf numFmtId="0" fontId="19" fillId="0" borderId="0" xfId="0" applyFont="1" applyAlignment="1">
      <alignmen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4" borderId="0" xfId="0" applyFont="1" applyFill="1"/>
    <xf numFmtId="0" fontId="30" fillId="64" borderId="0" xfId="0" applyFont="1" applyFill="1"/>
    <xf numFmtId="0" fontId="22" fillId="2" borderId="0" xfId="0" applyFont="1" applyFill="1" applyAlignment="1">
      <alignment horizontal="left"/>
    </xf>
    <xf numFmtId="9" fontId="0" fillId="0" borderId="1" xfId="3" applyFont="1" applyBorder="1"/>
    <xf numFmtId="9" fontId="1" fillId="2" borderId="4" xfId="3" applyFont="1" applyFill="1" applyBorder="1"/>
  </cellXfs>
  <cellStyles count="688">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Figures!$S$5:$S$183</c:f>
              <c:numCache>
                <c:formatCode>General</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numCache>
            </c:numRef>
          </c:val>
          <c:extLst>
            <c:ext xmlns:c16="http://schemas.microsoft.com/office/drawing/2014/chart" uri="{C3380CC4-5D6E-409C-BE32-E72D297353CC}">
              <c16:uniqueId val="{00000000-793E-4E1C-9D40-2F88B78F72C5}"/>
            </c:ext>
          </c:extLst>
        </c:ser>
        <c:ser>
          <c:idx val="1"/>
          <c:order val="1"/>
          <c:spPr>
            <a:solidFill>
              <a:schemeClr val="accent3"/>
            </a:solidFill>
          </c:spPr>
          <c:invertIfNegative val="0"/>
          <c:val>
            <c:numRef>
              <c:f>Figures!$T$5:$T$183</c:f>
              <c:numCache>
                <c:formatCode>General</c:formatCode>
                <c:ptCount val="179"/>
                <c:pt idx="0">
                  <c:v>0.99769999999999981</c:v>
                </c:pt>
                <c:pt idx="1">
                  <c:v>0.64482500000000009</c:v>
                </c:pt>
                <c:pt idx="2">
                  <c:v>0.44383333333333336</c:v>
                </c:pt>
                <c:pt idx="3">
                  <c:v>0.44383333333333336</c:v>
                </c:pt>
                <c:pt idx="4">
                  <c:v>0.44383333333333336</c:v>
                </c:pt>
                <c:pt idx="5">
                  <c:v>0.44260909090909095</c:v>
                </c:pt>
                <c:pt idx="6">
                  <c:v>0.37499166666666661</c:v>
                </c:pt>
                <c:pt idx="7">
                  <c:v>0.41173333333333334</c:v>
                </c:pt>
                <c:pt idx="8">
                  <c:v>0.46275833333333355</c:v>
                </c:pt>
                <c:pt idx="9">
                  <c:v>0.50926000000000005</c:v>
                </c:pt>
                <c:pt idx="10">
                  <c:v>0.41780833333333334</c:v>
                </c:pt>
                <c:pt idx="11">
                  <c:v>0.55781999999999998</c:v>
                </c:pt>
                <c:pt idx="12">
                  <c:v>0.23438333333333336</c:v>
                </c:pt>
                <c:pt idx="13">
                  <c:v>0.22521999999999998</c:v>
                </c:pt>
                <c:pt idx="14">
                  <c:v>0.44264999999999988</c:v>
                </c:pt>
                <c:pt idx="15">
                  <c:v>0.18299999999999994</c:v>
                </c:pt>
                <c:pt idx="16">
                  <c:v>0.66983333333333328</c:v>
                </c:pt>
                <c:pt idx="17">
                  <c:v>0.33347500000000002</c:v>
                </c:pt>
                <c:pt idx="18">
                  <c:v>0.2894250000000001</c:v>
                </c:pt>
                <c:pt idx="19">
                  <c:v>0.27713636363636368</c:v>
                </c:pt>
                <c:pt idx="20">
                  <c:v>0.41473636363636363</c:v>
                </c:pt>
                <c:pt idx="21">
                  <c:v>0.26552727272727278</c:v>
                </c:pt>
                <c:pt idx="22">
                  <c:v>0.28681666666666672</c:v>
                </c:pt>
                <c:pt idx="23">
                  <c:v>0.32146666666666673</c:v>
                </c:pt>
                <c:pt idx="24">
                  <c:v>0.45599166666666674</c:v>
                </c:pt>
                <c:pt idx="25">
                  <c:v>0.48330000000000001</c:v>
                </c:pt>
                <c:pt idx="26">
                  <c:v>0.39270833333333327</c:v>
                </c:pt>
                <c:pt idx="27">
                  <c:v>0.30943333333333328</c:v>
                </c:pt>
                <c:pt idx="28">
                  <c:v>0.46072500000000011</c:v>
                </c:pt>
                <c:pt idx="29">
                  <c:v>0.43904166666666661</c:v>
                </c:pt>
                <c:pt idx="30">
                  <c:v>0.37481818181818194</c:v>
                </c:pt>
                <c:pt idx="31">
                  <c:v>0.44314999999999999</c:v>
                </c:pt>
                <c:pt idx="32">
                  <c:v>0.2491583333333334</c:v>
                </c:pt>
                <c:pt idx="33">
                  <c:v>0.22300833333333325</c:v>
                </c:pt>
                <c:pt idx="34">
                  <c:v>0.33386363636363642</c:v>
                </c:pt>
                <c:pt idx="35">
                  <c:v>0.40596363636363636</c:v>
                </c:pt>
                <c:pt idx="36">
                  <c:v>0.18299999999999997</c:v>
                </c:pt>
                <c:pt idx="37">
                  <c:v>0.39053333333333323</c:v>
                </c:pt>
                <c:pt idx="38">
                  <c:v>0.31254999999999994</c:v>
                </c:pt>
                <c:pt idx="39">
                  <c:v>0.18316666666666656</c:v>
                </c:pt>
                <c:pt idx="40">
                  <c:v>0.3092833333333333</c:v>
                </c:pt>
                <c:pt idx="41">
                  <c:v>0.2935666666666667</c:v>
                </c:pt>
                <c:pt idx="42">
                  <c:v>0.43756666666666671</c:v>
                </c:pt>
                <c:pt idx="43">
                  <c:v>0.32732499999999992</c:v>
                </c:pt>
                <c:pt idx="44">
                  <c:v>0.36922500000000008</c:v>
                </c:pt>
                <c:pt idx="45">
                  <c:v>0.31065833333333343</c:v>
                </c:pt>
                <c:pt idx="46">
                  <c:v>0.3210083333333334</c:v>
                </c:pt>
                <c:pt idx="47">
                  <c:v>0.41460909090909082</c:v>
                </c:pt>
                <c:pt idx="48">
                  <c:v>0.3577249999999999</c:v>
                </c:pt>
                <c:pt idx="49">
                  <c:v>0.30493333333333333</c:v>
                </c:pt>
                <c:pt idx="50">
                  <c:v>0.21927500000000003</c:v>
                </c:pt>
                <c:pt idx="51">
                  <c:v>0.30758333333333326</c:v>
                </c:pt>
                <c:pt idx="52">
                  <c:v>0.24701818181818186</c:v>
                </c:pt>
                <c:pt idx="53">
                  <c:v>0.31029999999999996</c:v>
                </c:pt>
                <c:pt idx="54">
                  <c:v>0.29541666666666672</c:v>
                </c:pt>
                <c:pt idx="55">
                  <c:v>0.30964166666666665</c:v>
                </c:pt>
                <c:pt idx="56">
                  <c:v>0.30960833333333332</c:v>
                </c:pt>
                <c:pt idx="57">
                  <c:v>0.30959999999999999</c:v>
                </c:pt>
                <c:pt idx="58">
                  <c:v>0.3713583333333334</c:v>
                </c:pt>
                <c:pt idx="59">
                  <c:v>0.26385000000000008</c:v>
                </c:pt>
                <c:pt idx="60">
                  <c:v>0.42100000000000004</c:v>
                </c:pt>
                <c:pt idx="61">
                  <c:v>0.34450833333333336</c:v>
                </c:pt>
                <c:pt idx="62">
                  <c:v>0.33811666666666668</c:v>
                </c:pt>
                <c:pt idx="63">
                  <c:v>0.18432499999999996</c:v>
                </c:pt>
                <c:pt idx="64">
                  <c:v>0.27291666666666664</c:v>
                </c:pt>
                <c:pt idx="65">
                  <c:v>0.4381916666666667</c:v>
                </c:pt>
                <c:pt idx="66">
                  <c:v>0.30380000000000001</c:v>
                </c:pt>
                <c:pt idx="67">
                  <c:v>0.23524166666666671</c:v>
                </c:pt>
                <c:pt idx="68">
                  <c:v>0.23524166666666671</c:v>
                </c:pt>
                <c:pt idx="69">
                  <c:v>0.39500000000000002</c:v>
                </c:pt>
                <c:pt idx="70">
                  <c:v>0.37161666666666665</c:v>
                </c:pt>
                <c:pt idx="71">
                  <c:v>0.34586666666666671</c:v>
                </c:pt>
                <c:pt idx="72">
                  <c:v>0.30993333333333339</c:v>
                </c:pt>
                <c:pt idx="73">
                  <c:v>0.25699999999999995</c:v>
                </c:pt>
                <c:pt idx="74">
                  <c:v>0.25616666666666665</c:v>
                </c:pt>
                <c:pt idx="75">
                  <c:v>0.25616666666666665</c:v>
                </c:pt>
                <c:pt idx="76">
                  <c:v>0.25616666666666665</c:v>
                </c:pt>
                <c:pt idx="77">
                  <c:v>0.25616666666666665</c:v>
                </c:pt>
                <c:pt idx="78">
                  <c:v>0.24045833333333336</c:v>
                </c:pt>
                <c:pt idx="79">
                  <c:v>0.23230000000000003</c:v>
                </c:pt>
                <c:pt idx="80">
                  <c:v>0.2432</c:v>
                </c:pt>
                <c:pt idx="81">
                  <c:v>0.24087500000000003</c:v>
                </c:pt>
                <c:pt idx="82">
                  <c:v>0.23782499999999998</c:v>
                </c:pt>
                <c:pt idx="83">
                  <c:v>0.23782499999999998</c:v>
                </c:pt>
                <c:pt idx="84">
                  <c:v>0.24353333333333335</c:v>
                </c:pt>
                <c:pt idx="85">
                  <c:v>0.24113333333333342</c:v>
                </c:pt>
                <c:pt idx="86">
                  <c:v>0.23902499999999996</c:v>
                </c:pt>
                <c:pt idx="87">
                  <c:v>0.23804999999999998</c:v>
                </c:pt>
                <c:pt idx="88">
                  <c:v>0.286275</c:v>
                </c:pt>
                <c:pt idx="89">
                  <c:v>0.30103333333333326</c:v>
                </c:pt>
                <c:pt idx="90">
                  <c:v>0.23910000000000001</c:v>
                </c:pt>
                <c:pt idx="91">
                  <c:v>0.27279166666666671</c:v>
                </c:pt>
                <c:pt idx="92">
                  <c:v>0.24004999999999999</c:v>
                </c:pt>
                <c:pt idx="93">
                  <c:v>0.24178333333333324</c:v>
                </c:pt>
                <c:pt idx="94">
                  <c:v>0.23882499999999998</c:v>
                </c:pt>
                <c:pt idx="95">
                  <c:v>0.24407500000000004</c:v>
                </c:pt>
                <c:pt idx="96">
                  <c:v>0.234375</c:v>
                </c:pt>
                <c:pt idx="97">
                  <c:v>0.23781666666666668</c:v>
                </c:pt>
                <c:pt idx="98">
                  <c:v>0.26205000000000006</c:v>
                </c:pt>
                <c:pt idx="99">
                  <c:v>0.23764166666666667</c:v>
                </c:pt>
                <c:pt idx="100">
                  <c:v>0.23898333333333333</c:v>
                </c:pt>
                <c:pt idx="101">
                  <c:v>0.24012500000000001</c:v>
                </c:pt>
                <c:pt idx="102">
                  <c:v>0.23960000000000001</c:v>
                </c:pt>
                <c:pt idx="103">
                  <c:v>0.23960000000000001</c:v>
                </c:pt>
                <c:pt idx="104">
                  <c:v>0.23668333333333327</c:v>
                </c:pt>
                <c:pt idx="105">
                  <c:v>0.23741666666666661</c:v>
                </c:pt>
                <c:pt idx="106">
                  <c:v>0.26751666666666668</c:v>
                </c:pt>
                <c:pt idx="107">
                  <c:v>0.25495833333333334</c:v>
                </c:pt>
                <c:pt idx="108">
                  <c:v>0.23491666666666669</c:v>
                </c:pt>
                <c:pt idx="109">
                  <c:v>0.23870833333333327</c:v>
                </c:pt>
                <c:pt idx="110">
                  <c:v>0.23911666666666673</c:v>
                </c:pt>
                <c:pt idx="111">
                  <c:v>0.239125</c:v>
                </c:pt>
                <c:pt idx="112">
                  <c:v>0.26750000000000002</c:v>
                </c:pt>
                <c:pt idx="113">
                  <c:v>0.32134999999999997</c:v>
                </c:pt>
                <c:pt idx="114">
                  <c:v>0.23753333333333335</c:v>
                </c:pt>
                <c:pt idx="115">
                  <c:v>0.23710833333333328</c:v>
                </c:pt>
                <c:pt idx="116">
                  <c:v>0.23996666666666666</c:v>
                </c:pt>
                <c:pt idx="117">
                  <c:v>0.24916666666666673</c:v>
                </c:pt>
                <c:pt idx="118">
                  <c:v>0.24916666666666673</c:v>
                </c:pt>
                <c:pt idx="119">
                  <c:v>0.23493333333333336</c:v>
                </c:pt>
                <c:pt idx="120">
                  <c:v>0.23663333333333333</c:v>
                </c:pt>
                <c:pt idx="121">
                  <c:v>0.23663333333333333</c:v>
                </c:pt>
                <c:pt idx="122">
                  <c:v>0.26400833333333334</c:v>
                </c:pt>
                <c:pt idx="123">
                  <c:v>0.27072499999999994</c:v>
                </c:pt>
                <c:pt idx="124">
                  <c:v>0.2273333333333333</c:v>
                </c:pt>
                <c:pt idx="125">
                  <c:v>0.25370833333333337</c:v>
                </c:pt>
                <c:pt idx="126">
                  <c:v>0.23773333333333332</c:v>
                </c:pt>
                <c:pt idx="127">
                  <c:v>0.252025</c:v>
                </c:pt>
                <c:pt idx="128">
                  <c:v>0.252025</c:v>
                </c:pt>
                <c:pt idx="129">
                  <c:v>0.24350000000000005</c:v>
                </c:pt>
                <c:pt idx="130">
                  <c:v>0.23487500000000006</c:v>
                </c:pt>
                <c:pt idx="131">
                  <c:v>0.23487500000000006</c:v>
                </c:pt>
                <c:pt idx="132">
                  <c:v>0.23585833333333336</c:v>
                </c:pt>
                <c:pt idx="133">
                  <c:v>0.23719999999999999</c:v>
                </c:pt>
                <c:pt idx="134">
                  <c:v>0.24015</c:v>
                </c:pt>
                <c:pt idx="135">
                  <c:v>0.25422500000000003</c:v>
                </c:pt>
                <c:pt idx="136">
                  <c:v>0.25422500000000003</c:v>
                </c:pt>
                <c:pt idx="137">
                  <c:v>0.25422500000000003</c:v>
                </c:pt>
                <c:pt idx="138">
                  <c:v>0.23375000000000001</c:v>
                </c:pt>
                <c:pt idx="139">
                  <c:v>0.355375</c:v>
                </c:pt>
                <c:pt idx="140">
                  <c:v>0.19708333333333336</c:v>
                </c:pt>
                <c:pt idx="141">
                  <c:v>0.1867</c:v>
                </c:pt>
                <c:pt idx="142">
                  <c:v>0.18294999999999997</c:v>
                </c:pt>
                <c:pt idx="143">
                  <c:v>0.18294999999999997</c:v>
                </c:pt>
                <c:pt idx="144">
                  <c:v>0.18294999999999997</c:v>
                </c:pt>
                <c:pt idx="145">
                  <c:v>0.29954444444444445</c:v>
                </c:pt>
                <c:pt idx="146">
                  <c:v>0.33559166666666668</c:v>
                </c:pt>
                <c:pt idx="147">
                  <c:v>0.28657500000000002</c:v>
                </c:pt>
                <c:pt idx="148">
                  <c:v>0.31728333333333336</c:v>
                </c:pt>
                <c:pt idx="149">
                  <c:v>0.2962083333333333</c:v>
                </c:pt>
                <c:pt idx="150">
                  <c:v>0.24699166666666669</c:v>
                </c:pt>
                <c:pt idx="151">
                  <c:v>0.1842</c:v>
                </c:pt>
                <c:pt idx="152">
                  <c:v>0.18299999999999997</c:v>
                </c:pt>
                <c:pt idx="153">
                  <c:v>0.41073333333333339</c:v>
                </c:pt>
                <c:pt idx="154">
                  <c:v>0.20807499999999998</c:v>
                </c:pt>
                <c:pt idx="155">
                  <c:v>0.20801666666666671</c:v>
                </c:pt>
                <c:pt idx="156">
                  <c:v>0.25355</c:v>
                </c:pt>
                <c:pt idx="157">
                  <c:v>0.29039166666666666</c:v>
                </c:pt>
                <c:pt idx="158">
                  <c:v>0.24472500000000008</c:v>
                </c:pt>
                <c:pt idx="159">
                  <c:v>0.26914166666666667</c:v>
                </c:pt>
                <c:pt idx="160">
                  <c:v>0.2554833333333334</c:v>
                </c:pt>
                <c:pt idx="161">
                  <c:v>0.2554833333333334</c:v>
                </c:pt>
                <c:pt idx="162">
                  <c:v>0.2554833333333334</c:v>
                </c:pt>
                <c:pt idx="163">
                  <c:v>0.2554833333333334</c:v>
                </c:pt>
                <c:pt idx="164">
                  <c:v>0.2554833333333334</c:v>
                </c:pt>
                <c:pt idx="165">
                  <c:v>0.2554833333333334</c:v>
                </c:pt>
                <c:pt idx="166">
                  <c:v>0.25548333333333334</c:v>
                </c:pt>
                <c:pt idx="167">
                  <c:v>0.25546666666666668</c:v>
                </c:pt>
                <c:pt idx="168">
                  <c:v>0.25017499999999998</c:v>
                </c:pt>
                <c:pt idx="169">
                  <c:v>0.25004999999999999</c:v>
                </c:pt>
                <c:pt idx="170">
                  <c:v>0.25849166666666662</c:v>
                </c:pt>
                <c:pt idx="171">
                  <c:v>0.24804166666666663</c:v>
                </c:pt>
                <c:pt idx="172">
                  <c:v>0.22311666666666666</c:v>
                </c:pt>
                <c:pt idx="173">
                  <c:v>0.22105833333333327</c:v>
                </c:pt>
                <c:pt idx="174">
                  <c:v>0.1933583333333333</c:v>
                </c:pt>
                <c:pt idx="175">
                  <c:v>0.15725833333333331</c:v>
                </c:pt>
                <c:pt idx="176">
                  <c:v>7.9999999999999988E-2</c:v>
                </c:pt>
              </c:numCache>
            </c:numRef>
          </c:val>
          <c:extLst>
            <c:ext xmlns:c16="http://schemas.microsoft.com/office/drawing/2014/chart" uri="{C3380CC4-5D6E-409C-BE32-E72D297353CC}">
              <c16:uniqueId val="{00000001-793E-4E1C-9D40-2F88B78F72C5}"/>
            </c:ext>
          </c:extLst>
        </c:ser>
        <c:ser>
          <c:idx val="2"/>
          <c:order val="2"/>
          <c:invertIfNegative val="0"/>
          <c:val>
            <c:numRef>
              <c:f>Figures!$U$5:$U$183</c:f>
              <c:numCache>
                <c:formatCode>General</c:formatCode>
                <c:ptCount val="179"/>
                <c:pt idx="0">
                  <c:v>0.7771285714285715</c:v>
                </c:pt>
                <c:pt idx="1">
                  <c:v>0.72641666666666671</c:v>
                </c:pt>
                <c:pt idx="2">
                  <c:v>0.73043333333333349</c:v>
                </c:pt>
                <c:pt idx="3">
                  <c:v>0.73043333333333349</c:v>
                </c:pt>
                <c:pt idx="4">
                  <c:v>0.73043333333333349</c:v>
                </c:pt>
                <c:pt idx="5">
                  <c:v>0.72977272727272724</c:v>
                </c:pt>
                <c:pt idx="6">
                  <c:v>0.77500833333333341</c:v>
                </c:pt>
                <c:pt idx="7">
                  <c:v>0.73043333333333349</c:v>
                </c:pt>
                <c:pt idx="8">
                  <c:v>0.63724166666666671</c:v>
                </c:pt>
                <c:pt idx="9">
                  <c:v>0.56074000000000002</c:v>
                </c:pt>
                <c:pt idx="10">
                  <c:v>0.64508333333333334</c:v>
                </c:pt>
                <c:pt idx="11">
                  <c:v>0.46417999999999998</c:v>
                </c:pt>
                <c:pt idx="12">
                  <c:v>0.76561666666666672</c:v>
                </c:pt>
                <c:pt idx="13">
                  <c:v>0.77478000000000014</c:v>
                </c:pt>
                <c:pt idx="14">
                  <c:v>0.52734999999999999</c:v>
                </c:pt>
                <c:pt idx="15">
                  <c:v>0.76700000000000024</c:v>
                </c:pt>
                <c:pt idx="16">
                  <c:v>0.28016666666666662</c:v>
                </c:pt>
                <c:pt idx="17">
                  <c:v>0.58652500000000007</c:v>
                </c:pt>
                <c:pt idx="18">
                  <c:v>0.62874166666666664</c:v>
                </c:pt>
                <c:pt idx="19">
                  <c:v>0.6228636363636364</c:v>
                </c:pt>
                <c:pt idx="20">
                  <c:v>0.4852636363636364</c:v>
                </c:pt>
                <c:pt idx="21">
                  <c:v>0.63447272727272719</c:v>
                </c:pt>
                <c:pt idx="22">
                  <c:v>0.60625833333333334</c:v>
                </c:pt>
                <c:pt idx="23">
                  <c:v>0.56653333333333333</c:v>
                </c:pt>
                <c:pt idx="24">
                  <c:v>0.395675</c:v>
                </c:pt>
                <c:pt idx="25">
                  <c:v>0.36669999999999997</c:v>
                </c:pt>
                <c:pt idx="26">
                  <c:v>0.4472916666666667</c:v>
                </c:pt>
                <c:pt idx="27">
                  <c:v>0.52539999999999998</c:v>
                </c:pt>
                <c:pt idx="28">
                  <c:v>0.36427500000000007</c:v>
                </c:pt>
                <c:pt idx="29">
                  <c:v>0.38012500000000005</c:v>
                </c:pt>
                <c:pt idx="30">
                  <c:v>0.42518181818181822</c:v>
                </c:pt>
                <c:pt idx="31">
                  <c:v>0.35685000000000006</c:v>
                </c:pt>
                <c:pt idx="32">
                  <c:v>0.53726666666666667</c:v>
                </c:pt>
                <c:pt idx="33">
                  <c:v>0.54256666666666675</c:v>
                </c:pt>
                <c:pt idx="34">
                  <c:v>0.41613636363636369</c:v>
                </c:pt>
                <c:pt idx="35">
                  <c:v>0.34403636363636364</c:v>
                </c:pt>
                <c:pt idx="36">
                  <c:v>0.56700000000000006</c:v>
                </c:pt>
                <c:pt idx="37">
                  <c:v>0.33733333333333332</c:v>
                </c:pt>
                <c:pt idx="38">
                  <c:v>0.40145000000000003</c:v>
                </c:pt>
                <c:pt idx="39">
                  <c:v>0.52683333333333349</c:v>
                </c:pt>
                <c:pt idx="40">
                  <c:v>0.39431666666666665</c:v>
                </c:pt>
                <c:pt idx="41">
                  <c:v>0.40643333333333337</c:v>
                </c:pt>
                <c:pt idx="42">
                  <c:v>0.26220000000000004</c:v>
                </c:pt>
                <c:pt idx="43">
                  <c:v>0.36934166666666668</c:v>
                </c:pt>
                <c:pt idx="44">
                  <c:v>0.31967499999999999</c:v>
                </c:pt>
                <c:pt idx="45">
                  <c:v>0.37654166666666672</c:v>
                </c:pt>
                <c:pt idx="46">
                  <c:v>0.36232500000000001</c:v>
                </c:pt>
                <c:pt idx="47">
                  <c:v>0.26190909090909092</c:v>
                </c:pt>
                <c:pt idx="48">
                  <c:v>0.31585833333333341</c:v>
                </c:pt>
                <c:pt idx="49">
                  <c:v>0.36507499999999998</c:v>
                </c:pt>
                <c:pt idx="50">
                  <c:v>0.44826666666666676</c:v>
                </c:pt>
                <c:pt idx="51">
                  <c:v>0.35741666666666672</c:v>
                </c:pt>
                <c:pt idx="52">
                  <c:v>0.41779999999999995</c:v>
                </c:pt>
                <c:pt idx="53">
                  <c:v>0.35151666666666664</c:v>
                </c:pt>
                <c:pt idx="54">
                  <c:v>0.36306666666666665</c:v>
                </c:pt>
                <c:pt idx="55">
                  <c:v>0.3410333333333333</c:v>
                </c:pt>
                <c:pt idx="56">
                  <c:v>0.3410333333333333</c:v>
                </c:pt>
                <c:pt idx="57">
                  <c:v>0.3410333333333333</c:v>
                </c:pt>
                <c:pt idx="58">
                  <c:v>0.27864166666666668</c:v>
                </c:pt>
                <c:pt idx="59">
                  <c:v>0.38614999999999999</c:v>
                </c:pt>
                <c:pt idx="60">
                  <c:v>0.22899999999999998</c:v>
                </c:pt>
                <c:pt idx="61">
                  <c:v>0.30549166666666666</c:v>
                </c:pt>
                <c:pt idx="62">
                  <c:v>0.31188333333333323</c:v>
                </c:pt>
                <c:pt idx="63">
                  <c:v>0.46567500000000001</c:v>
                </c:pt>
                <c:pt idx="64">
                  <c:v>0.36791666666666667</c:v>
                </c:pt>
                <c:pt idx="65">
                  <c:v>0.19480833333333333</c:v>
                </c:pt>
                <c:pt idx="66">
                  <c:v>0.32495000000000002</c:v>
                </c:pt>
                <c:pt idx="67">
                  <c:v>0.39050833333333329</c:v>
                </c:pt>
                <c:pt idx="68">
                  <c:v>0.39050833333333329</c:v>
                </c:pt>
                <c:pt idx="69">
                  <c:v>0.23</c:v>
                </c:pt>
                <c:pt idx="70">
                  <c:v>0.25338333333333335</c:v>
                </c:pt>
                <c:pt idx="71">
                  <c:v>0.25938333333333335</c:v>
                </c:pt>
                <c:pt idx="72">
                  <c:v>0.29006666666666658</c:v>
                </c:pt>
                <c:pt idx="73">
                  <c:v>0.32847500000000002</c:v>
                </c:pt>
                <c:pt idx="74">
                  <c:v>0.32847500000000002</c:v>
                </c:pt>
                <c:pt idx="75">
                  <c:v>0.32847500000000002</c:v>
                </c:pt>
                <c:pt idx="76">
                  <c:v>0.32847500000000002</c:v>
                </c:pt>
                <c:pt idx="77">
                  <c:v>0.32847500000000002</c:v>
                </c:pt>
                <c:pt idx="78">
                  <c:v>0.32831666666666665</c:v>
                </c:pt>
                <c:pt idx="79">
                  <c:v>0.33105833333333329</c:v>
                </c:pt>
                <c:pt idx="80">
                  <c:v>0.31982500000000003</c:v>
                </c:pt>
                <c:pt idx="81">
                  <c:v>0.31929999999999997</c:v>
                </c:pt>
                <c:pt idx="82">
                  <c:v>0.32152500000000001</c:v>
                </c:pt>
                <c:pt idx="83">
                  <c:v>0.32152500000000001</c:v>
                </c:pt>
                <c:pt idx="84">
                  <c:v>0.31211666666666665</c:v>
                </c:pt>
                <c:pt idx="85">
                  <c:v>0.3136666666666667</c:v>
                </c:pt>
                <c:pt idx="86">
                  <c:v>0.314475</c:v>
                </c:pt>
                <c:pt idx="87">
                  <c:v>0.31397499999999995</c:v>
                </c:pt>
                <c:pt idx="88">
                  <c:v>0.26379999999999998</c:v>
                </c:pt>
                <c:pt idx="89">
                  <c:v>0.24896666666666664</c:v>
                </c:pt>
                <c:pt idx="90">
                  <c:v>0.30694999999999995</c:v>
                </c:pt>
                <c:pt idx="91">
                  <c:v>0.27053333333333335</c:v>
                </c:pt>
                <c:pt idx="92">
                  <c:v>0.29835</c:v>
                </c:pt>
                <c:pt idx="93">
                  <c:v>0.29596666666666666</c:v>
                </c:pt>
                <c:pt idx="94">
                  <c:v>0.29822500000000002</c:v>
                </c:pt>
                <c:pt idx="95">
                  <c:v>0.29147499999999998</c:v>
                </c:pt>
                <c:pt idx="96">
                  <c:v>0.2994</c:v>
                </c:pt>
                <c:pt idx="97">
                  <c:v>0.29373333333333335</c:v>
                </c:pt>
                <c:pt idx="98">
                  <c:v>0.26794999999999997</c:v>
                </c:pt>
                <c:pt idx="99">
                  <c:v>0.29185833333333328</c:v>
                </c:pt>
                <c:pt idx="100">
                  <c:v>0.28956666666666669</c:v>
                </c:pt>
                <c:pt idx="101">
                  <c:v>0.28789999999999999</c:v>
                </c:pt>
                <c:pt idx="102">
                  <c:v>0.28837499999999999</c:v>
                </c:pt>
                <c:pt idx="103">
                  <c:v>0.28837499999999999</c:v>
                </c:pt>
                <c:pt idx="104">
                  <c:v>0.29031666666666672</c:v>
                </c:pt>
                <c:pt idx="105">
                  <c:v>0.2892333333333334</c:v>
                </c:pt>
                <c:pt idx="106">
                  <c:v>0.25690833333333329</c:v>
                </c:pt>
                <c:pt idx="107">
                  <c:v>0.26811666666666661</c:v>
                </c:pt>
                <c:pt idx="108">
                  <c:v>0.28675833333333334</c:v>
                </c:pt>
                <c:pt idx="109">
                  <c:v>0.28211666666666663</c:v>
                </c:pt>
                <c:pt idx="110">
                  <c:v>0.28135833333333332</c:v>
                </c:pt>
                <c:pt idx="111">
                  <c:v>0.28117500000000001</c:v>
                </c:pt>
                <c:pt idx="112">
                  <c:v>0.25277500000000003</c:v>
                </c:pt>
                <c:pt idx="113">
                  <c:v>0.19864999999999999</c:v>
                </c:pt>
                <c:pt idx="114">
                  <c:v>0.28086666666666665</c:v>
                </c:pt>
                <c:pt idx="115">
                  <c:v>0.27861666666666668</c:v>
                </c:pt>
                <c:pt idx="116">
                  <c:v>0.27205833333333329</c:v>
                </c:pt>
                <c:pt idx="117">
                  <c:v>0.26178333333333331</c:v>
                </c:pt>
                <c:pt idx="118">
                  <c:v>0.26178333333333331</c:v>
                </c:pt>
                <c:pt idx="119">
                  <c:v>0.27584166666666665</c:v>
                </c:pt>
                <c:pt idx="120">
                  <c:v>0.27216666666666667</c:v>
                </c:pt>
                <c:pt idx="121">
                  <c:v>0.27216666666666667</c:v>
                </c:pt>
                <c:pt idx="122">
                  <c:v>0.24446666666666669</c:v>
                </c:pt>
                <c:pt idx="123">
                  <c:v>0.23724999999999999</c:v>
                </c:pt>
                <c:pt idx="124">
                  <c:v>0.27990833333333337</c:v>
                </c:pt>
                <c:pt idx="125">
                  <c:v>0.25331666666666669</c:v>
                </c:pt>
                <c:pt idx="126">
                  <c:v>0.2668166666666667</c:v>
                </c:pt>
                <c:pt idx="127">
                  <c:v>0.25159999999999999</c:v>
                </c:pt>
                <c:pt idx="128">
                  <c:v>0.25159999999999999</c:v>
                </c:pt>
                <c:pt idx="129">
                  <c:v>0.25885000000000002</c:v>
                </c:pt>
                <c:pt idx="130">
                  <c:v>0.266125</c:v>
                </c:pt>
                <c:pt idx="131">
                  <c:v>0.266125</c:v>
                </c:pt>
                <c:pt idx="132">
                  <c:v>0.26496666666666663</c:v>
                </c:pt>
                <c:pt idx="133">
                  <c:v>0.26319999999999999</c:v>
                </c:pt>
                <c:pt idx="134">
                  <c:v>0.25985000000000003</c:v>
                </c:pt>
                <c:pt idx="135">
                  <c:v>0.24240000000000003</c:v>
                </c:pt>
                <c:pt idx="136">
                  <c:v>0.24240000000000003</c:v>
                </c:pt>
                <c:pt idx="137">
                  <c:v>0.24240000000000003</c:v>
                </c:pt>
                <c:pt idx="138">
                  <c:v>0.26124999999999993</c:v>
                </c:pt>
                <c:pt idx="139">
                  <c:v>0.118725</c:v>
                </c:pt>
                <c:pt idx="140">
                  <c:v>0.26271666666666665</c:v>
                </c:pt>
                <c:pt idx="141">
                  <c:v>0.26892500000000003</c:v>
                </c:pt>
                <c:pt idx="142">
                  <c:v>0.26884166666666659</c:v>
                </c:pt>
                <c:pt idx="143">
                  <c:v>0.26884166666666659</c:v>
                </c:pt>
                <c:pt idx="144">
                  <c:v>0.26884166666666659</c:v>
                </c:pt>
                <c:pt idx="145">
                  <c:v>0.14417777777777779</c:v>
                </c:pt>
                <c:pt idx="146">
                  <c:v>0.10810833333333336</c:v>
                </c:pt>
                <c:pt idx="147">
                  <c:v>0.15267500000000001</c:v>
                </c:pt>
                <c:pt idx="148">
                  <c:v>0.11600000000000001</c:v>
                </c:pt>
                <c:pt idx="149">
                  <c:v>0.13219166666666668</c:v>
                </c:pt>
                <c:pt idx="150">
                  <c:v>0.17489999999999997</c:v>
                </c:pt>
                <c:pt idx="151">
                  <c:v>0.23180000000000001</c:v>
                </c:pt>
                <c:pt idx="152">
                  <c:v>0.23199999999999998</c:v>
                </c:pt>
                <c:pt idx="153">
                  <c:v>1.0000000000000003E-4</c:v>
                </c:pt>
                <c:pt idx="154">
                  <c:v>0.20136666666666667</c:v>
                </c:pt>
                <c:pt idx="155">
                  <c:v>0.17498333333333335</c:v>
                </c:pt>
                <c:pt idx="156">
                  <c:v>0.12645000000000001</c:v>
                </c:pt>
                <c:pt idx="157">
                  <c:v>8.8224999999999998E-2</c:v>
                </c:pt>
                <c:pt idx="158">
                  <c:v>0.11780000000000002</c:v>
                </c:pt>
                <c:pt idx="159">
                  <c:v>8.9041666666666672E-2</c:v>
                </c:pt>
                <c:pt idx="160">
                  <c:v>3.0649999999999997E-2</c:v>
                </c:pt>
                <c:pt idx="161">
                  <c:v>3.0649999999999997E-2</c:v>
                </c:pt>
                <c:pt idx="162">
                  <c:v>3.0649999999999997E-2</c:v>
                </c:pt>
                <c:pt idx="163">
                  <c:v>3.0649999999999997E-2</c:v>
                </c:pt>
                <c:pt idx="164">
                  <c:v>3.0649999999999997E-2</c:v>
                </c:pt>
                <c:pt idx="165">
                  <c:v>3.0649999999999997E-2</c:v>
                </c:pt>
                <c:pt idx="166">
                  <c:v>3.0649999999999997E-2</c:v>
                </c:pt>
                <c:pt idx="167">
                  <c:v>3.0649999999999997E-2</c:v>
                </c:pt>
                <c:pt idx="168">
                  <c:v>2.8116666666666665E-2</c:v>
                </c:pt>
                <c:pt idx="169">
                  <c:v>2.8116666666666665E-2</c:v>
                </c:pt>
                <c:pt idx="170">
                  <c:v>0</c:v>
                </c:pt>
                <c:pt idx="171">
                  <c:v>0</c:v>
                </c:pt>
                <c:pt idx="172">
                  <c:v>8.3333333333333337E-6</c:v>
                </c:pt>
                <c:pt idx="173">
                  <c:v>0</c:v>
                </c:pt>
                <c:pt idx="174">
                  <c:v>0</c:v>
                </c:pt>
                <c:pt idx="175">
                  <c:v>0</c:v>
                </c:pt>
                <c:pt idx="176">
                  <c:v>0</c:v>
                </c:pt>
              </c:numCache>
            </c:numRef>
          </c:val>
          <c:extLst>
            <c:ext xmlns:c16="http://schemas.microsoft.com/office/drawing/2014/chart" uri="{C3380CC4-5D6E-409C-BE32-E72D297353CC}">
              <c16:uniqueId val="{00000001-88BA-4FC5-8817-9E34E71877D9}"/>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0.55895593440752134</c:v>
                </c:pt>
                <c:pt idx="1">
                  <c:v>0.23993736668026819</c:v>
                </c:pt>
                <c:pt idx="2">
                  <c:v>0.15998367818151057</c:v>
                </c:pt>
                <c:pt idx="3" formatCode="0.0%">
                  <c:v>2.3732985665329737E-2</c:v>
                </c:pt>
                <c:pt idx="4" formatCode="0.0%">
                  <c:v>1.6653562767676166E-2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871782.56360433914</c:v>
                </c:pt>
                <c:pt idx="1">
                  <c:v>2990586.1939999997</c:v>
                </c:pt>
                <c:pt idx="2">
                  <c:v>628564.07400000002</c:v>
                </c:pt>
                <c:pt idx="3">
                  <c:v>1670557.55</c:v>
                </c:pt>
                <c:pt idx="4">
                  <c:v>162933.92000000001</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Type'!$A$13:$A$60</c:f>
              <c:numCache>
                <c:formatCode>General</c:formatCode>
                <c:ptCount val="48"/>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numCache>
            </c:numRef>
          </c:cat>
          <c:val>
            <c:numRef>
              <c:f>'Net Generation by Fuel Type'!$D$13:$D$60</c:f>
              <c:numCache>
                <c:formatCode>#,##0</c:formatCode>
                <c:ptCount val="48"/>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7">
                  <c:v>871782.56360433914</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Type'!$A$13:$A$60</c:f>
              <c:numCache>
                <c:formatCode>General</c:formatCode>
                <c:ptCount val="48"/>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numCache>
            </c:numRef>
          </c:cat>
          <c:val>
            <c:numRef>
              <c:f>'Net Generation by Fuel Type'!$F$13:$F$60</c:f>
              <c:numCache>
                <c:formatCode>#,##0</c:formatCode>
                <c:ptCount val="48"/>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7">
                  <c:v>2990586.1939999997</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Type'!$A$13:$A$60</c:f>
              <c:numCache>
                <c:formatCode>General</c:formatCode>
                <c:ptCount val="48"/>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numCache>
            </c:numRef>
          </c:cat>
          <c:val>
            <c:numRef>
              <c:f>'Net Generation by Fuel Type'!$H$13:$H$60</c:f>
              <c:numCache>
                <c:formatCode>#,##0</c:formatCode>
                <c:ptCount val="48"/>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7">
                  <c:v>628564.07400000002</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Type'!$A$13:$A$60</c:f>
              <c:numCache>
                <c:formatCode>General</c:formatCode>
                <c:ptCount val="48"/>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numCache>
            </c:numRef>
          </c:cat>
          <c:val>
            <c:numRef>
              <c:f>'Net Generation by Fuel Type'!$J$13:$J$60</c:f>
              <c:numCache>
                <c:formatCode>#,##0</c:formatCode>
                <c:ptCount val="48"/>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7">
                  <c:v>1670557.55</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Type'!$A$13:$A$60</c:f>
              <c:numCache>
                <c:formatCode>General</c:formatCode>
                <c:ptCount val="48"/>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numCache>
            </c:numRef>
          </c:cat>
          <c:val>
            <c:numRef>
              <c:f>'Net Generation by Fuel Type'!$L$13:$L$60</c:f>
              <c:numCache>
                <c:formatCode>General</c:formatCode>
                <c:ptCount val="48"/>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7" formatCode="#,##0.00">
                  <c:v>162933.92000000001</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9302318.5449999999</c:v>
                </c:pt>
                <c:pt idx="1">
                  <c:v>27131318.474999998</c:v>
                </c:pt>
                <c:pt idx="2">
                  <c:v>9691829.1359999999</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4595615</c:v>
                </c:pt>
                <c:pt idx="1">
                  <c:v>3350088</c:v>
                </c:pt>
                <c:pt idx="2">
                  <c:v>3981413</c:v>
                </c:pt>
                <c:pt idx="3">
                  <c:v>3002067</c:v>
                </c:pt>
                <c:pt idx="4">
                  <c:v>233583</c:v>
                </c:pt>
                <c:pt idx="5">
                  <c:v>6950425</c:v>
                </c:pt>
                <c:pt idx="6">
                  <c:v>2283911</c:v>
                </c:pt>
                <c:pt idx="7">
                  <c:v>2129955</c:v>
                </c:pt>
                <c:pt idx="8">
                  <c:v>34102614</c:v>
                </c:pt>
                <c:pt idx="9">
                  <c:v>3620088</c:v>
                </c:pt>
                <c:pt idx="10">
                  <c:v>2673396</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0.33089033067571061</c:v>
                </c:pt>
                <c:pt idx="1">
                  <c:v>0.37157330449899584</c:v>
                </c:pt>
                <c:pt idx="2">
                  <c:v>0.83673980169435791</c:v>
                </c:pt>
              </c:numCache>
            </c:numRef>
          </c:val>
          <c:extLst>
            <c:ext xmlns:c16="http://schemas.microsoft.com/office/drawing/2014/chart" uri="{C3380CC4-5D6E-409C-BE32-E72D297353CC}">
              <c16:uniqueId val="{00000000-3325-4EB1-8285-CD612727C018}"/>
            </c:ext>
          </c:extLst>
        </c:ser>
        <c:ser>
          <c:idx val="1"/>
          <c:order val="1"/>
          <c:tx>
            <c:strRef>
              <c:f>Figures!$S$204</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Figures!$S$205:$S$207</c:f>
              <c:numCache>
                <c:formatCode>0%</c:formatCode>
                <c:ptCount val="3"/>
                <c:pt idx="0">
                  <c:v>0.4370232843628768</c:v>
                </c:pt>
                <c:pt idx="1">
                  <c:v>0.40866706041542505</c:v>
                </c:pt>
                <c:pt idx="2">
                  <c:v>0.14804822895658171</c:v>
                </c:pt>
              </c:numCache>
            </c:numRef>
          </c:val>
          <c:extLst>
            <c:ext xmlns:c16="http://schemas.microsoft.com/office/drawing/2014/chart" uri="{C3380CC4-5D6E-409C-BE32-E72D297353CC}">
              <c16:uniqueId val="{00000001-3325-4EB1-8285-CD612727C018}"/>
            </c:ext>
          </c:extLst>
        </c:ser>
        <c:ser>
          <c:idx val="2"/>
          <c:order val="2"/>
          <c:tx>
            <c:strRef>
              <c:f>Figures!$T$204</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Figures!$T$205:$T$207</c:f>
              <c:numCache>
                <c:formatCode>0%</c:formatCode>
                <c:ptCount val="3"/>
                <c:pt idx="0">
                  <c:v>0.23208638496141254</c:v>
                </c:pt>
                <c:pt idx="1">
                  <c:v>0.219759635085579</c:v>
                </c:pt>
                <c:pt idx="2">
                  <c:v>1.521196934906042E-2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Type'!$A$50:$A$60</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'Net Generation by Fuel Type'!$L$50:$L$60</c:f>
              <c:numCache>
                <c:formatCode>#,##0.00</c:formatCode>
                <c:ptCount val="11"/>
                <c:pt idx="0">
                  <c:v>2.25</c:v>
                </c:pt>
                <c:pt idx="1">
                  <c:v>9.1519999999999992</c:v>
                </c:pt>
                <c:pt idx="2">
                  <c:v>20.347999999999999</c:v>
                </c:pt>
                <c:pt idx="3">
                  <c:v>21.194264999999998</c:v>
                </c:pt>
                <c:pt idx="4">
                  <c:v>57.862000000000002</c:v>
                </c:pt>
                <c:pt idx="5">
                  <c:v>154.38900000000001</c:v>
                </c:pt>
                <c:pt idx="10">
                  <c:v>162933.92000000001</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40</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44" t="s">
        <v>1584</v>
      </c>
      <c r="B1" s="43"/>
      <c r="C1" s="43"/>
      <c r="D1" s="328">
        <v>2018</v>
      </c>
      <c r="E1" s="326" t="s">
        <v>1583</v>
      </c>
      <c r="F1" s="327"/>
      <c r="G1" s="327"/>
      <c r="H1" s="327"/>
      <c r="I1" s="43"/>
      <c r="J1" s="43"/>
      <c r="K1" s="43"/>
      <c r="L1" s="43"/>
      <c r="M1" s="43"/>
      <c r="N1" s="43"/>
      <c r="O1" s="43"/>
      <c r="P1" s="43"/>
      <c r="Q1" s="43"/>
      <c r="R1" s="43"/>
      <c r="S1" s="43"/>
    </row>
    <row r="2" spans="1:19" ht="15.6" x14ac:dyDescent="0.3">
      <c r="A2" s="53" t="s">
        <v>527</v>
      </c>
      <c r="B2" s="171"/>
      <c r="C2" s="53"/>
      <c r="D2" s="53"/>
      <c r="E2" s="53"/>
      <c r="F2" s="53"/>
      <c r="G2" s="53"/>
      <c r="H2" s="53"/>
      <c r="I2" s="53"/>
      <c r="J2" s="53"/>
      <c r="K2" s="53"/>
      <c r="L2" s="53"/>
    </row>
    <row r="3" spans="1:19" s="173" customFormat="1" ht="15.6" x14ac:dyDescent="0.3">
      <c r="B3" s="174"/>
      <c r="C3" s="175"/>
      <c r="D3" s="175"/>
      <c r="E3" s="175"/>
      <c r="F3" s="175"/>
      <c r="G3" s="175"/>
      <c r="H3" s="175"/>
      <c r="I3" s="175"/>
      <c r="J3" s="175"/>
      <c r="K3" s="175"/>
      <c r="L3" s="175"/>
    </row>
    <row r="4" spans="1:19" ht="15.6" x14ac:dyDescent="0.3">
      <c r="A4" s="53"/>
      <c r="B4" s="89"/>
      <c r="C4" s="53"/>
      <c r="D4" s="53"/>
      <c r="E4" s="53"/>
      <c r="F4" s="53"/>
      <c r="G4" s="53"/>
      <c r="H4" s="53"/>
      <c r="I4" s="53"/>
      <c r="J4" s="53"/>
      <c r="K4" s="53"/>
      <c r="L4" s="53"/>
    </row>
    <row r="5" spans="1:19" ht="15.6" x14ac:dyDescent="0.3">
      <c r="A5" s="53" t="s">
        <v>528</v>
      </c>
      <c r="B5" s="53"/>
      <c r="C5" s="53"/>
      <c r="D5" s="53"/>
      <c r="E5" s="53"/>
      <c r="F5" s="53"/>
      <c r="G5" s="53"/>
      <c r="H5" s="53"/>
      <c r="I5" s="53"/>
      <c r="J5" s="53"/>
      <c r="K5" s="53"/>
      <c r="L5" s="53"/>
    </row>
    <row r="6" spans="1:19" s="173" customFormat="1" ht="15.6" x14ac:dyDescent="0.3">
      <c r="A6" s="175"/>
      <c r="B6" s="175" t="s">
        <v>1581</v>
      </c>
      <c r="C6" s="175"/>
      <c r="D6" s="175"/>
      <c r="E6" s="175"/>
      <c r="F6" s="175"/>
      <c r="G6" s="175"/>
      <c r="H6" s="175"/>
      <c r="I6" s="175"/>
      <c r="J6" s="175"/>
      <c r="K6" s="175"/>
      <c r="L6" s="175"/>
    </row>
    <row r="7" spans="1:19" ht="15.6" x14ac:dyDescent="0.3">
      <c r="A7" s="53" t="s">
        <v>529</v>
      </c>
      <c r="B7" s="53"/>
      <c r="C7" s="53"/>
      <c r="D7" s="53"/>
      <c r="E7" s="53"/>
      <c r="F7" s="53"/>
      <c r="G7" s="53"/>
      <c r="H7" s="53"/>
      <c r="I7" s="53"/>
      <c r="J7" s="53"/>
      <c r="K7" s="53"/>
      <c r="L7" s="53"/>
    </row>
    <row r="8" spans="1:19" ht="15.6" x14ac:dyDescent="0.3">
      <c r="A8" s="53"/>
      <c r="B8" s="52" t="s">
        <v>1585</v>
      </c>
      <c r="C8" s="53"/>
      <c r="D8" s="53"/>
      <c r="E8" s="53"/>
      <c r="F8" s="53"/>
      <c r="H8" s="53"/>
      <c r="I8" s="53"/>
      <c r="J8" s="53"/>
      <c r="K8" s="53"/>
      <c r="L8" s="53"/>
    </row>
    <row r="9" spans="1:19" ht="15.6" x14ac:dyDescent="0.3">
      <c r="A9" s="53"/>
      <c r="B9" s="53"/>
      <c r="C9" s="53"/>
      <c r="D9" s="53"/>
      <c r="E9" s="53"/>
      <c r="F9" s="53"/>
      <c r="G9" s="53"/>
      <c r="H9" s="53"/>
      <c r="I9" s="53"/>
      <c r="J9" s="53"/>
      <c r="K9" s="53"/>
      <c r="L9" s="53"/>
    </row>
    <row r="10" spans="1:19" s="1" customFormat="1" ht="15.6" x14ac:dyDescent="0.3">
      <c r="A10" s="44" t="s">
        <v>530</v>
      </c>
      <c r="B10" s="43"/>
      <c r="C10" s="43"/>
      <c r="D10" s="43"/>
      <c r="E10" s="43"/>
      <c r="F10" s="43"/>
      <c r="G10" s="43"/>
      <c r="H10" s="43"/>
      <c r="I10" s="43"/>
      <c r="J10" s="43"/>
      <c r="K10" s="43"/>
      <c r="L10" s="43"/>
      <c r="M10" s="43"/>
      <c r="N10" s="43"/>
      <c r="O10" s="43"/>
      <c r="P10" s="43"/>
      <c r="Q10" s="43"/>
      <c r="R10" s="43"/>
      <c r="S10" s="43"/>
    </row>
    <row r="11" spans="1:19" s="56" customFormat="1" ht="15.6" x14ac:dyDescent="0.3">
      <c r="B11" s="91"/>
      <c r="C11" s="91"/>
      <c r="D11" s="91"/>
      <c r="E11" s="91"/>
      <c r="F11" s="91"/>
      <c r="G11" s="91"/>
      <c r="H11" s="91"/>
      <c r="I11" s="91"/>
      <c r="J11" s="91"/>
      <c r="K11" s="91"/>
      <c r="L11" s="91"/>
      <c r="M11" s="91"/>
      <c r="N11" s="91"/>
      <c r="O11" s="91"/>
      <c r="P11" s="91"/>
      <c r="Q11" s="91"/>
      <c r="R11" s="91"/>
      <c r="S11" s="91"/>
    </row>
    <row r="12" spans="1:19" ht="15.6" x14ac:dyDescent="0.3">
      <c r="A12" s="65" t="s">
        <v>536</v>
      </c>
      <c r="B12" s="53"/>
      <c r="C12" s="53"/>
      <c r="D12" s="53"/>
      <c r="E12" s="53"/>
      <c r="F12" s="53"/>
      <c r="G12" s="53"/>
      <c r="H12" s="53"/>
      <c r="I12" s="53"/>
      <c r="J12" s="53"/>
      <c r="K12" s="53"/>
      <c r="L12" s="52"/>
    </row>
    <row r="13" spans="1:19" ht="15.6" x14ac:dyDescent="0.3">
      <c r="A13" s="53" t="s">
        <v>586</v>
      </c>
      <c r="B13" s="53"/>
      <c r="C13" s="53"/>
      <c r="D13" s="53"/>
      <c r="E13" s="53"/>
      <c r="F13" s="53"/>
      <c r="G13" s="53"/>
      <c r="H13" s="53"/>
      <c r="I13" s="53"/>
      <c r="J13" s="53"/>
      <c r="K13" s="53"/>
      <c r="L13" s="53"/>
    </row>
    <row r="14" spans="1:19" ht="15.6" x14ac:dyDescent="0.3">
      <c r="A14" s="89" t="s">
        <v>537</v>
      </c>
      <c r="B14" s="53"/>
      <c r="C14" s="53"/>
      <c r="D14" s="53"/>
      <c r="E14" s="53"/>
      <c r="F14" s="53"/>
      <c r="G14" s="53"/>
      <c r="H14" s="53"/>
      <c r="I14" s="53"/>
      <c r="J14" s="53"/>
      <c r="K14" s="53"/>
      <c r="L14" s="53"/>
    </row>
    <row r="15" spans="1:19" ht="15.6" x14ac:dyDescent="0.3">
      <c r="A15" s="51" t="s">
        <v>606</v>
      </c>
      <c r="B15" s="53"/>
      <c r="C15" s="53"/>
      <c r="D15" s="53"/>
      <c r="E15" s="53"/>
      <c r="F15" s="53"/>
      <c r="G15" s="53"/>
      <c r="H15" s="53"/>
      <c r="I15" s="53"/>
      <c r="J15" s="53"/>
      <c r="K15" s="53"/>
      <c r="L15" s="53"/>
    </row>
    <row r="16" spans="1:19" ht="15.6" x14ac:dyDescent="0.3">
      <c r="A16" s="89"/>
      <c r="B16" s="53"/>
      <c r="C16" s="53"/>
      <c r="D16" s="53"/>
      <c r="E16" s="53"/>
      <c r="F16" s="53"/>
      <c r="G16" s="53"/>
      <c r="H16" s="53"/>
      <c r="I16" s="53"/>
      <c r="J16" s="53"/>
      <c r="K16" s="53"/>
      <c r="L16" s="53"/>
    </row>
    <row r="17" spans="1:20" ht="15.6" x14ac:dyDescent="0.3">
      <c r="A17" s="65" t="s">
        <v>531</v>
      </c>
      <c r="B17" s="53"/>
      <c r="C17" s="53"/>
      <c r="D17" s="53"/>
      <c r="E17" s="53"/>
      <c r="F17" s="53"/>
      <c r="G17" s="53"/>
      <c r="H17" s="53"/>
      <c r="I17" s="65"/>
      <c r="J17" s="53"/>
      <c r="K17" s="53"/>
      <c r="L17" s="53"/>
    </row>
    <row r="18" spans="1:20" ht="15.6" x14ac:dyDescent="0.3">
      <c r="A18" s="53" t="s">
        <v>532</v>
      </c>
      <c r="C18" s="53"/>
      <c r="D18" s="53"/>
      <c r="E18" s="53"/>
      <c r="F18" s="53"/>
      <c r="G18" s="53"/>
      <c r="H18" s="53"/>
      <c r="I18" s="53"/>
      <c r="J18" s="53"/>
      <c r="K18" s="53"/>
      <c r="L18" s="53"/>
    </row>
    <row r="19" spans="1:20" ht="15.6" x14ac:dyDescent="0.3">
      <c r="A19" s="89" t="s">
        <v>533</v>
      </c>
      <c r="C19" s="53"/>
      <c r="D19" s="53"/>
      <c r="E19" s="53"/>
      <c r="F19" s="53"/>
      <c r="G19" s="53"/>
      <c r="H19" s="53"/>
      <c r="I19" s="53"/>
      <c r="J19" s="53"/>
      <c r="K19" s="53"/>
      <c r="L19" s="53"/>
    </row>
    <row r="20" spans="1:20" ht="15.6" x14ac:dyDescent="0.3">
      <c r="A20" s="89" t="s">
        <v>534</v>
      </c>
      <c r="C20" s="53"/>
      <c r="D20" s="53"/>
      <c r="E20" s="53"/>
      <c r="F20" s="53"/>
      <c r="G20" s="53"/>
      <c r="H20" s="53"/>
      <c r="I20" s="53"/>
      <c r="J20" s="53"/>
      <c r="K20" s="53"/>
      <c r="L20" s="53"/>
    </row>
    <row r="21" spans="1:20" ht="15.6" x14ac:dyDescent="0.3">
      <c r="A21" s="89" t="s">
        <v>535</v>
      </c>
      <c r="C21" s="53"/>
      <c r="D21" s="53"/>
      <c r="E21" s="53"/>
      <c r="F21" s="53"/>
      <c r="G21" s="53"/>
      <c r="H21" s="53"/>
      <c r="I21" s="53"/>
      <c r="J21" s="53"/>
      <c r="K21" s="53"/>
      <c r="L21" s="53"/>
    </row>
    <row r="22" spans="1:20" ht="15.6" x14ac:dyDescent="0.3">
      <c r="A22" s="89"/>
      <c r="C22" s="53"/>
      <c r="D22" s="53"/>
      <c r="E22" s="53"/>
      <c r="F22" s="53"/>
      <c r="G22" s="53"/>
      <c r="H22" s="53"/>
      <c r="I22" s="53"/>
      <c r="J22" s="53"/>
      <c r="K22" s="53"/>
      <c r="L22" s="53"/>
    </row>
    <row r="23" spans="1:20" ht="15.6" x14ac:dyDescent="0.3">
      <c r="A23" s="53"/>
      <c r="B23" s="53"/>
      <c r="C23" s="53"/>
      <c r="D23" s="53"/>
      <c r="E23" s="53"/>
      <c r="F23" s="53"/>
      <c r="G23" s="53"/>
      <c r="H23" s="53"/>
      <c r="I23" s="53"/>
      <c r="J23" s="53"/>
      <c r="K23" s="53"/>
      <c r="L23" s="53"/>
    </row>
    <row r="24" spans="1:20" s="1" customFormat="1" ht="15.6" x14ac:dyDescent="0.3">
      <c r="A24" s="44" t="s">
        <v>538</v>
      </c>
      <c r="B24" s="44"/>
      <c r="C24" s="44"/>
      <c r="D24" s="44"/>
      <c r="E24" s="44"/>
      <c r="F24" s="44"/>
      <c r="G24" s="44"/>
      <c r="H24" s="44"/>
      <c r="I24" s="44"/>
      <c r="J24" s="44"/>
      <c r="K24" s="44"/>
      <c r="L24" s="44"/>
      <c r="M24" s="44"/>
      <c r="N24" s="44"/>
      <c r="O24" s="44"/>
      <c r="P24" s="44"/>
      <c r="Q24" s="44"/>
      <c r="R24" s="44"/>
      <c r="S24" s="44"/>
    </row>
    <row r="25" spans="1:20" ht="15.6" x14ac:dyDescent="0.3">
      <c r="A25" s="40"/>
      <c r="B25" s="40" t="s">
        <v>539</v>
      </c>
      <c r="C25" s="40"/>
      <c r="D25" s="40"/>
      <c r="E25" s="40"/>
      <c r="F25" s="40"/>
      <c r="G25" s="40"/>
      <c r="H25" s="40"/>
      <c r="I25" s="40"/>
      <c r="J25" s="40"/>
      <c r="K25" s="40"/>
      <c r="L25" s="92" t="s">
        <v>540</v>
      </c>
      <c r="M25" s="92"/>
      <c r="N25" s="92"/>
      <c r="O25" s="92"/>
      <c r="P25" s="92"/>
      <c r="Q25" s="92"/>
      <c r="R25" s="92"/>
      <c r="S25" s="92"/>
      <c r="T25" s="172"/>
    </row>
    <row r="26" spans="1:20" ht="15.6" x14ac:dyDescent="0.3">
      <c r="A26" s="40"/>
      <c r="B26" s="42" t="s">
        <v>587</v>
      </c>
      <c r="C26" s="42"/>
      <c r="D26" s="40"/>
      <c r="E26" s="40"/>
      <c r="F26" s="40"/>
      <c r="G26" s="40"/>
      <c r="H26" s="40"/>
      <c r="I26" s="40"/>
      <c r="J26" s="40"/>
      <c r="K26" s="40"/>
      <c r="L26" s="93" t="str">
        <f>Figures!A2</f>
        <v>Figure A.  PCE Eligible Communities</v>
      </c>
      <c r="M26" s="92"/>
      <c r="N26" s="92"/>
      <c r="O26" s="92"/>
      <c r="P26" s="92"/>
      <c r="Q26" s="92"/>
      <c r="R26" s="92"/>
      <c r="S26" s="92"/>
      <c r="T26" s="172"/>
    </row>
    <row r="27" spans="1:20" ht="15.6" x14ac:dyDescent="0.3">
      <c r="A27" s="40"/>
      <c r="B27" s="42" t="s">
        <v>588</v>
      </c>
      <c r="C27" s="41"/>
      <c r="D27" s="41"/>
      <c r="E27" s="42"/>
      <c r="F27" s="40"/>
      <c r="G27" s="40"/>
      <c r="H27" s="40"/>
      <c r="I27" s="40"/>
      <c r="J27" s="40"/>
      <c r="K27" s="40"/>
      <c r="L27" s="93" t="str">
        <f>Figures!A44</f>
        <v>Figure B.  Residential Electricity Rates in Power Cost Equalization Communities</v>
      </c>
      <c r="M27" s="92"/>
      <c r="N27" s="92"/>
      <c r="O27" s="92"/>
      <c r="P27" s="92"/>
      <c r="Q27" s="92"/>
      <c r="R27" s="92"/>
      <c r="S27" s="92"/>
      <c r="T27" s="172"/>
    </row>
    <row r="28" spans="1:20" ht="15.6" x14ac:dyDescent="0.3">
      <c r="A28" s="40"/>
      <c r="B28" s="39" t="s">
        <v>589</v>
      </c>
      <c r="C28" s="38"/>
      <c r="D28" s="40"/>
      <c r="E28" s="40"/>
      <c r="F28" s="40"/>
      <c r="G28" s="40"/>
      <c r="H28" s="40"/>
      <c r="I28" s="40"/>
      <c r="J28" s="40"/>
      <c r="K28" s="40"/>
      <c r="L28" s="93" t="str">
        <f>Figures!A72</f>
        <v>Figure C.  Installed Capacity by Prime Mover by Certified Utilities (kW), 2018</v>
      </c>
      <c r="M28" s="92"/>
      <c r="N28" s="92"/>
      <c r="O28" s="92"/>
      <c r="P28" s="92"/>
      <c r="Q28" s="92"/>
      <c r="R28" s="92"/>
      <c r="S28" s="92"/>
      <c r="T28" s="172"/>
    </row>
    <row r="29" spans="1:20" ht="15.6" x14ac:dyDescent="0.3">
      <c r="A29" s="40"/>
      <c r="B29" s="38" t="s">
        <v>590</v>
      </c>
      <c r="C29" s="38"/>
      <c r="D29" s="40"/>
      <c r="E29" s="40"/>
      <c r="F29" s="40"/>
      <c r="G29" s="40"/>
      <c r="H29" s="40"/>
      <c r="I29" s="40"/>
      <c r="J29" s="40"/>
      <c r="K29" s="40"/>
      <c r="L29" s="93" t="str">
        <f>Figures!A96</f>
        <v>Figure D.  Installed Capacity by Prime Mover by Certified Utilities (kW), 1962-2018 (does not include 2014-2017)</v>
      </c>
      <c r="M29" s="92"/>
      <c r="N29" s="92"/>
      <c r="O29" s="92"/>
      <c r="P29" s="92"/>
      <c r="Q29" s="92"/>
      <c r="R29" s="92"/>
      <c r="S29" s="92"/>
      <c r="T29" s="172"/>
    </row>
    <row r="30" spans="1:20" ht="15.6" x14ac:dyDescent="0.3">
      <c r="A30" s="40"/>
      <c r="B30" s="38" t="s">
        <v>591</v>
      </c>
      <c r="C30" s="38"/>
      <c r="D30" s="40"/>
      <c r="E30" s="40"/>
      <c r="F30" s="40"/>
      <c r="G30" s="40"/>
      <c r="H30" s="40"/>
      <c r="I30" s="40"/>
      <c r="J30" s="40"/>
      <c r="K30" s="40"/>
      <c r="L30" s="93" t="str">
        <f>Figures!A117</f>
        <v>Figure E.  Net Generation by Fuel Type by Certified Utilities (MWh), 2018</v>
      </c>
      <c r="M30" s="92"/>
      <c r="N30" s="92"/>
      <c r="O30" s="92"/>
      <c r="P30" s="92"/>
      <c r="Q30" s="92"/>
      <c r="R30" s="92"/>
      <c r="S30" s="92"/>
      <c r="T30" s="172"/>
    </row>
    <row r="31" spans="1:20" ht="15.6" x14ac:dyDescent="0.3">
      <c r="A31" s="40"/>
      <c r="B31" s="38" t="s">
        <v>592</v>
      </c>
      <c r="C31" s="38"/>
      <c r="D31" s="40"/>
      <c r="E31" s="40"/>
      <c r="F31" s="40"/>
      <c r="G31" s="40"/>
      <c r="H31" s="40"/>
      <c r="I31" s="40"/>
      <c r="J31" s="40"/>
      <c r="K31" s="40"/>
      <c r="L31" s="93" t="str">
        <f>Figures!A138</f>
        <v>Figure F.  Net Generation by Fuel Type by Certified Utilities (GWh), 1971-2018 (does not include 2014-2017)</v>
      </c>
      <c r="M31" s="92"/>
      <c r="N31" s="92"/>
      <c r="O31" s="92"/>
      <c r="P31" s="92"/>
      <c r="Q31" s="92"/>
      <c r="R31" s="92"/>
      <c r="S31" s="92"/>
      <c r="T31" s="172"/>
    </row>
    <row r="32" spans="1:20" ht="15.6" x14ac:dyDescent="0.3">
      <c r="A32" s="40"/>
      <c r="B32" s="38" t="s">
        <v>593</v>
      </c>
      <c r="C32" s="38"/>
      <c r="D32" s="40"/>
      <c r="E32" s="40"/>
      <c r="F32" s="40"/>
      <c r="G32" s="40"/>
      <c r="H32" s="40"/>
      <c r="I32" s="40"/>
      <c r="J32" s="40"/>
      <c r="K32" s="40"/>
      <c r="L32" s="93" t="str">
        <f>Figures!A160</f>
        <v>Figure G.  Distribution of Fuel Used for Power Generation by Certified Utilities (MMBtu), 2018</v>
      </c>
      <c r="M32" s="92"/>
      <c r="N32" s="92"/>
      <c r="O32" s="92"/>
      <c r="P32" s="92"/>
      <c r="Q32" s="92"/>
      <c r="R32" s="92"/>
      <c r="S32" s="92"/>
      <c r="T32" s="172"/>
    </row>
    <row r="33" spans="1:20" ht="15.6" x14ac:dyDescent="0.3">
      <c r="A33" s="40"/>
      <c r="B33" s="38" t="s">
        <v>594</v>
      </c>
      <c r="C33" s="38"/>
      <c r="D33" s="40"/>
      <c r="E33" s="40"/>
      <c r="F33" s="40"/>
      <c r="G33" s="40"/>
      <c r="H33" s="40"/>
      <c r="I33" s="40"/>
      <c r="J33" s="40"/>
      <c r="K33" s="40"/>
      <c r="L33" s="93" t="str">
        <f>Figures!A179</f>
        <v>Figure H.  Fuel Oil Used for Electricity Generation by Certified Utilities, by Energy Regions (%), 2018</v>
      </c>
      <c r="M33" s="92"/>
      <c r="N33" s="92"/>
      <c r="O33" s="92"/>
      <c r="P33" s="92"/>
      <c r="Q33" s="92"/>
      <c r="R33" s="92"/>
      <c r="S33" s="92"/>
      <c r="T33" s="172"/>
    </row>
    <row r="34" spans="1:20" ht="15.6" x14ac:dyDescent="0.3">
      <c r="A34" s="40"/>
      <c r="B34" s="38" t="s">
        <v>595</v>
      </c>
      <c r="C34" s="38"/>
      <c r="D34" s="40"/>
      <c r="E34" s="40"/>
      <c r="F34" s="40"/>
      <c r="G34" s="40"/>
      <c r="H34" s="40"/>
      <c r="I34" s="40"/>
      <c r="J34" s="40"/>
      <c r="K34" s="40"/>
      <c r="L34" s="93" t="str">
        <f>Figures!A204</f>
        <v>Figure I.  Distribution of Sales, Revenue and Customer by Customer Type by Certified Utilities (%), 2018</v>
      </c>
      <c r="M34" s="92"/>
      <c r="N34" s="92"/>
      <c r="O34" s="92"/>
      <c r="P34" s="92"/>
      <c r="Q34" s="92"/>
      <c r="R34" s="92"/>
      <c r="S34" s="92"/>
      <c r="T34" s="172"/>
    </row>
    <row r="35" spans="1:20" ht="15.6" x14ac:dyDescent="0.3">
      <c r="A35" s="42"/>
      <c r="B35" s="38" t="s">
        <v>596</v>
      </c>
      <c r="C35" s="38"/>
      <c r="D35" s="42"/>
      <c r="E35" s="42"/>
      <c r="F35" s="42"/>
      <c r="G35" s="42"/>
      <c r="H35" s="42"/>
      <c r="I35" s="42"/>
      <c r="J35" s="42"/>
      <c r="K35" s="42"/>
      <c r="L35" s="93" t="str">
        <f>Figures!A227</f>
        <v>Figure J.  Wind Net Generation in Alaska, 2008-2018 (does not include 2014-2017)</v>
      </c>
      <c r="M35" s="93"/>
      <c r="N35" s="93"/>
      <c r="O35" s="93"/>
      <c r="P35" s="93"/>
      <c r="Q35" s="93"/>
      <c r="R35" s="93"/>
      <c r="S35" s="93"/>
      <c r="T35" s="172"/>
    </row>
    <row r="36" spans="1:20" ht="15.6" x14ac:dyDescent="0.3">
      <c r="A36" s="50"/>
      <c r="B36" s="305" t="s">
        <v>541</v>
      </c>
      <c r="C36" s="305"/>
      <c r="D36" s="50"/>
      <c r="E36" s="50"/>
      <c r="F36" s="50"/>
      <c r="G36" s="50"/>
      <c r="H36" s="50"/>
      <c r="I36" s="50"/>
      <c r="J36" s="50"/>
      <c r="K36" s="50"/>
      <c r="L36" s="94"/>
      <c r="M36" s="95"/>
      <c r="N36" s="95"/>
      <c r="O36" s="95"/>
      <c r="P36" s="95"/>
      <c r="Q36" s="95"/>
      <c r="R36" s="95"/>
      <c r="S36" s="95"/>
      <c r="T36" s="172"/>
    </row>
    <row r="37" spans="1:20" ht="15.6" x14ac:dyDescent="0.3">
      <c r="A37" s="47"/>
      <c r="B37" s="49"/>
      <c r="C37" s="48" t="s">
        <v>542</v>
      </c>
      <c r="D37" s="47"/>
      <c r="E37" s="47"/>
      <c r="F37" s="47"/>
      <c r="G37" s="47"/>
      <c r="H37" s="47"/>
      <c r="I37" s="47"/>
      <c r="J37" s="47"/>
      <c r="K37" s="47"/>
      <c r="L37" s="96"/>
      <c r="M37" s="96"/>
      <c r="N37" s="96"/>
      <c r="O37" s="96"/>
      <c r="P37" s="96"/>
      <c r="Q37" s="96"/>
      <c r="R37" s="96"/>
      <c r="S37" s="96"/>
      <c r="T37" s="172"/>
    </row>
    <row r="38" spans="1:20" ht="15.6" x14ac:dyDescent="0.3">
      <c r="A38" s="47"/>
      <c r="B38" s="46" t="s">
        <v>597</v>
      </c>
      <c r="C38" s="46"/>
      <c r="D38" s="47"/>
      <c r="E38" s="47"/>
      <c r="F38" s="47"/>
      <c r="G38" s="47"/>
      <c r="H38" s="47"/>
      <c r="I38" s="47"/>
      <c r="J38" s="47"/>
      <c r="K38" s="47"/>
      <c r="L38" s="96"/>
      <c r="M38" s="96"/>
      <c r="N38" s="96"/>
      <c r="O38" s="96"/>
      <c r="P38" s="96"/>
      <c r="Q38" s="96"/>
      <c r="R38" s="96"/>
      <c r="S38" s="96"/>
      <c r="T38" s="172"/>
    </row>
    <row r="39" spans="1:20" ht="15.6" x14ac:dyDescent="0.3">
      <c r="A39" s="47"/>
      <c r="B39" s="49"/>
      <c r="C39" s="48" t="s">
        <v>543</v>
      </c>
      <c r="D39" s="47"/>
      <c r="E39" s="47"/>
      <c r="F39" s="47"/>
      <c r="G39" s="47"/>
      <c r="H39" s="47"/>
      <c r="I39" s="47"/>
      <c r="J39" s="47"/>
      <c r="K39" s="47"/>
      <c r="L39" s="96"/>
      <c r="M39" s="96"/>
      <c r="N39" s="96"/>
      <c r="O39" s="96"/>
      <c r="P39" s="96"/>
      <c r="Q39" s="96"/>
      <c r="R39" s="96"/>
      <c r="S39" s="96"/>
      <c r="T39" s="172"/>
    </row>
    <row r="40" spans="1:20" ht="15.6" x14ac:dyDescent="0.3">
      <c r="A40" s="47"/>
      <c r="B40" s="46" t="s">
        <v>598</v>
      </c>
      <c r="C40" s="46"/>
      <c r="D40" s="47"/>
      <c r="E40" s="47"/>
      <c r="F40" s="47"/>
      <c r="G40" s="47"/>
      <c r="H40" s="47"/>
      <c r="I40" s="47"/>
      <c r="J40" s="47"/>
      <c r="K40" s="47"/>
      <c r="L40" s="96"/>
      <c r="M40" s="96"/>
      <c r="N40" s="96"/>
      <c r="O40" s="96"/>
      <c r="P40" s="96"/>
      <c r="Q40" s="96"/>
      <c r="R40" s="96"/>
      <c r="S40" s="96"/>
      <c r="T40" s="172"/>
    </row>
    <row r="41" spans="1:20" ht="15.6" x14ac:dyDescent="0.3">
      <c r="A41" s="47"/>
      <c r="B41" s="46" t="s">
        <v>599</v>
      </c>
      <c r="C41" s="46"/>
      <c r="D41" s="47"/>
      <c r="E41" s="47"/>
      <c r="F41" s="47"/>
      <c r="G41" s="47"/>
      <c r="H41" s="47"/>
      <c r="I41" s="47"/>
      <c r="J41" s="47"/>
      <c r="K41" s="47"/>
      <c r="L41" s="96"/>
      <c r="M41" s="96"/>
      <c r="N41" s="96"/>
      <c r="O41" s="96"/>
      <c r="P41" s="96"/>
      <c r="Q41" s="96"/>
      <c r="R41" s="96"/>
      <c r="S41" s="96"/>
      <c r="T41" s="172"/>
    </row>
    <row r="42" spans="1:20" ht="15.6" x14ac:dyDescent="0.3">
      <c r="A42" s="47"/>
      <c r="B42" s="45" t="s">
        <v>600</v>
      </c>
      <c r="C42" s="46"/>
      <c r="D42" s="47"/>
      <c r="E42" s="47"/>
      <c r="F42" s="47"/>
      <c r="G42" s="47"/>
      <c r="H42" s="47"/>
      <c r="I42" s="47"/>
      <c r="J42" s="47"/>
      <c r="K42" s="47"/>
      <c r="L42" s="96"/>
      <c r="M42" s="96"/>
      <c r="N42" s="96"/>
      <c r="O42" s="96"/>
      <c r="P42" s="96"/>
      <c r="Q42" s="96"/>
      <c r="R42" s="96"/>
      <c r="S42" s="96"/>
      <c r="T42" s="172"/>
    </row>
    <row r="43" spans="1:20" ht="15.6" x14ac:dyDescent="0.3">
      <c r="A43" s="47"/>
      <c r="B43" s="46" t="s">
        <v>601</v>
      </c>
      <c r="C43" s="46"/>
      <c r="D43" s="47"/>
      <c r="E43" s="47"/>
      <c r="F43" s="47"/>
      <c r="G43" s="47"/>
      <c r="H43" s="47"/>
      <c r="I43" s="47"/>
      <c r="J43" s="47"/>
      <c r="K43" s="47"/>
      <c r="L43" s="96"/>
      <c r="M43" s="96"/>
      <c r="N43" s="96"/>
      <c r="O43" s="96"/>
      <c r="P43" s="96"/>
      <c r="Q43" s="96"/>
      <c r="R43" s="96"/>
      <c r="S43" s="96"/>
      <c r="T43" s="172"/>
    </row>
    <row r="44" spans="1:20" ht="15.6" x14ac:dyDescent="0.3">
      <c r="A44" s="47"/>
      <c r="B44" s="46" t="s">
        <v>602</v>
      </c>
      <c r="C44" s="46"/>
      <c r="D44" s="47"/>
      <c r="E44" s="47"/>
      <c r="F44" s="47"/>
      <c r="G44" s="47"/>
      <c r="H44" s="47"/>
      <c r="I44" s="47"/>
      <c r="J44" s="47"/>
      <c r="K44" s="47"/>
      <c r="L44" s="96"/>
      <c r="M44" s="96"/>
      <c r="N44" s="96"/>
      <c r="O44" s="96"/>
      <c r="P44" s="96"/>
      <c r="Q44" s="96"/>
      <c r="R44" s="96"/>
      <c r="S44" s="96"/>
      <c r="T44" s="172"/>
    </row>
    <row r="45" spans="1:20" ht="15.6" x14ac:dyDescent="0.3">
      <c r="A45" s="47"/>
      <c r="B45" s="46"/>
      <c r="C45" s="48" t="s">
        <v>544</v>
      </c>
      <c r="D45" s="47"/>
      <c r="E45" s="47"/>
      <c r="F45" s="47"/>
      <c r="G45" s="47"/>
      <c r="H45" s="47"/>
      <c r="I45" s="47"/>
      <c r="J45" s="47"/>
      <c r="K45" s="47"/>
      <c r="L45" s="96"/>
      <c r="M45" s="96"/>
      <c r="N45" s="96"/>
      <c r="O45" s="96"/>
      <c r="P45" s="96"/>
      <c r="Q45" s="96"/>
      <c r="R45" s="96"/>
      <c r="S45" s="96"/>
      <c r="T45" s="172"/>
    </row>
    <row r="46" spans="1:20" ht="15.6" x14ac:dyDescent="0.3">
      <c r="A46" s="47"/>
      <c r="B46" s="46" t="s">
        <v>603</v>
      </c>
      <c r="C46" s="46"/>
      <c r="D46" s="47"/>
      <c r="E46" s="47"/>
      <c r="F46" s="47"/>
      <c r="G46" s="47"/>
      <c r="H46" s="47"/>
      <c r="I46" s="47"/>
      <c r="J46" s="47"/>
      <c r="K46" s="47"/>
      <c r="L46" s="96"/>
      <c r="M46" s="96"/>
      <c r="N46" s="96"/>
      <c r="O46" s="96"/>
      <c r="P46" s="96"/>
      <c r="Q46" s="96"/>
      <c r="R46" s="96"/>
      <c r="S46" s="96"/>
      <c r="T46" s="172"/>
    </row>
    <row r="47" spans="1:20" ht="15.6" x14ac:dyDescent="0.3">
      <c r="A47" s="47"/>
      <c r="B47" s="46" t="s">
        <v>604</v>
      </c>
      <c r="C47" s="46"/>
      <c r="D47" s="47"/>
      <c r="E47" s="47"/>
      <c r="F47" s="47"/>
      <c r="G47" s="47"/>
      <c r="H47" s="47"/>
      <c r="I47" s="47"/>
      <c r="J47" s="47"/>
      <c r="K47" s="47"/>
      <c r="L47" s="93"/>
      <c r="M47" s="93"/>
      <c r="N47" s="93"/>
      <c r="O47" s="93"/>
      <c r="P47" s="93"/>
      <c r="Q47" s="93"/>
      <c r="R47" s="93"/>
      <c r="S47" s="93"/>
      <c r="T47" s="172"/>
    </row>
    <row r="48" spans="1:20" ht="15.6" x14ac:dyDescent="0.3">
      <c r="A48" s="47"/>
      <c r="B48" s="46" t="s">
        <v>605</v>
      </c>
      <c r="C48" s="46"/>
      <c r="D48" s="47"/>
      <c r="E48" s="47"/>
      <c r="F48" s="47"/>
      <c r="G48" s="47"/>
      <c r="H48" s="47"/>
      <c r="I48" s="47"/>
      <c r="J48" s="47"/>
      <c r="K48" s="47"/>
      <c r="L48" s="93"/>
      <c r="M48" s="93"/>
      <c r="N48" s="93"/>
      <c r="O48" s="93"/>
      <c r="P48" s="93"/>
      <c r="Q48" s="93"/>
      <c r="R48" s="93"/>
      <c r="S48" s="93"/>
      <c r="T48" s="172"/>
    </row>
    <row r="49" spans="1:20" ht="15.6" x14ac:dyDescent="0.3">
      <c r="A49" s="36"/>
      <c r="B49" s="33" t="s">
        <v>545</v>
      </c>
      <c r="C49" s="37"/>
      <c r="D49" s="36"/>
      <c r="E49" s="36"/>
      <c r="F49" s="36"/>
      <c r="G49" s="36"/>
      <c r="H49" s="36"/>
      <c r="I49" s="36"/>
      <c r="J49" s="36"/>
      <c r="K49" s="36"/>
      <c r="L49" s="93"/>
      <c r="M49" s="93"/>
      <c r="N49" s="93"/>
      <c r="O49" s="93"/>
      <c r="P49" s="93"/>
      <c r="Q49" s="93"/>
      <c r="R49" s="93"/>
      <c r="S49" s="93"/>
      <c r="T49" s="172"/>
    </row>
    <row r="50" spans="1:20" ht="15.6" x14ac:dyDescent="0.3">
      <c r="A50" s="36"/>
      <c r="B50" s="33"/>
      <c r="C50" s="37" t="s">
        <v>542</v>
      </c>
      <c r="D50" s="36"/>
      <c r="E50" s="36"/>
      <c r="F50" s="36"/>
      <c r="G50" s="36"/>
      <c r="H50" s="36"/>
      <c r="I50" s="36"/>
      <c r="J50" s="36"/>
      <c r="K50" s="36"/>
      <c r="L50" s="93"/>
      <c r="M50" s="93"/>
      <c r="N50" s="93"/>
      <c r="O50" s="93"/>
      <c r="P50" s="93"/>
      <c r="Q50" s="93"/>
      <c r="R50" s="93"/>
      <c r="S50" s="93"/>
      <c r="T50" s="172"/>
    </row>
    <row r="51" spans="1:20" ht="15.6" x14ac:dyDescent="0.3">
      <c r="A51" s="36"/>
      <c r="B51" s="35" t="s">
        <v>607</v>
      </c>
      <c r="C51" s="34"/>
      <c r="D51" s="36"/>
      <c r="E51" s="36"/>
      <c r="F51" s="36"/>
      <c r="G51" s="36"/>
      <c r="H51" s="36"/>
      <c r="I51" s="36"/>
      <c r="J51" s="36"/>
      <c r="K51" s="36"/>
      <c r="L51" s="93"/>
      <c r="M51" s="93"/>
      <c r="N51" s="93"/>
      <c r="O51" s="93"/>
      <c r="P51" s="93"/>
      <c r="Q51" s="93"/>
      <c r="R51" s="93"/>
      <c r="S51" s="93"/>
      <c r="T51" s="172"/>
    </row>
    <row r="52" spans="1:20" ht="15.6" x14ac:dyDescent="0.3">
      <c r="A52" s="36"/>
      <c r="B52" s="35"/>
      <c r="C52" s="37" t="s">
        <v>391</v>
      </c>
      <c r="D52" s="36"/>
      <c r="E52" s="36"/>
      <c r="F52" s="36"/>
      <c r="G52" s="36"/>
      <c r="H52" s="36"/>
      <c r="I52" s="36"/>
      <c r="J52" s="36"/>
      <c r="K52" s="36"/>
      <c r="L52" s="93"/>
      <c r="M52" s="93"/>
      <c r="N52" s="93"/>
      <c r="O52" s="93"/>
      <c r="P52" s="93"/>
      <c r="Q52" s="93"/>
      <c r="R52" s="93"/>
      <c r="S52" s="93"/>
      <c r="T52" s="172"/>
    </row>
    <row r="53" spans="1:20" ht="15.6" x14ac:dyDescent="0.3">
      <c r="A53" s="36"/>
      <c r="B53" s="35" t="s">
        <v>608</v>
      </c>
      <c r="C53" s="34"/>
      <c r="D53" s="36"/>
      <c r="E53" s="36"/>
      <c r="F53" s="36"/>
      <c r="G53" s="36"/>
      <c r="H53" s="36"/>
      <c r="I53" s="36"/>
      <c r="J53" s="36"/>
      <c r="K53" s="36"/>
      <c r="L53" s="93"/>
      <c r="M53" s="93"/>
      <c r="N53" s="93"/>
      <c r="O53" s="93"/>
      <c r="P53" s="93"/>
      <c r="Q53" s="93"/>
      <c r="R53" s="93"/>
      <c r="S53" s="93"/>
      <c r="T53" s="172"/>
    </row>
    <row r="54" spans="1:20" ht="15.6" x14ac:dyDescent="0.3">
      <c r="A54" s="36"/>
      <c r="B54" s="35"/>
      <c r="C54" s="37" t="s">
        <v>544</v>
      </c>
      <c r="D54" s="36"/>
      <c r="E54" s="36"/>
      <c r="F54" s="36"/>
      <c r="G54" s="36"/>
      <c r="H54" s="36"/>
      <c r="I54" s="36"/>
      <c r="J54" s="36"/>
      <c r="K54" s="36"/>
      <c r="L54" s="93"/>
      <c r="M54" s="93"/>
      <c r="N54" s="93"/>
      <c r="O54" s="93"/>
      <c r="P54" s="93"/>
      <c r="Q54" s="93"/>
      <c r="R54" s="93"/>
      <c r="S54" s="93"/>
      <c r="T54" s="172"/>
    </row>
    <row r="55" spans="1:20" ht="15.6" x14ac:dyDescent="0.3">
      <c r="A55" s="36"/>
      <c r="B55" s="35" t="s">
        <v>609</v>
      </c>
      <c r="C55" s="34"/>
      <c r="D55" s="36"/>
      <c r="E55" s="36"/>
      <c r="F55" s="36"/>
      <c r="G55" s="36"/>
      <c r="H55" s="36"/>
      <c r="I55" s="36"/>
      <c r="J55" s="36"/>
      <c r="K55" s="36"/>
      <c r="L55" s="93"/>
      <c r="M55" s="93"/>
      <c r="N55" s="93"/>
      <c r="O55" s="93"/>
      <c r="P55" s="93"/>
      <c r="Q55" s="93"/>
      <c r="R55" s="93"/>
      <c r="S55" s="93"/>
      <c r="T55" s="172"/>
    </row>
    <row r="56" spans="1:20" ht="15.6" x14ac:dyDescent="0.3">
      <c r="A56" s="36"/>
      <c r="B56" s="35" t="s">
        <v>610</v>
      </c>
      <c r="C56" s="34"/>
      <c r="D56" s="36"/>
      <c r="E56" s="36"/>
      <c r="F56" s="36"/>
      <c r="G56" s="36"/>
      <c r="H56" s="36"/>
      <c r="I56" s="36"/>
      <c r="J56" s="36"/>
      <c r="K56" s="36"/>
      <c r="L56" s="93"/>
      <c r="M56" s="93"/>
      <c r="N56" s="93"/>
      <c r="O56" s="93"/>
      <c r="P56" s="93"/>
      <c r="Q56" s="93"/>
      <c r="R56" s="93"/>
      <c r="S56" s="93"/>
      <c r="T56" s="172"/>
    </row>
    <row r="57" spans="1:20" ht="15.6" x14ac:dyDescent="0.3">
      <c r="A57" s="53"/>
      <c r="B57" s="65"/>
      <c r="C57" s="53"/>
      <c r="D57" s="53"/>
      <c r="E57" s="53"/>
      <c r="F57" s="53"/>
      <c r="G57" s="53"/>
      <c r="H57" s="53"/>
      <c r="I57" s="53"/>
      <c r="J57" s="53"/>
      <c r="K57" s="53"/>
      <c r="L57" s="53"/>
      <c r="M57" s="53"/>
      <c r="N57" s="53"/>
      <c r="O57" s="53"/>
      <c r="P57" s="53"/>
      <c r="Q57" s="53"/>
      <c r="R57" s="53"/>
      <c r="S57" s="53"/>
    </row>
    <row r="58" spans="1:20" ht="15.6" x14ac:dyDescent="0.3">
      <c r="A58" s="53"/>
      <c r="B58" s="65"/>
      <c r="C58" s="53"/>
      <c r="D58" s="53"/>
      <c r="E58" s="53"/>
      <c r="F58" s="53"/>
      <c r="G58" s="53"/>
      <c r="H58" s="53"/>
      <c r="I58" s="53"/>
      <c r="J58" s="53"/>
      <c r="K58" s="53"/>
      <c r="L58" s="53"/>
      <c r="M58" s="53"/>
      <c r="N58" s="53"/>
      <c r="O58" s="53"/>
      <c r="P58" s="53"/>
      <c r="Q58" s="53"/>
      <c r="R58" s="53"/>
      <c r="S58" s="53"/>
    </row>
  </sheetData>
  <mergeCells count="1">
    <mergeCell ref="B36:C36"/>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26" t="s">
        <v>1583</v>
      </c>
      <c r="B1" s="327"/>
      <c r="C1" s="327"/>
      <c r="D1" s="327"/>
    </row>
    <row r="2" spans="1:6" x14ac:dyDescent="0.3">
      <c r="A2" s="3" t="s">
        <v>628</v>
      </c>
      <c r="B2" s="20"/>
      <c r="C2" s="20"/>
      <c r="D2" s="20"/>
      <c r="E2" s="20"/>
      <c r="F2" s="20"/>
    </row>
    <row r="3" spans="1:6" ht="43.2" x14ac:dyDescent="0.3">
      <c r="A3" s="2" t="s">
        <v>0</v>
      </c>
      <c r="B3" s="2" t="s">
        <v>49</v>
      </c>
      <c r="C3" s="2" t="s">
        <v>50</v>
      </c>
      <c r="D3" s="10" t="s">
        <v>51</v>
      </c>
      <c r="E3" s="2" t="s">
        <v>36</v>
      </c>
      <c r="F3" s="10" t="s">
        <v>37</v>
      </c>
    </row>
    <row r="4" spans="1:6" x14ac:dyDescent="0.3">
      <c r="A4" t="s">
        <v>4</v>
      </c>
      <c r="B4" s="17">
        <v>5812.0219999999999</v>
      </c>
      <c r="C4" s="17">
        <v>42556.938000000002</v>
      </c>
      <c r="D4" s="17">
        <v>6472.7559999999985</v>
      </c>
      <c r="E4" s="17">
        <v>54841.716</v>
      </c>
      <c r="F4" s="23">
        <v>9.2922674529678246E-3</v>
      </c>
    </row>
    <row r="5" spans="1:6" x14ac:dyDescent="0.3">
      <c r="A5" t="s">
        <v>5</v>
      </c>
      <c r="B5" s="17">
        <v>16439.044000000002</v>
      </c>
      <c r="C5" s="17">
        <v>12429.649000000003</v>
      </c>
      <c r="D5" s="17">
        <v>20437.913999999997</v>
      </c>
      <c r="E5" s="17">
        <v>49306.607000000004</v>
      </c>
      <c r="F5" s="23">
        <v>8.3544099794830556E-3</v>
      </c>
    </row>
    <row r="6" spans="1:6" x14ac:dyDescent="0.3">
      <c r="A6" t="s">
        <v>6</v>
      </c>
      <c r="B6" s="17">
        <v>13467.852999999997</v>
      </c>
      <c r="C6" s="17">
        <v>31125.976000000002</v>
      </c>
      <c r="D6" s="17">
        <v>10584.190000000002</v>
      </c>
      <c r="E6" s="17">
        <v>55178.019</v>
      </c>
      <c r="F6" s="23">
        <v>9.3492499409197957E-3</v>
      </c>
    </row>
    <row r="7" spans="1:6" x14ac:dyDescent="0.3">
      <c r="A7" t="s">
        <v>7</v>
      </c>
      <c r="B7" s="17">
        <v>21516.749</v>
      </c>
      <c r="C7" s="17">
        <v>84276.555999999997</v>
      </c>
      <c r="D7" s="17">
        <v>4557.4000000000005</v>
      </c>
      <c r="E7" s="17">
        <v>110350.70499999999</v>
      </c>
      <c r="F7" s="23">
        <v>1.8697596269298972E-2</v>
      </c>
    </row>
    <row r="8" spans="1:6" x14ac:dyDescent="0.3">
      <c r="A8" t="s">
        <v>8</v>
      </c>
      <c r="B8" s="17">
        <v>36113.219000000005</v>
      </c>
      <c r="C8" s="17">
        <v>21823.205000000002</v>
      </c>
      <c r="D8" s="17">
        <v>82348.214000000007</v>
      </c>
      <c r="E8" s="17">
        <v>140284.63800000001</v>
      </c>
      <c r="F8" s="23">
        <v>2.376954024995814E-2</v>
      </c>
    </row>
    <row r="9" spans="1:6" x14ac:dyDescent="0.3">
      <c r="A9" t="s">
        <v>9</v>
      </c>
      <c r="B9" s="17">
        <v>32737.198499999999</v>
      </c>
      <c r="C9" s="17">
        <v>25121.439999999999</v>
      </c>
      <c r="D9" s="17">
        <v>34937.711000000003</v>
      </c>
      <c r="E9" s="17">
        <v>92796.349500000011</v>
      </c>
      <c r="F9" s="23">
        <v>1.5723222413629018E-2</v>
      </c>
    </row>
    <row r="10" spans="1:6" x14ac:dyDescent="0.3">
      <c r="A10" t="s">
        <v>10</v>
      </c>
      <c r="B10" s="17">
        <v>17955.852999999999</v>
      </c>
      <c r="C10" s="17">
        <v>118016.777</v>
      </c>
      <c r="D10" s="17">
        <v>1375.6610000000001</v>
      </c>
      <c r="E10" s="17">
        <v>137348.291</v>
      </c>
      <c r="F10" s="23">
        <v>2.3272011659519434E-2</v>
      </c>
    </row>
    <row r="11" spans="1:6" x14ac:dyDescent="0.3">
      <c r="A11" t="s">
        <v>11</v>
      </c>
      <c r="B11" s="17">
        <v>12116.351000000001</v>
      </c>
      <c r="C11" s="17">
        <v>11486.888999999999</v>
      </c>
      <c r="D11" s="17">
        <v>8465.6450000000004</v>
      </c>
      <c r="E11" s="17">
        <v>32068.884999999998</v>
      </c>
      <c r="F11" s="23">
        <v>5.4336858521799002E-3</v>
      </c>
    </row>
    <row r="12" spans="1:6" x14ac:dyDescent="0.3">
      <c r="A12" t="s">
        <v>12</v>
      </c>
      <c r="B12" s="17">
        <v>1462631</v>
      </c>
      <c r="C12" s="17">
        <v>1927528</v>
      </c>
      <c r="D12" s="17">
        <v>993886</v>
      </c>
      <c r="E12" s="17">
        <v>4384045</v>
      </c>
      <c r="F12" s="23">
        <v>0.74282355909224884</v>
      </c>
    </row>
    <row r="13" spans="1:6" x14ac:dyDescent="0.3">
      <c r="A13" t="s">
        <v>13</v>
      </c>
      <c r="B13" s="17">
        <v>322346.69499999989</v>
      </c>
      <c r="C13" s="17">
        <v>294664.91800000001</v>
      </c>
      <c r="D13" s="17">
        <v>197363.89099999995</v>
      </c>
      <c r="E13" s="17">
        <v>814375.50399999984</v>
      </c>
      <c r="F13" s="23">
        <v>0.13798610879195441</v>
      </c>
    </row>
    <row r="14" spans="1:6" x14ac:dyDescent="0.3">
      <c r="A14" t="s">
        <v>14</v>
      </c>
      <c r="B14" s="17">
        <v>11734.36</v>
      </c>
      <c r="C14" s="17">
        <v>10222.452000000001</v>
      </c>
      <c r="D14" s="17">
        <v>9313.3289090909111</v>
      </c>
      <c r="E14" s="17">
        <v>31270.140909090915</v>
      </c>
      <c r="F14" s="23">
        <v>5.2983482978407022E-3</v>
      </c>
    </row>
    <row r="15" spans="1:6" x14ac:dyDescent="0.3">
      <c r="A15" s="21" t="s">
        <v>15</v>
      </c>
      <c r="B15" s="22">
        <v>1952870.3444999999</v>
      </c>
      <c r="C15" s="22">
        <v>2579252.8000000003</v>
      </c>
      <c r="D15" s="22">
        <v>1369742.7109090907</v>
      </c>
      <c r="E15" s="22">
        <v>5901865.8554090904</v>
      </c>
      <c r="F15" s="330">
        <v>1</v>
      </c>
    </row>
    <row r="16" spans="1:6" x14ac:dyDescent="0.3">
      <c r="A16" s="2" t="s">
        <v>42</v>
      </c>
      <c r="B16" s="274">
        <v>0.33089033067571066</v>
      </c>
      <c r="C16" s="274">
        <v>0.43702328436287685</v>
      </c>
      <c r="D16" s="274">
        <v>0.23208638496141257</v>
      </c>
      <c r="E16" s="274">
        <v>1</v>
      </c>
      <c r="F16" s="19"/>
    </row>
    <row r="18" spans="2:5" x14ac:dyDescent="0.3">
      <c r="B18" s="17"/>
      <c r="C18" s="17"/>
      <c r="D18" s="17"/>
      <c r="E18"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26" t="s">
        <v>1583</v>
      </c>
      <c r="B1" s="327"/>
      <c r="C1" s="327"/>
      <c r="D1" s="327"/>
    </row>
    <row r="2" spans="1:6" x14ac:dyDescent="0.3">
      <c r="A2" s="3" t="s">
        <v>629</v>
      </c>
    </row>
    <row r="3" spans="1:6" ht="43.2" x14ac:dyDescent="0.3">
      <c r="A3" s="2" t="s">
        <v>0</v>
      </c>
      <c r="B3" s="2" t="s">
        <v>49</v>
      </c>
      <c r="C3" s="2" t="s">
        <v>50</v>
      </c>
      <c r="D3" s="2" t="s">
        <v>51</v>
      </c>
      <c r="E3" s="2" t="s">
        <v>36</v>
      </c>
      <c r="F3" s="10" t="s">
        <v>37</v>
      </c>
    </row>
    <row r="4" spans="1:6" x14ac:dyDescent="0.3">
      <c r="A4" t="s">
        <v>4</v>
      </c>
      <c r="B4" s="17">
        <v>3229.0061420138891</v>
      </c>
      <c r="C4" s="17">
        <v>19858.88178648334</v>
      </c>
      <c r="D4" s="17">
        <v>3804.389933988889</v>
      </c>
      <c r="E4" s="17">
        <v>26892.277862486117</v>
      </c>
      <c r="F4" s="23">
        <v>2.3094202077222518E-2</v>
      </c>
    </row>
    <row r="5" spans="1:6" x14ac:dyDescent="0.3">
      <c r="A5" t="s">
        <v>5</v>
      </c>
      <c r="B5" s="17">
        <v>7055.2121465583314</v>
      </c>
      <c r="C5" s="17">
        <v>4952.557785691668</v>
      </c>
      <c r="D5" s="17">
        <v>8570.3512589166658</v>
      </c>
      <c r="E5" s="17">
        <v>20578.121191166665</v>
      </c>
      <c r="F5" s="23">
        <v>1.7671812391218678E-2</v>
      </c>
    </row>
    <row r="6" spans="1:6" x14ac:dyDescent="0.3">
      <c r="A6" t="s">
        <v>6</v>
      </c>
      <c r="B6" s="17">
        <v>6797.2691400583335</v>
      </c>
      <c r="C6" s="17">
        <v>14623.04808843333</v>
      </c>
      <c r="D6" s="17">
        <v>5373.4881656750013</v>
      </c>
      <c r="E6" s="17">
        <v>26793.805394166666</v>
      </c>
      <c r="F6" s="23">
        <v>2.3009637166282612E-2</v>
      </c>
    </row>
    <row r="7" spans="1:6" x14ac:dyDescent="0.3">
      <c r="A7" t="s">
        <v>7</v>
      </c>
      <c r="B7" s="17">
        <v>6603.838105341667</v>
      </c>
      <c r="C7" s="17">
        <v>22311.523729224999</v>
      </c>
      <c r="D7" s="17">
        <v>1885.2386090416667</v>
      </c>
      <c r="E7" s="17">
        <v>30800.600443608331</v>
      </c>
      <c r="F7" s="23">
        <v>2.6450540723318303E-2</v>
      </c>
    </row>
    <row r="8" spans="1:6" x14ac:dyDescent="0.3">
      <c r="A8" t="s">
        <v>8</v>
      </c>
      <c r="B8" s="17">
        <v>6641.1823891333333</v>
      </c>
      <c r="C8" s="17">
        <v>4012.4068229333334</v>
      </c>
      <c r="D8" s="17">
        <v>13272.368975891666</v>
      </c>
      <c r="E8" s="17">
        <v>23925.958187958335</v>
      </c>
      <c r="F8" s="23">
        <v>2.0546824486544431E-2</v>
      </c>
    </row>
    <row r="9" spans="1:6" x14ac:dyDescent="0.3">
      <c r="A9" t="s">
        <v>9</v>
      </c>
      <c r="B9" s="17">
        <v>16161.048019589285</v>
      </c>
      <c r="C9" s="17">
        <v>11275.439240558335</v>
      </c>
      <c r="D9" s="17">
        <v>16093.320995023809</v>
      </c>
      <c r="E9" s="17">
        <v>43529.808255171432</v>
      </c>
      <c r="F9" s="23">
        <v>3.7381964940575774E-2</v>
      </c>
    </row>
    <row r="10" spans="1:6" x14ac:dyDescent="0.3">
      <c r="A10" t="s">
        <v>10</v>
      </c>
      <c r="B10" s="17">
        <v>2894.1771488333334</v>
      </c>
      <c r="C10" s="17">
        <v>21566.835294749999</v>
      </c>
      <c r="D10" s="17">
        <v>305.65193340000002</v>
      </c>
      <c r="E10" s="17">
        <v>24766.664376983332</v>
      </c>
      <c r="F10" s="23">
        <v>2.1268795258830658E-2</v>
      </c>
    </row>
    <row r="11" spans="1:6" x14ac:dyDescent="0.3">
      <c r="A11" t="s">
        <v>11</v>
      </c>
      <c r="B11" s="17">
        <v>5769.3698917340917</v>
      </c>
      <c r="C11" s="17">
        <v>4705.8689594704538</v>
      </c>
      <c r="D11" s="17">
        <v>4472.9248493795458</v>
      </c>
      <c r="E11" s="17">
        <v>14948.163700584091</v>
      </c>
      <c r="F11" s="23">
        <v>1.2836990415983195E-2</v>
      </c>
    </row>
    <row r="12" spans="1:6" x14ac:dyDescent="0.3">
      <c r="A12" t="s">
        <v>12</v>
      </c>
      <c r="B12" s="17">
        <v>322889.10000000003</v>
      </c>
      <c r="C12" s="17">
        <v>325757.40000000002</v>
      </c>
      <c r="D12" s="17">
        <v>170744.30000000002</v>
      </c>
      <c r="E12" s="17">
        <v>819390.8</v>
      </c>
      <c r="F12" s="23">
        <v>0.70366581857367538</v>
      </c>
    </row>
    <row r="13" spans="1:6" x14ac:dyDescent="0.3">
      <c r="A13" t="s">
        <v>13</v>
      </c>
      <c r="B13" s="17">
        <v>47624.039795608347</v>
      </c>
      <c r="C13" s="17">
        <v>40358.31886024167</v>
      </c>
      <c r="D13" s="17">
        <v>25567.716408408338</v>
      </c>
      <c r="E13" s="17">
        <v>113550.07506425836</v>
      </c>
      <c r="F13" s="23">
        <v>9.7513062776874757E-2</v>
      </c>
    </row>
    <row r="14" spans="1:6" x14ac:dyDescent="0.3">
      <c r="A14" t="s">
        <v>14</v>
      </c>
      <c r="B14" s="17">
        <v>7018.0606605962112</v>
      </c>
      <c r="C14" s="17">
        <v>6454.2232052651507</v>
      </c>
      <c r="D14" s="17">
        <v>5811.5850549409088</v>
      </c>
      <c r="E14" s="17">
        <v>19283.86892080227</v>
      </c>
      <c r="F14" s="23">
        <v>1.6560351189473674E-2</v>
      </c>
    </row>
    <row r="15" spans="1:6" x14ac:dyDescent="0.3">
      <c r="A15" s="21" t="s">
        <v>15</v>
      </c>
      <c r="B15" s="22">
        <v>432682.30343946686</v>
      </c>
      <c r="C15" s="22">
        <v>475876.50377305225</v>
      </c>
      <c r="D15" s="22">
        <v>255901.33618466652</v>
      </c>
      <c r="E15" s="22">
        <v>1164460.1433971857</v>
      </c>
      <c r="F15" s="330">
        <v>1</v>
      </c>
    </row>
    <row r="16" spans="1:6" x14ac:dyDescent="0.3">
      <c r="A16" s="2" t="s">
        <v>42</v>
      </c>
      <c r="B16" s="274">
        <v>0.37157330449899584</v>
      </c>
      <c r="C16" s="274">
        <v>0.40866706041542505</v>
      </c>
      <c r="D16" s="274">
        <v>0.219759635085579</v>
      </c>
      <c r="E16" s="274">
        <v>1</v>
      </c>
      <c r="F16" s="19"/>
    </row>
    <row r="18" spans="2:5" x14ac:dyDescent="0.3">
      <c r="B18" s="17"/>
      <c r="C18" s="17"/>
      <c r="D18" s="17"/>
      <c r="E18"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election activeCell="I13" sqref="I13"/>
    </sheetView>
  </sheetViews>
  <sheetFormatPr defaultRowHeight="14.4" x14ac:dyDescent="0.3"/>
  <cols>
    <col min="1" max="1" width="28.33203125" customWidth="1"/>
    <col min="2" max="2" width="11" bestFit="1" customWidth="1"/>
    <col min="3" max="3" width="11.5546875" bestFit="1" customWidth="1"/>
    <col min="4" max="4" width="6.109375" bestFit="1" customWidth="1"/>
    <col min="5" max="5" width="12" bestFit="1" customWidth="1"/>
    <col min="6" max="6" width="10.109375" bestFit="1" customWidth="1"/>
  </cols>
  <sheetData>
    <row r="1" spans="1:6" ht="15.6" x14ac:dyDescent="0.3">
      <c r="A1" s="326" t="s">
        <v>1583</v>
      </c>
      <c r="B1" s="327"/>
      <c r="C1" s="327"/>
      <c r="D1" s="327"/>
    </row>
    <row r="2" spans="1:6" x14ac:dyDescent="0.3">
      <c r="A2" s="3" t="s">
        <v>630</v>
      </c>
    </row>
    <row r="3" spans="1:6" ht="45" customHeight="1" x14ac:dyDescent="0.3">
      <c r="A3" s="10" t="s">
        <v>0</v>
      </c>
      <c r="B3" s="10" t="s">
        <v>49</v>
      </c>
      <c r="C3" s="2" t="s">
        <v>50</v>
      </c>
      <c r="D3" s="10" t="s">
        <v>51</v>
      </c>
      <c r="E3" s="2" t="s">
        <v>36</v>
      </c>
      <c r="F3" s="10" t="s">
        <v>37</v>
      </c>
    </row>
    <row r="4" spans="1:6" x14ac:dyDescent="0.3">
      <c r="A4" t="s">
        <v>4</v>
      </c>
      <c r="B4" s="17">
        <v>1549</v>
      </c>
      <c r="C4" s="17">
        <v>580</v>
      </c>
      <c r="D4" s="17">
        <v>338</v>
      </c>
      <c r="E4" s="17">
        <v>2467</v>
      </c>
      <c r="F4" s="23">
        <v>7.1796304542054825E-3</v>
      </c>
    </row>
    <row r="5" spans="1:6" x14ac:dyDescent="0.3">
      <c r="A5" t="s">
        <v>5</v>
      </c>
      <c r="B5" s="17">
        <v>3363</v>
      </c>
      <c r="C5" s="17">
        <v>633</v>
      </c>
      <c r="D5" s="17">
        <v>576</v>
      </c>
      <c r="E5" s="17">
        <v>4572</v>
      </c>
      <c r="F5" s="23">
        <v>1.3305743995390137E-2</v>
      </c>
    </row>
    <row r="6" spans="1:6" x14ac:dyDescent="0.3">
      <c r="A6" t="s">
        <v>6</v>
      </c>
      <c r="B6" s="17">
        <v>3264</v>
      </c>
      <c r="C6" s="17">
        <v>1150</v>
      </c>
      <c r="D6" s="17">
        <v>602</v>
      </c>
      <c r="E6" s="17">
        <v>5016</v>
      </c>
      <c r="F6" s="23">
        <v>1.4597902861084191E-2</v>
      </c>
    </row>
    <row r="7" spans="1:6" x14ac:dyDescent="0.3">
      <c r="A7" t="s">
        <v>7</v>
      </c>
      <c r="B7" s="17">
        <v>4262</v>
      </c>
      <c r="C7" s="17">
        <v>1562</v>
      </c>
      <c r="D7" s="17">
        <v>152</v>
      </c>
      <c r="E7" s="17">
        <v>5976</v>
      </c>
      <c r="F7" s="23">
        <v>1.7391759867990256E-2</v>
      </c>
    </row>
    <row r="8" spans="1:6" x14ac:dyDescent="0.3">
      <c r="A8" t="s">
        <v>8</v>
      </c>
      <c r="B8" s="17">
        <v>5067</v>
      </c>
      <c r="C8" s="17">
        <v>1129</v>
      </c>
      <c r="D8" s="17">
        <v>172</v>
      </c>
      <c r="E8" s="17">
        <v>6368</v>
      </c>
      <c r="F8" s="23">
        <v>1.85325848124769E-2</v>
      </c>
    </row>
    <row r="9" spans="1:6" x14ac:dyDescent="0.3">
      <c r="A9" t="s">
        <v>9</v>
      </c>
      <c r="B9" s="17">
        <v>6956</v>
      </c>
      <c r="C9" s="17">
        <v>1572</v>
      </c>
      <c r="D9" s="17">
        <v>973</v>
      </c>
      <c r="E9" s="17">
        <v>9501</v>
      </c>
      <c r="F9" s="23">
        <v>2.7650453565223464E-2</v>
      </c>
    </row>
    <row r="10" spans="1:6" x14ac:dyDescent="0.3">
      <c r="A10" t="s">
        <v>10</v>
      </c>
      <c r="B10" s="17">
        <v>2290</v>
      </c>
      <c r="C10" s="17">
        <v>1100</v>
      </c>
      <c r="D10" s="17">
        <v>42</v>
      </c>
      <c r="E10" s="17">
        <v>3432</v>
      </c>
      <c r="F10" s="23">
        <v>9.9880387996891841E-3</v>
      </c>
    </row>
    <row r="11" spans="1:6" x14ac:dyDescent="0.3">
      <c r="A11" t="s">
        <v>11</v>
      </c>
      <c r="B11" s="17">
        <v>2083</v>
      </c>
      <c r="C11" s="17">
        <v>267</v>
      </c>
      <c r="D11" s="17">
        <v>313</v>
      </c>
      <c r="E11" s="17">
        <v>2663</v>
      </c>
      <c r="F11" s="23">
        <v>7.7500429264488043E-3</v>
      </c>
    </row>
    <row r="12" spans="1:6" x14ac:dyDescent="0.3">
      <c r="A12" t="s">
        <v>12</v>
      </c>
      <c r="B12" s="17">
        <v>221767</v>
      </c>
      <c r="C12" s="17">
        <v>32884</v>
      </c>
      <c r="D12" s="17">
        <v>559</v>
      </c>
      <c r="E12" s="17">
        <v>255210</v>
      </c>
      <c r="F12" s="23">
        <v>0.74272942367968431</v>
      </c>
    </row>
    <row r="13" spans="1:6" x14ac:dyDescent="0.3">
      <c r="A13" t="s">
        <v>13</v>
      </c>
      <c r="B13" s="17">
        <v>33437</v>
      </c>
      <c r="C13" s="17">
        <v>9234</v>
      </c>
      <c r="D13" s="17">
        <v>829</v>
      </c>
      <c r="E13" s="17">
        <v>43500</v>
      </c>
      <c r="F13" s="23">
        <v>0.12659664562543108</v>
      </c>
    </row>
    <row r="14" spans="1:6" x14ac:dyDescent="0.3">
      <c r="A14" t="s">
        <v>14</v>
      </c>
      <c r="B14" s="17">
        <v>3475</v>
      </c>
      <c r="C14" s="17">
        <v>760</v>
      </c>
      <c r="D14" s="17">
        <v>671</v>
      </c>
      <c r="E14" s="17">
        <v>4906</v>
      </c>
      <c r="F14" s="23">
        <v>1.4277773412376205E-2</v>
      </c>
    </row>
    <row r="15" spans="1:6" x14ac:dyDescent="0.3">
      <c r="A15" s="21" t="s">
        <v>15</v>
      </c>
      <c r="B15" s="22">
        <v>287513</v>
      </c>
      <c r="C15" s="22">
        <v>50871</v>
      </c>
      <c r="D15" s="22">
        <v>5227</v>
      </c>
      <c r="E15" s="22">
        <v>343611</v>
      </c>
      <c r="F15" s="330">
        <v>1</v>
      </c>
    </row>
    <row r="16" spans="1:6" x14ac:dyDescent="0.3">
      <c r="A16" s="2" t="s">
        <v>42</v>
      </c>
      <c r="B16" s="274">
        <f>B15/$E$15</f>
        <v>0.83673980169435791</v>
      </c>
      <c r="C16" s="274">
        <f t="shared" ref="C16:E16" si="0">C15/$E$15</f>
        <v>0.14804822895658171</v>
      </c>
      <c r="D16" s="274">
        <f t="shared" si="0"/>
        <v>1.521196934906042E-2</v>
      </c>
      <c r="E16" s="274">
        <f t="shared" si="0"/>
        <v>1</v>
      </c>
      <c r="F16" s="19"/>
    </row>
    <row r="18" spans="2:5" x14ac:dyDescent="0.3">
      <c r="B18" s="17"/>
      <c r="C18" s="17"/>
      <c r="D18" s="17"/>
      <c r="E18"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67"/>
  <sheetViews>
    <sheetView workbookViewId="0">
      <pane xSplit="3" ySplit="3" topLeftCell="D4" activePane="bottomRight" state="frozen"/>
      <selection activeCell="G23" sqref="G23"/>
      <selection pane="topRight" activeCell="G23" sqref="G23"/>
      <selection pane="bottomLeft" activeCell="G23" sqref="G23"/>
      <selection pane="bottomRight"/>
    </sheetView>
  </sheetViews>
  <sheetFormatPr defaultRowHeight="14.4" x14ac:dyDescent="0.3"/>
  <cols>
    <col min="1" max="1" width="11" style="185" customWidth="1"/>
    <col min="2" max="2" width="7" style="185" bestFit="1" customWidth="1"/>
    <col min="3" max="3" width="46.33203125" style="32" bestFit="1" customWidth="1"/>
    <col min="4" max="4" width="39.44140625" style="32" bestFit="1" customWidth="1"/>
    <col min="5" max="5" width="17.33203125" style="185" bestFit="1" customWidth="1"/>
    <col min="6" max="6" width="22.88671875" style="185" bestFit="1" customWidth="1"/>
    <col min="7" max="7" width="28.33203125" style="185" bestFit="1" customWidth="1"/>
    <col min="8" max="8" width="9.109375" style="185" bestFit="1" customWidth="1"/>
    <col min="9" max="9" width="10.88671875" style="185" customWidth="1"/>
    <col min="10" max="10" width="12.109375" style="184" customWidth="1"/>
    <col min="11" max="11" width="12.88671875" style="185" customWidth="1"/>
    <col min="12" max="12" width="10.5546875" style="185" bestFit="1" customWidth="1"/>
    <col min="13" max="13" width="9.5546875" style="185" bestFit="1" customWidth="1"/>
    <col min="14" max="14" width="10.5546875" style="185" bestFit="1" customWidth="1"/>
    <col min="15" max="15" width="10.5546875" style="185" customWidth="1"/>
    <col min="16" max="16" width="8.5546875" style="185" customWidth="1"/>
    <col min="17" max="17" width="8.33203125" style="185" customWidth="1"/>
  </cols>
  <sheetData>
    <row r="1" spans="1:17" ht="15.6" x14ac:dyDescent="0.3">
      <c r="A1" s="326" t="s">
        <v>1583</v>
      </c>
      <c r="B1" s="327"/>
      <c r="C1" s="327"/>
      <c r="D1" s="327"/>
    </row>
    <row r="2" spans="1:17" x14ac:dyDescent="0.3">
      <c r="A2" s="97" t="s">
        <v>631</v>
      </c>
    </row>
    <row r="3" spans="1:17" s="251" customFormat="1" ht="28.8" x14ac:dyDescent="0.3">
      <c r="A3" s="183" t="s">
        <v>1156</v>
      </c>
      <c r="B3" s="183" t="s">
        <v>645</v>
      </c>
      <c r="C3" s="183" t="s">
        <v>53</v>
      </c>
      <c r="D3" s="183" t="s">
        <v>54</v>
      </c>
      <c r="E3" s="183" t="s">
        <v>55</v>
      </c>
      <c r="F3" s="183" t="s">
        <v>1506</v>
      </c>
      <c r="G3" s="183" t="s">
        <v>0</v>
      </c>
      <c r="H3" s="183" t="s">
        <v>56</v>
      </c>
      <c r="I3" s="183" t="s">
        <v>32</v>
      </c>
      <c r="J3" s="183" t="s">
        <v>57</v>
      </c>
      <c r="K3" s="183" t="s">
        <v>34</v>
      </c>
      <c r="L3" s="183" t="s">
        <v>58</v>
      </c>
      <c r="M3" s="183" t="s">
        <v>648</v>
      </c>
      <c r="N3" s="183" t="s">
        <v>1519</v>
      </c>
      <c r="O3" s="183" t="s">
        <v>1520</v>
      </c>
      <c r="P3" s="183" t="s">
        <v>59</v>
      </c>
      <c r="Q3" s="183" t="s">
        <v>60</v>
      </c>
    </row>
    <row r="4" spans="1:17" x14ac:dyDescent="0.3">
      <c r="A4" s="185" t="s">
        <v>708</v>
      </c>
      <c r="B4" s="185">
        <v>331050</v>
      </c>
      <c r="C4" s="32" t="s">
        <v>80</v>
      </c>
      <c r="D4" s="253" t="s">
        <v>1554</v>
      </c>
      <c r="E4" s="252" t="s">
        <v>81</v>
      </c>
      <c r="F4" s="252" t="s">
        <v>709</v>
      </c>
      <c r="G4" s="252" t="s">
        <v>14</v>
      </c>
      <c r="H4" s="252">
        <v>525</v>
      </c>
      <c r="I4" s="255"/>
      <c r="J4" s="256">
        <v>525</v>
      </c>
      <c r="K4" s="255"/>
      <c r="L4" s="255"/>
      <c r="M4" s="255"/>
      <c r="N4" s="255"/>
      <c r="O4" s="255"/>
      <c r="P4" s="185" t="s">
        <v>1572</v>
      </c>
    </row>
    <row r="5" spans="1:17" x14ac:dyDescent="0.3">
      <c r="A5" s="185" t="s">
        <v>788</v>
      </c>
      <c r="B5" s="185">
        <v>331260</v>
      </c>
      <c r="C5" s="32" t="s">
        <v>103</v>
      </c>
      <c r="D5" s="32" t="s">
        <v>106</v>
      </c>
      <c r="E5" s="252" t="s">
        <v>106</v>
      </c>
      <c r="F5" s="185" t="s">
        <v>789</v>
      </c>
      <c r="G5" s="185" t="s">
        <v>14</v>
      </c>
      <c r="H5" s="252">
        <v>503</v>
      </c>
      <c r="I5" s="255"/>
      <c r="J5" s="256">
        <v>503</v>
      </c>
      <c r="K5" s="255"/>
      <c r="L5" s="255"/>
      <c r="M5" s="255"/>
      <c r="N5" s="255"/>
      <c r="O5" s="255"/>
      <c r="P5" s="185" t="s">
        <v>1572</v>
      </c>
    </row>
    <row r="6" spans="1:17" x14ac:dyDescent="0.3">
      <c r="A6" s="185" t="s">
        <v>830</v>
      </c>
      <c r="B6" s="185">
        <v>331770</v>
      </c>
      <c r="C6" s="32" t="s">
        <v>163</v>
      </c>
      <c r="D6" s="253" t="s">
        <v>164</v>
      </c>
      <c r="E6" s="252" t="s">
        <v>164</v>
      </c>
      <c r="F6" s="252" t="s">
        <v>831</v>
      </c>
      <c r="G6" s="252" t="s">
        <v>14</v>
      </c>
      <c r="H6" s="252">
        <v>395</v>
      </c>
      <c r="I6" s="255"/>
      <c r="J6" s="256">
        <v>395</v>
      </c>
      <c r="K6" s="255"/>
      <c r="L6" s="255"/>
      <c r="M6" s="255"/>
      <c r="N6" s="255"/>
      <c r="O6" s="255"/>
      <c r="P6" s="185" t="s">
        <v>1572</v>
      </c>
    </row>
    <row r="7" spans="1:17" x14ac:dyDescent="0.3">
      <c r="A7" s="185" t="s">
        <v>842</v>
      </c>
      <c r="B7" s="185">
        <v>331790</v>
      </c>
      <c r="C7" s="32" t="s">
        <v>174</v>
      </c>
      <c r="D7" s="253" t="s">
        <v>175</v>
      </c>
      <c r="E7" s="252" t="s">
        <v>175</v>
      </c>
      <c r="F7" s="252" t="s">
        <v>843</v>
      </c>
      <c r="G7" s="252" t="s">
        <v>14</v>
      </c>
      <c r="H7" s="252">
        <v>492</v>
      </c>
      <c r="I7" s="255"/>
      <c r="J7" s="256">
        <v>492</v>
      </c>
      <c r="K7" s="255"/>
      <c r="L7" s="255"/>
      <c r="M7" s="255"/>
      <c r="N7" s="255"/>
      <c r="O7" s="255"/>
      <c r="P7" s="185" t="s">
        <v>1572</v>
      </c>
    </row>
    <row r="8" spans="1:17" x14ac:dyDescent="0.3">
      <c r="A8" s="185" t="s">
        <v>711</v>
      </c>
      <c r="B8" s="185">
        <v>331060</v>
      </c>
      <c r="C8" s="32" t="s">
        <v>80</v>
      </c>
      <c r="D8" s="253" t="s">
        <v>82</v>
      </c>
      <c r="E8" s="252" t="s">
        <v>82</v>
      </c>
      <c r="F8" s="252" t="s">
        <v>712</v>
      </c>
      <c r="G8" s="252" t="s">
        <v>14</v>
      </c>
      <c r="H8" s="252">
        <v>600</v>
      </c>
      <c r="I8" s="255"/>
      <c r="J8" s="256">
        <v>600</v>
      </c>
      <c r="K8" s="255"/>
      <c r="L8" s="255"/>
      <c r="M8" s="255"/>
      <c r="N8" s="255"/>
      <c r="O8" s="255"/>
      <c r="P8" s="185" t="s">
        <v>1572</v>
      </c>
    </row>
    <row r="9" spans="1:17" x14ac:dyDescent="0.3">
      <c r="A9" s="185" t="s">
        <v>844</v>
      </c>
      <c r="B9" s="185">
        <v>331810</v>
      </c>
      <c r="C9" s="32" t="s">
        <v>845</v>
      </c>
      <c r="D9" s="253" t="s">
        <v>177</v>
      </c>
      <c r="E9" s="252" t="s">
        <v>177</v>
      </c>
      <c r="F9" s="252" t="s">
        <v>846</v>
      </c>
      <c r="G9" s="252" t="s">
        <v>14</v>
      </c>
      <c r="H9" s="252">
        <v>28</v>
      </c>
      <c r="I9" s="255"/>
      <c r="J9" s="256">
        <v>28</v>
      </c>
      <c r="K9" s="255"/>
      <c r="L9" s="255"/>
      <c r="M9" s="255"/>
      <c r="N9" s="255"/>
      <c r="O9" s="255"/>
      <c r="P9" s="185" t="s">
        <v>1572</v>
      </c>
    </row>
    <row r="10" spans="1:17" x14ac:dyDescent="0.3">
      <c r="A10" s="185" t="s">
        <v>911</v>
      </c>
      <c r="B10" s="185">
        <v>331830</v>
      </c>
      <c r="C10" s="32" t="s">
        <v>221</v>
      </c>
      <c r="D10" s="253" t="s">
        <v>222</v>
      </c>
      <c r="E10" s="252" t="s">
        <v>222</v>
      </c>
      <c r="F10" s="252" t="s">
        <v>912</v>
      </c>
      <c r="G10" s="252" t="s">
        <v>14</v>
      </c>
      <c r="H10" s="252">
        <v>345</v>
      </c>
      <c r="I10" s="255"/>
      <c r="J10" s="256">
        <v>345</v>
      </c>
      <c r="K10" s="255"/>
      <c r="L10" s="255"/>
      <c r="M10" s="255"/>
      <c r="N10" s="255"/>
      <c r="O10" s="255"/>
      <c r="P10" s="185" t="s">
        <v>1572</v>
      </c>
    </row>
    <row r="11" spans="1:17" x14ac:dyDescent="0.3">
      <c r="A11" s="185" t="s">
        <v>849</v>
      </c>
      <c r="B11" s="185">
        <v>331840</v>
      </c>
      <c r="C11" s="32" t="s">
        <v>180</v>
      </c>
      <c r="D11" s="253" t="s">
        <v>181</v>
      </c>
      <c r="E11" s="252" t="s">
        <v>181</v>
      </c>
      <c r="F11" s="252" t="s">
        <v>850</v>
      </c>
      <c r="G11" s="252" t="s">
        <v>14</v>
      </c>
      <c r="H11" s="252">
        <v>327</v>
      </c>
      <c r="I11" s="255"/>
      <c r="J11" s="256">
        <v>327</v>
      </c>
      <c r="K11" s="255"/>
      <c r="L11" s="255"/>
      <c r="M11" s="255"/>
      <c r="N11" s="255"/>
      <c r="O11" s="255"/>
      <c r="P11" s="185" t="s">
        <v>1572</v>
      </c>
    </row>
    <row r="12" spans="1:17" x14ac:dyDescent="0.3">
      <c r="A12" s="185" t="s">
        <v>865</v>
      </c>
      <c r="B12" s="185">
        <v>331900</v>
      </c>
      <c r="C12" s="32" t="s">
        <v>196</v>
      </c>
      <c r="D12" s="253" t="s">
        <v>197</v>
      </c>
      <c r="E12" s="252" t="s">
        <v>197</v>
      </c>
      <c r="F12" s="252" t="s">
        <v>866</v>
      </c>
      <c r="G12" s="252" t="s">
        <v>14</v>
      </c>
      <c r="H12" s="252">
        <v>270</v>
      </c>
      <c r="I12" s="255"/>
      <c r="J12" s="256">
        <v>270</v>
      </c>
      <c r="K12" s="255"/>
      <c r="L12" s="255"/>
      <c r="M12" s="255"/>
      <c r="N12" s="255"/>
      <c r="O12" s="255"/>
      <c r="P12" s="185" t="s">
        <v>1572</v>
      </c>
    </row>
    <row r="13" spans="1:17" x14ac:dyDescent="0.3">
      <c r="A13" s="185" t="s">
        <v>714</v>
      </c>
      <c r="B13" s="185">
        <v>331110</v>
      </c>
      <c r="C13" s="32" t="s">
        <v>80</v>
      </c>
      <c r="D13" s="253" t="s">
        <v>87</v>
      </c>
      <c r="E13" s="252" t="s">
        <v>87</v>
      </c>
      <c r="F13" s="252" t="s">
        <v>715</v>
      </c>
      <c r="G13" s="252" t="s">
        <v>14</v>
      </c>
      <c r="H13" s="252">
        <v>474</v>
      </c>
      <c r="I13" s="255"/>
      <c r="J13" s="256">
        <v>450</v>
      </c>
      <c r="K13" s="255"/>
      <c r="L13" s="255"/>
      <c r="M13" s="255">
        <v>24</v>
      </c>
      <c r="N13" s="255"/>
      <c r="O13" s="255"/>
      <c r="P13" s="185" t="s">
        <v>1572</v>
      </c>
    </row>
    <row r="14" spans="1:17" x14ac:dyDescent="0.3">
      <c r="A14" s="185" t="s">
        <v>924</v>
      </c>
      <c r="B14" s="185">
        <v>332020</v>
      </c>
      <c r="C14" s="32" t="s">
        <v>230</v>
      </c>
      <c r="D14" s="253" t="s">
        <v>231</v>
      </c>
      <c r="E14" s="252" t="s">
        <v>231</v>
      </c>
      <c r="F14" s="252" t="s">
        <v>926</v>
      </c>
      <c r="G14" s="252" t="s">
        <v>14</v>
      </c>
      <c r="H14" s="252">
        <v>3400</v>
      </c>
      <c r="I14" s="255"/>
      <c r="J14" s="256">
        <v>3400</v>
      </c>
      <c r="K14" s="255"/>
      <c r="L14" s="255"/>
      <c r="M14" s="255"/>
      <c r="N14" s="255"/>
      <c r="O14" s="255"/>
      <c r="P14" s="185" t="s">
        <v>1571</v>
      </c>
    </row>
    <row r="15" spans="1:17" x14ac:dyDescent="0.3">
      <c r="A15" s="185" t="s">
        <v>908</v>
      </c>
      <c r="B15" s="185">
        <v>331990</v>
      </c>
      <c r="C15" s="32" t="s">
        <v>217</v>
      </c>
      <c r="D15" s="253" t="s">
        <v>218</v>
      </c>
      <c r="E15" s="252" t="s">
        <v>218</v>
      </c>
      <c r="F15" s="252" t="s">
        <v>910</v>
      </c>
      <c r="G15" s="252" t="s">
        <v>14</v>
      </c>
      <c r="H15" s="252">
        <v>3600</v>
      </c>
      <c r="I15" s="255"/>
      <c r="J15" s="256">
        <v>3600</v>
      </c>
      <c r="K15" s="255"/>
      <c r="L15" s="255"/>
      <c r="M15" s="255"/>
      <c r="N15" s="255"/>
      <c r="O15" s="255"/>
      <c r="P15" s="185" t="s">
        <v>1571</v>
      </c>
    </row>
    <row r="16" spans="1:17" x14ac:dyDescent="0.3">
      <c r="A16" s="185" t="s">
        <v>794</v>
      </c>
      <c r="B16" s="185">
        <v>331340</v>
      </c>
      <c r="C16" s="32" t="s">
        <v>103</v>
      </c>
      <c r="D16" s="32" t="s">
        <v>115</v>
      </c>
      <c r="E16" s="252" t="s">
        <v>115</v>
      </c>
      <c r="F16" s="185" t="s">
        <v>795</v>
      </c>
      <c r="G16" s="185" t="s">
        <v>14</v>
      </c>
      <c r="H16" s="252">
        <v>607</v>
      </c>
      <c r="I16" s="255"/>
      <c r="J16" s="256">
        <v>607</v>
      </c>
      <c r="K16" s="255"/>
      <c r="L16" s="255"/>
      <c r="M16" s="255"/>
      <c r="N16" s="255"/>
      <c r="O16" s="255"/>
      <c r="P16" s="185" t="s">
        <v>1572</v>
      </c>
    </row>
    <row r="17" spans="1:16" x14ac:dyDescent="0.3">
      <c r="A17" s="185" t="s">
        <v>717</v>
      </c>
      <c r="B17" s="185">
        <v>331130</v>
      </c>
      <c r="C17" s="32" t="s">
        <v>80</v>
      </c>
      <c r="D17" s="253" t="s">
        <v>90</v>
      </c>
      <c r="E17" s="252" t="s">
        <v>90</v>
      </c>
      <c r="F17" s="252" t="s">
        <v>718</v>
      </c>
      <c r="G17" s="252" t="s">
        <v>14</v>
      </c>
      <c r="H17" s="252">
        <v>83</v>
      </c>
      <c r="I17" s="255"/>
      <c r="J17" s="256">
        <v>83</v>
      </c>
      <c r="K17" s="255"/>
      <c r="L17" s="255"/>
      <c r="M17" s="255"/>
      <c r="N17" s="255"/>
      <c r="O17" s="255"/>
      <c r="P17" s="185" t="s">
        <v>1572</v>
      </c>
    </row>
    <row r="18" spans="1:16" x14ac:dyDescent="0.3">
      <c r="A18" s="185" t="s">
        <v>796</v>
      </c>
      <c r="B18" s="185">
        <v>331350</v>
      </c>
      <c r="C18" s="32" t="s">
        <v>103</v>
      </c>
      <c r="D18" s="32" t="s">
        <v>116</v>
      </c>
      <c r="E18" s="252" t="s">
        <v>116</v>
      </c>
      <c r="F18" s="185" t="s">
        <v>797</v>
      </c>
      <c r="G18" s="185" t="s">
        <v>14</v>
      </c>
      <c r="H18" s="252">
        <v>693.00000000000011</v>
      </c>
      <c r="I18" s="255"/>
      <c r="J18" s="256">
        <v>693.00000000000011</v>
      </c>
      <c r="K18" s="255"/>
      <c r="L18" s="255"/>
      <c r="M18" s="255"/>
      <c r="N18" s="255"/>
      <c r="O18" s="255"/>
      <c r="P18" s="185" t="s">
        <v>1572</v>
      </c>
    </row>
    <row r="19" spans="1:16" x14ac:dyDescent="0.3">
      <c r="A19" s="185" t="s">
        <v>936</v>
      </c>
      <c r="B19" s="185">
        <v>332030</v>
      </c>
      <c r="C19" s="32" t="s">
        <v>237</v>
      </c>
      <c r="D19" s="253" t="s">
        <v>238</v>
      </c>
      <c r="E19" s="252" t="s">
        <v>238</v>
      </c>
      <c r="F19" s="252" t="s">
        <v>937</v>
      </c>
      <c r="G19" s="252" t="s">
        <v>14</v>
      </c>
      <c r="H19" s="252">
        <v>485</v>
      </c>
      <c r="I19" s="255"/>
      <c r="J19" s="256">
        <v>365</v>
      </c>
      <c r="K19" s="255"/>
      <c r="L19" s="255"/>
      <c r="M19" s="255">
        <v>120</v>
      </c>
      <c r="N19" s="255"/>
      <c r="O19" s="255"/>
      <c r="P19" s="185" t="s">
        <v>1572</v>
      </c>
    </row>
    <row r="20" spans="1:16" x14ac:dyDescent="0.3">
      <c r="A20" s="185" t="s">
        <v>798</v>
      </c>
      <c r="B20" s="185">
        <v>331370</v>
      </c>
      <c r="C20" s="32" t="s">
        <v>103</v>
      </c>
      <c r="D20" s="32" t="s">
        <v>118</v>
      </c>
      <c r="E20" s="252" t="s">
        <v>118</v>
      </c>
      <c r="F20" s="185" t="s">
        <v>799</v>
      </c>
      <c r="G20" s="185" t="s">
        <v>14</v>
      </c>
      <c r="H20" s="252">
        <v>800</v>
      </c>
      <c r="I20" s="255"/>
      <c r="J20" s="256">
        <v>800</v>
      </c>
      <c r="K20" s="255"/>
      <c r="L20" s="255"/>
      <c r="M20" s="255"/>
      <c r="N20" s="255"/>
      <c r="O20" s="255"/>
      <c r="P20" s="185" t="s">
        <v>1572</v>
      </c>
    </row>
    <row r="21" spans="1:16" x14ac:dyDescent="0.3">
      <c r="A21" s="185" t="s">
        <v>800</v>
      </c>
      <c r="B21" s="185">
        <v>331380</v>
      </c>
      <c r="C21" s="32" t="s">
        <v>103</v>
      </c>
      <c r="D21" s="32" t="s">
        <v>119</v>
      </c>
      <c r="E21" s="252" t="s">
        <v>119</v>
      </c>
      <c r="F21" s="185" t="s">
        <v>801</v>
      </c>
      <c r="G21" s="185" t="s">
        <v>14</v>
      </c>
      <c r="H21" s="252">
        <v>844.6</v>
      </c>
      <c r="I21" s="255"/>
      <c r="J21" s="256">
        <v>835</v>
      </c>
      <c r="K21" s="255"/>
      <c r="L21" s="255"/>
      <c r="M21" s="255">
        <v>9.6</v>
      </c>
      <c r="N21" s="255"/>
      <c r="O21" s="255"/>
      <c r="P21" s="185" t="s">
        <v>1572</v>
      </c>
    </row>
    <row r="22" spans="1:16" x14ac:dyDescent="0.3">
      <c r="A22" s="185" t="s">
        <v>988</v>
      </c>
      <c r="B22" s="185">
        <v>332140</v>
      </c>
      <c r="C22" s="32" t="s">
        <v>267</v>
      </c>
      <c r="D22" s="253" t="s">
        <v>268</v>
      </c>
      <c r="E22" s="252" t="s">
        <v>268</v>
      </c>
      <c r="F22" s="252" t="s">
        <v>989</v>
      </c>
      <c r="G22" s="252" t="s">
        <v>14</v>
      </c>
      <c r="H22" s="252">
        <v>202</v>
      </c>
      <c r="I22" s="255"/>
      <c r="J22" s="256">
        <v>202</v>
      </c>
      <c r="K22" s="255"/>
      <c r="L22" s="255"/>
      <c r="M22" s="255"/>
      <c r="N22" s="255"/>
      <c r="O22" s="255"/>
      <c r="P22" s="185" t="s">
        <v>1572</v>
      </c>
    </row>
    <row r="23" spans="1:16" x14ac:dyDescent="0.3">
      <c r="A23" s="185" t="s">
        <v>1104</v>
      </c>
      <c r="B23" s="185">
        <v>332200</v>
      </c>
      <c r="C23" s="32" t="s">
        <v>1543</v>
      </c>
      <c r="D23" s="253" t="s">
        <v>367</v>
      </c>
      <c r="E23" s="252" t="s">
        <v>367</v>
      </c>
      <c r="F23" s="252" t="s">
        <v>1105</v>
      </c>
      <c r="G23" s="252" t="s">
        <v>14</v>
      </c>
      <c r="H23" s="252">
        <v>236.00000000000003</v>
      </c>
      <c r="I23" s="255"/>
      <c r="J23" s="256">
        <v>236.00000000000003</v>
      </c>
      <c r="K23" s="255"/>
      <c r="L23" s="255"/>
      <c r="M23" s="255"/>
      <c r="N23" s="255"/>
      <c r="O23" s="255"/>
      <c r="P23" s="185" t="s">
        <v>1572</v>
      </c>
    </row>
    <row r="24" spans="1:16" x14ac:dyDescent="0.3">
      <c r="A24" s="185" t="s">
        <v>1006</v>
      </c>
      <c r="B24" s="185">
        <v>332220</v>
      </c>
      <c r="C24" s="32" t="s">
        <v>279</v>
      </c>
      <c r="D24" s="253" t="s">
        <v>280</v>
      </c>
      <c r="E24" s="252" t="s">
        <v>280</v>
      </c>
      <c r="F24" s="252" t="s">
        <v>1007</v>
      </c>
      <c r="G24" s="252" t="s">
        <v>14</v>
      </c>
      <c r="H24" s="252">
        <v>2200</v>
      </c>
      <c r="I24" s="255"/>
      <c r="J24" s="256">
        <v>2200</v>
      </c>
      <c r="K24" s="255"/>
      <c r="L24" s="255"/>
      <c r="M24" s="255"/>
      <c r="N24" s="255"/>
      <c r="O24" s="255"/>
      <c r="P24" s="185" t="s">
        <v>1571</v>
      </c>
    </row>
    <row r="25" spans="1:16" x14ac:dyDescent="0.3">
      <c r="A25" s="185" t="s">
        <v>804</v>
      </c>
      <c r="B25" s="185">
        <v>331460</v>
      </c>
      <c r="C25" s="32" t="s">
        <v>103</v>
      </c>
      <c r="D25" s="32" t="s">
        <v>127</v>
      </c>
      <c r="E25" s="252" t="s">
        <v>127</v>
      </c>
      <c r="F25" s="185" t="s">
        <v>805</v>
      </c>
      <c r="G25" s="185" t="s">
        <v>14</v>
      </c>
      <c r="H25" s="252">
        <v>647</v>
      </c>
      <c r="I25" s="255"/>
      <c r="J25" s="256">
        <v>647</v>
      </c>
      <c r="K25" s="255"/>
      <c r="L25" s="255"/>
      <c r="M25" s="255"/>
      <c r="N25" s="255"/>
      <c r="O25" s="255"/>
      <c r="P25" s="185" t="s">
        <v>1572</v>
      </c>
    </row>
    <row r="26" spans="1:16" x14ac:dyDescent="0.3">
      <c r="A26" s="185" t="s">
        <v>1033</v>
      </c>
      <c r="B26" s="185">
        <v>332330</v>
      </c>
      <c r="C26" s="32" t="s">
        <v>304</v>
      </c>
      <c r="D26" s="253" t="s">
        <v>305</v>
      </c>
      <c r="E26" s="252" t="s">
        <v>305</v>
      </c>
      <c r="F26" s="252" t="s">
        <v>1034</v>
      </c>
      <c r="G26" s="252" t="s">
        <v>14</v>
      </c>
      <c r="H26" s="252">
        <v>300.00000000000006</v>
      </c>
      <c r="I26" s="255"/>
      <c r="J26" s="256">
        <v>300.00000000000006</v>
      </c>
      <c r="K26" s="255"/>
      <c r="L26" s="255"/>
      <c r="M26" s="255"/>
      <c r="N26" s="255"/>
      <c r="O26" s="255"/>
      <c r="P26" s="185" t="s">
        <v>1572</v>
      </c>
    </row>
    <row r="27" spans="1:16" x14ac:dyDescent="0.3">
      <c r="A27" s="185" t="s">
        <v>696</v>
      </c>
      <c r="B27" s="185">
        <v>331180</v>
      </c>
      <c r="C27" s="32" t="s">
        <v>80</v>
      </c>
      <c r="D27" s="253" t="s">
        <v>94</v>
      </c>
      <c r="E27" s="252" t="s">
        <v>557</v>
      </c>
      <c r="F27" s="252" t="s">
        <v>697</v>
      </c>
      <c r="G27" s="252" t="s">
        <v>14</v>
      </c>
      <c r="H27" s="252">
        <v>1030</v>
      </c>
      <c r="I27" s="255"/>
      <c r="J27" s="256">
        <v>1030</v>
      </c>
      <c r="K27" s="255"/>
      <c r="L27" s="255"/>
      <c r="M27" s="255"/>
      <c r="N27" s="255"/>
      <c r="O27" s="255"/>
      <c r="P27" s="185" t="s">
        <v>1571</v>
      </c>
    </row>
    <row r="28" spans="1:16" x14ac:dyDescent="0.3">
      <c r="A28" s="185" t="s">
        <v>1072</v>
      </c>
      <c r="B28" s="185">
        <v>332520</v>
      </c>
      <c r="C28" s="32" t="s">
        <v>337</v>
      </c>
      <c r="D28" s="253" t="s">
        <v>338</v>
      </c>
      <c r="E28" s="252" t="s">
        <v>338</v>
      </c>
      <c r="F28" s="252" t="s">
        <v>1073</v>
      </c>
      <c r="G28" s="252" t="s">
        <v>14</v>
      </c>
      <c r="H28" s="252">
        <v>187</v>
      </c>
      <c r="I28" s="255"/>
      <c r="J28" s="256">
        <v>187</v>
      </c>
      <c r="K28" s="255"/>
      <c r="L28" s="255"/>
      <c r="M28" s="255"/>
      <c r="N28" s="255"/>
      <c r="O28" s="255"/>
      <c r="P28" s="185" t="s">
        <v>1572</v>
      </c>
    </row>
    <row r="29" spans="1:16" x14ac:dyDescent="0.3">
      <c r="A29" s="185" t="s">
        <v>1074</v>
      </c>
      <c r="B29" s="185">
        <v>332530</v>
      </c>
      <c r="C29" s="32" t="s">
        <v>339</v>
      </c>
      <c r="D29" s="253" t="s">
        <v>340</v>
      </c>
      <c r="E29" s="252" t="s">
        <v>340</v>
      </c>
      <c r="F29" s="252" t="s">
        <v>1075</v>
      </c>
      <c r="G29" s="252" t="s">
        <v>14</v>
      </c>
      <c r="H29" s="252">
        <v>464</v>
      </c>
      <c r="I29" s="255"/>
      <c r="J29" s="256">
        <v>464</v>
      </c>
      <c r="K29" s="255"/>
      <c r="L29" s="255"/>
      <c r="M29" s="255"/>
      <c r="N29" s="255"/>
      <c r="O29" s="255"/>
      <c r="P29" s="185" t="s">
        <v>1572</v>
      </c>
    </row>
    <row r="30" spans="1:16" x14ac:dyDescent="0.3">
      <c r="A30" s="185" t="s">
        <v>812</v>
      </c>
      <c r="B30" s="185">
        <v>331620</v>
      </c>
      <c r="C30" s="32" t="s">
        <v>103</v>
      </c>
      <c r="D30" s="32" t="s">
        <v>144</v>
      </c>
      <c r="E30" s="252" t="s">
        <v>144</v>
      </c>
      <c r="F30" s="185" t="s">
        <v>813</v>
      </c>
      <c r="G30" s="185" t="s">
        <v>14</v>
      </c>
      <c r="H30" s="252">
        <v>410.00000000000006</v>
      </c>
      <c r="I30" s="255"/>
      <c r="J30" s="256">
        <v>410.00000000000006</v>
      </c>
      <c r="K30" s="255"/>
      <c r="L30" s="255"/>
      <c r="M30" s="255"/>
      <c r="N30" s="255"/>
      <c r="O30" s="255"/>
      <c r="P30" s="185" t="s">
        <v>1572</v>
      </c>
    </row>
    <row r="31" spans="1:16" x14ac:dyDescent="0.3">
      <c r="A31" s="185" t="s">
        <v>1089</v>
      </c>
      <c r="B31" s="185">
        <v>332570</v>
      </c>
      <c r="C31" s="32" t="s">
        <v>352</v>
      </c>
      <c r="D31" s="253" t="s">
        <v>353</v>
      </c>
      <c r="E31" s="252" t="s">
        <v>353</v>
      </c>
      <c r="F31" s="252" t="s">
        <v>1090</v>
      </c>
      <c r="G31" s="252" t="s">
        <v>14</v>
      </c>
      <c r="H31" s="252">
        <v>417</v>
      </c>
      <c r="I31" s="255"/>
      <c r="J31" s="256">
        <v>417</v>
      </c>
      <c r="K31" s="255"/>
      <c r="L31" s="255"/>
      <c r="M31" s="255"/>
      <c r="N31" s="255"/>
      <c r="O31" s="255"/>
      <c r="P31" s="185" t="s">
        <v>1572</v>
      </c>
    </row>
    <row r="32" spans="1:16" x14ac:dyDescent="0.3">
      <c r="A32" s="185" t="s">
        <v>1091</v>
      </c>
      <c r="B32" s="185">
        <v>332580</v>
      </c>
      <c r="C32" s="32" t="s">
        <v>354</v>
      </c>
      <c r="D32" s="253" t="s">
        <v>355</v>
      </c>
      <c r="E32" s="252" t="s">
        <v>355</v>
      </c>
      <c r="F32" s="252" t="s">
        <v>1092</v>
      </c>
      <c r="G32" s="252" t="s">
        <v>14</v>
      </c>
      <c r="H32" s="252">
        <v>216.00000000000003</v>
      </c>
      <c r="I32" s="255"/>
      <c r="J32" s="256">
        <v>216.00000000000003</v>
      </c>
      <c r="K32" s="255"/>
      <c r="L32" s="255"/>
      <c r="M32" s="255"/>
      <c r="N32" s="255"/>
      <c r="O32" s="255"/>
      <c r="P32" s="185" t="s">
        <v>1572</v>
      </c>
    </row>
    <row r="33" spans="1:16" x14ac:dyDescent="0.3">
      <c r="A33" s="185" t="s">
        <v>1095</v>
      </c>
      <c r="B33" s="185">
        <v>332600</v>
      </c>
      <c r="C33" s="32" t="s">
        <v>358</v>
      </c>
      <c r="D33" s="253" t="s">
        <v>359</v>
      </c>
      <c r="E33" s="252" t="s">
        <v>359</v>
      </c>
      <c r="F33" s="252" t="s">
        <v>1096</v>
      </c>
      <c r="G33" s="252" t="s">
        <v>14</v>
      </c>
      <c r="H33" s="252">
        <v>1375</v>
      </c>
      <c r="I33" s="255"/>
      <c r="J33" s="256">
        <v>1375</v>
      </c>
      <c r="K33" s="255"/>
      <c r="L33" s="255"/>
      <c r="M33" s="255"/>
      <c r="N33" s="255"/>
      <c r="O33" s="255"/>
      <c r="P33" s="185" t="s">
        <v>1572</v>
      </c>
    </row>
    <row r="34" spans="1:16" x14ac:dyDescent="0.3">
      <c r="A34" s="185" t="s">
        <v>705</v>
      </c>
      <c r="B34" s="185">
        <v>331220</v>
      </c>
      <c r="C34" s="32" t="s">
        <v>80</v>
      </c>
      <c r="D34" s="253" t="s">
        <v>100</v>
      </c>
      <c r="E34" s="252" t="s">
        <v>100</v>
      </c>
      <c r="F34" s="252" t="s">
        <v>706</v>
      </c>
      <c r="G34" s="252" t="s">
        <v>14</v>
      </c>
      <c r="H34" s="252">
        <v>7600</v>
      </c>
      <c r="I34" s="255"/>
      <c r="J34" s="256">
        <v>7600</v>
      </c>
      <c r="K34" s="255"/>
      <c r="L34" s="255"/>
      <c r="M34" s="255"/>
      <c r="N34" s="255"/>
      <c r="O34" s="255"/>
      <c r="P34" s="185" t="s">
        <v>1571</v>
      </c>
    </row>
    <row r="35" spans="1:16" x14ac:dyDescent="0.3">
      <c r="A35" s="185" t="s">
        <v>1144</v>
      </c>
      <c r="B35" s="185">
        <v>332880</v>
      </c>
      <c r="C35" s="32" t="s">
        <v>383</v>
      </c>
      <c r="D35" s="253" t="s">
        <v>384</v>
      </c>
      <c r="E35" s="252" t="s">
        <v>384</v>
      </c>
      <c r="F35" s="252" t="s">
        <v>1145</v>
      </c>
      <c r="G35" s="252" t="s">
        <v>14</v>
      </c>
      <c r="H35" s="252">
        <v>495</v>
      </c>
      <c r="I35" s="255"/>
      <c r="J35" s="256">
        <v>495</v>
      </c>
      <c r="K35" s="255"/>
      <c r="L35" s="255"/>
      <c r="M35" s="255"/>
      <c r="N35" s="255"/>
      <c r="O35" s="255"/>
      <c r="P35" s="185" t="s">
        <v>1572</v>
      </c>
    </row>
    <row r="36" spans="1:16" x14ac:dyDescent="0.3">
      <c r="A36" s="185" t="s">
        <v>943</v>
      </c>
      <c r="B36" s="185">
        <v>332650</v>
      </c>
      <c r="C36" s="32" t="s">
        <v>243</v>
      </c>
      <c r="D36" s="253" t="s">
        <v>244</v>
      </c>
      <c r="E36" s="252" t="s">
        <v>244</v>
      </c>
      <c r="F36" s="252" t="s">
        <v>944</v>
      </c>
      <c r="G36" s="252" t="s">
        <v>13</v>
      </c>
      <c r="H36" s="252">
        <v>1585.0000000000002</v>
      </c>
      <c r="I36" s="255"/>
      <c r="J36" s="256">
        <v>1585.0000000000002</v>
      </c>
      <c r="K36" s="255"/>
      <c r="L36" s="255"/>
      <c r="M36" s="255"/>
      <c r="N36" s="255"/>
      <c r="O36" s="255"/>
      <c r="P36" s="185" t="s">
        <v>1571</v>
      </c>
    </row>
    <row r="37" spans="1:16" x14ac:dyDescent="0.3">
      <c r="A37" s="185" t="s">
        <v>671</v>
      </c>
      <c r="C37" s="32" t="s">
        <v>69</v>
      </c>
      <c r="D37" s="253" t="s">
        <v>70</v>
      </c>
      <c r="E37" s="252" t="s">
        <v>71</v>
      </c>
      <c r="F37" s="252" t="s">
        <v>665</v>
      </c>
      <c r="G37" s="252" t="s">
        <v>13</v>
      </c>
      <c r="H37" s="252">
        <v>4000</v>
      </c>
      <c r="I37" s="255"/>
      <c r="J37" s="256"/>
      <c r="K37" s="255">
        <v>4000</v>
      </c>
      <c r="L37" s="255"/>
      <c r="M37" s="255"/>
      <c r="N37" s="255"/>
      <c r="O37" s="255"/>
      <c r="P37" s="185" t="s">
        <v>1571</v>
      </c>
    </row>
    <row r="38" spans="1:16" x14ac:dyDescent="0.3">
      <c r="A38" s="185" t="s">
        <v>672</v>
      </c>
      <c r="C38" s="32" t="s">
        <v>69</v>
      </c>
      <c r="D38" s="32" t="s">
        <v>72</v>
      </c>
      <c r="E38" s="252" t="s">
        <v>71</v>
      </c>
      <c r="F38" s="185" t="s">
        <v>665</v>
      </c>
      <c r="G38" s="185" t="s">
        <v>13</v>
      </c>
      <c r="H38" s="252">
        <v>36199.999999999993</v>
      </c>
      <c r="I38" s="255">
        <v>33699.999999999993</v>
      </c>
      <c r="J38" s="256">
        <v>2500</v>
      </c>
      <c r="K38" s="255"/>
      <c r="L38" s="255"/>
      <c r="M38" s="255"/>
      <c r="N38" s="255"/>
      <c r="O38" s="255"/>
      <c r="P38" s="185" t="s">
        <v>1571</v>
      </c>
    </row>
    <row r="39" spans="1:16" x14ac:dyDescent="0.3">
      <c r="A39" s="185" t="s">
        <v>952</v>
      </c>
      <c r="C39" s="32" t="s">
        <v>250</v>
      </c>
      <c r="D39" s="253" t="s">
        <v>251</v>
      </c>
      <c r="E39" s="252" t="s">
        <v>252</v>
      </c>
      <c r="F39" s="252" t="s">
        <v>953</v>
      </c>
      <c r="G39" s="252" t="s">
        <v>13</v>
      </c>
      <c r="H39" s="252">
        <v>5400</v>
      </c>
      <c r="I39" s="255"/>
      <c r="J39" s="256"/>
      <c r="K39" s="255">
        <v>5400</v>
      </c>
      <c r="L39" s="255"/>
      <c r="M39" s="255"/>
      <c r="N39" s="255"/>
      <c r="O39" s="255"/>
      <c r="P39" s="185" t="s">
        <v>1571</v>
      </c>
    </row>
    <row r="40" spans="1:16" x14ac:dyDescent="0.3">
      <c r="A40" s="185" t="s">
        <v>679</v>
      </c>
      <c r="C40" s="32" t="s">
        <v>80</v>
      </c>
      <c r="D40" s="253" t="s">
        <v>83</v>
      </c>
      <c r="E40" s="252" t="s">
        <v>84</v>
      </c>
      <c r="F40" s="252" t="s">
        <v>680</v>
      </c>
      <c r="G40" s="252" t="s">
        <v>13</v>
      </c>
      <c r="H40" s="252">
        <v>4500</v>
      </c>
      <c r="I40" s="255"/>
      <c r="J40" s="256"/>
      <c r="K40" s="255">
        <v>4500</v>
      </c>
      <c r="L40" s="255"/>
      <c r="M40" s="255"/>
      <c r="N40" s="255"/>
      <c r="O40" s="255"/>
      <c r="P40" s="185" t="s">
        <v>1571</v>
      </c>
    </row>
    <row r="41" spans="1:16" x14ac:dyDescent="0.3">
      <c r="A41" s="185" t="s">
        <v>1063</v>
      </c>
      <c r="C41" s="32" t="s">
        <v>326</v>
      </c>
      <c r="D41" s="253" t="s">
        <v>327</v>
      </c>
      <c r="E41" s="252" t="s">
        <v>328</v>
      </c>
      <c r="F41" s="252" t="s">
        <v>953</v>
      </c>
      <c r="G41" s="252" t="s">
        <v>13</v>
      </c>
      <c r="H41" s="252">
        <v>14499.999999999998</v>
      </c>
      <c r="I41" s="255"/>
      <c r="J41" s="256">
        <v>12899.999999999998</v>
      </c>
      <c r="K41" s="255">
        <v>1600</v>
      </c>
      <c r="L41" s="255"/>
      <c r="M41" s="255"/>
      <c r="N41" s="255"/>
      <c r="O41" s="255"/>
      <c r="P41" s="185" t="s">
        <v>1571</v>
      </c>
    </row>
    <row r="42" spans="1:16" x14ac:dyDescent="0.3">
      <c r="A42" s="185" t="s">
        <v>1081</v>
      </c>
      <c r="C42" s="32" t="s">
        <v>347</v>
      </c>
      <c r="D42" s="253" t="s">
        <v>1082</v>
      </c>
      <c r="E42" s="252" t="s">
        <v>348</v>
      </c>
      <c r="F42" s="252" t="s">
        <v>1083</v>
      </c>
      <c r="G42" s="252" t="s">
        <v>13</v>
      </c>
      <c r="H42" s="252">
        <v>15899.999999999998</v>
      </c>
      <c r="I42" s="255"/>
      <c r="J42" s="256"/>
      <c r="K42" s="255">
        <v>15899.999999999998</v>
      </c>
      <c r="L42" s="255"/>
      <c r="M42" s="255"/>
      <c r="N42" s="255"/>
      <c r="O42" s="255"/>
      <c r="P42" s="185" t="s">
        <v>1571</v>
      </c>
    </row>
    <row r="43" spans="1:16" x14ac:dyDescent="0.3">
      <c r="A43" s="185" t="s">
        <v>1008</v>
      </c>
      <c r="C43" s="32" t="s">
        <v>281</v>
      </c>
      <c r="D43" s="253" t="s">
        <v>282</v>
      </c>
      <c r="E43" s="252" t="s">
        <v>283</v>
      </c>
      <c r="F43" s="252" t="s">
        <v>1009</v>
      </c>
      <c r="G43" s="252" t="s">
        <v>13</v>
      </c>
      <c r="H43" s="252">
        <v>6100</v>
      </c>
      <c r="I43" s="255"/>
      <c r="J43" s="256">
        <v>5100</v>
      </c>
      <c r="K43" s="255"/>
      <c r="L43" s="255"/>
      <c r="M43" s="255"/>
      <c r="N43" s="255">
        <v>1000</v>
      </c>
      <c r="O43" s="255"/>
      <c r="P43" s="185" t="s">
        <v>1571</v>
      </c>
    </row>
    <row r="44" spans="1:16" x14ac:dyDescent="0.3">
      <c r="A44" s="185" t="s">
        <v>1010</v>
      </c>
      <c r="C44" s="32" t="s">
        <v>281</v>
      </c>
      <c r="D44" s="253" t="s">
        <v>284</v>
      </c>
      <c r="E44" s="252" t="s">
        <v>283</v>
      </c>
      <c r="F44" s="252" t="s">
        <v>1009</v>
      </c>
      <c r="G44" s="252" t="s">
        <v>13</v>
      </c>
      <c r="H44" s="252">
        <v>1300</v>
      </c>
      <c r="I44" s="255"/>
      <c r="J44" s="256"/>
      <c r="K44" s="255">
        <v>1300</v>
      </c>
      <c r="L44" s="255"/>
      <c r="M44" s="255"/>
      <c r="N44" s="255"/>
      <c r="O44" s="255"/>
      <c r="P44" s="185" t="s">
        <v>1571</v>
      </c>
    </row>
    <row r="45" spans="1:16" x14ac:dyDescent="0.3">
      <c r="A45" s="185" t="s">
        <v>949</v>
      </c>
      <c r="B45" s="185">
        <v>332660</v>
      </c>
      <c r="C45" s="32" t="s">
        <v>243</v>
      </c>
      <c r="D45" s="253" t="s">
        <v>245</v>
      </c>
      <c r="E45" s="252" t="s">
        <v>245</v>
      </c>
      <c r="F45" s="252" t="s">
        <v>684</v>
      </c>
      <c r="G45" s="252" t="s">
        <v>13</v>
      </c>
      <c r="H45" s="252">
        <v>1150</v>
      </c>
      <c r="I45" s="255"/>
      <c r="J45" s="256">
        <v>600</v>
      </c>
      <c r="K45" s="255">
        <v>550</v>
      </c>
      <c r="L45" s="255"/>
      <c r="M45" s="255"/>
      <c r="N45" s="255"/>
      <c r="O45" s="255"/>
      <c r="P45" s="185" t="s">
        <v>1572</v>
      </c>
    </row>
    <row r="46" spans="1:16" x14ac:dyDescent="0.3">
      <c r="A46" s="185" t="s">
        <v>1556</v>
      </c>
      <c r="B46" s="185">
        <v>331080</v>
      </c>
      <c r="C46" s="32" t="s">
        <v>80</v>
      </c>
      <c r="D46" s="253" t="s">
        <v>86</v>
      </c>
      <c r="E46" s="252" t="s">
        <v>86</v>
      </c>
      <c r="F46" s="252" t="s">
        <v>680</v>
      </c>
      <c r="G46" s="252" t="s">
        <v>13</v>
      </c>
      <c r="H46" s="252">
        <v>660</v>
      </c>
      <c r="I46" s="255"/>
      <c r="J46" s="256">
        <v>660</v>
      </c>
      <c r="K46" s="255"/>
      <c r="L46" s="255"/>
      <c r="M46" s="255"/>
      <c r="N46" s="255"/>
      <c r="O46" s="255"/>
      <c r="P46" s="185" t="s">
        <v>1572</v>
      </c>
    </row>
    <row r="47" spans="1:16" x14ac:dyDescent="0.3">
      <c r="A47" s="185" t="s">
        <v>690</v>
      </c>
      <c r="B47" s="185">
        <v>331090</v>
      </c>
      <c r="C47" s="32" t="s">
        <v>80</v>
      </c>
      <c r="D47" s="253" t="s">
        <v>84</v>
      </c>
      <c r="E47" s="252" t="s">
        <v>84</v>
      </c>
      <c r="F47" s="252" t="s">
        <v>680</v>
      </c>
      <c r="G47" s="252" t="s">
        <v>13</v>
      </c>
      <c r="H47" s="252">
        <v>4515</v>
      </c>
      <c r="I47" s="255"/>
      <c r="J47" s="256">
        <v>4515</v>
      </c>
      <c r="K47" s="255"/>
      <c r="L47" s="255"/>
      <c r="M47" s="255"/>
      <c r="N47" s="255"/>
      <c r="O47" s="255"/>
      <c r="P47" s="185" t="s">
        <v>1571</v>
      </c>
    </row>
    <row r="48" spans="1:16" x14ac:dyDescent="0.3">
      <c r="A48" s="185" t="s">
        <v>1558</v>
      </c>
      <c r="B48" s="254"/>
      <c r="C48" s="32" t="s">
        <v>80</v>
      </c>
      <c r="D48" s="253" t="s">
        <v>1559</v>
      </c>
      <c r="E48" s="252" t="s">
        <v>89</v>
      </c>
      <c r="F48" s="252" t="s">
        <v>684</v>
      </c>
      <c r="G48" s="252" t="s">
        <v>13</v>
      </c>
      <c r="H48" s="252">
        <v>943</v>
      </c>
      <c r="I48" s="255"/>
      <c r="J48" s="256"/>
      <c r="K48" s="255">
        <v>943</v>
      </c>
      <c r="L48" s="255"/>
      <c r="M48" s="255"/>
      <c r="N48" s="255"/>
      <c r="O48" s="255"/>
      <c r="P48" s="185" t="s">
        <v>1571</v>
      </c>
    </row>
    <row r="49" spans="1:16" x14ac:dyDescent="0.3">
      <c r="A49" s="185" t="s">
        <v>1566</v>
      </c>
      <c r="B49" s="185">
        <v>331950</v>
      </c>
      <c r="C49" s="32" t="s">
        <v>103</v>
      </c>
      <c r="D49" s="32" t="s">
        <v>110</v>
      </c>
      <c r="E49" s="252" t="s">
        <v>110</v>
      </c>
      <c r="F49" s="185" t="s">
        <v>1567</v>
      </c>
      <c r="G49" s="185" t="s">
        <v>13</v>
      </c>
      <c r="H49" s="252">
        <v>0</v>
      </c>
      <c r="I49" s="255"/>
      <c r="J49" s="256"/>
      <c r="K49" s="255"/>
      <c r="L49" s="255"/>
      <c r="M49" s="255"/>
      <c r="N49" s="255"/>
      <c r="O49" s="255"/>
      <c r="P49" s="185" t="s">
        <v>1572</v>
      </c>
    </row>
    <row r="50" spans="1:16" x14ac:dyDescent="0.3">
      <c r="A50" s="185" t="s">
        <v>900</v>
      </c>
      <c r="B50" s="185">
        <v>331960</v>
      </c>
      <c r="C50" s="32" t="s">
        <v>211</v>
      </c>
      <c r="D50" s="253" t="s">
        <v>212</v>
      </c>
      <c r="E50" s="252" t="s">
        <v>212</v>
      </c>
      <c r="F50" s="252" t="s">
        <v>901</v>
      </c>
      <c r="G50" s="252" t="s">
        <v>13</v>
      </c>
      <c r="H50" s="252">
        <v>347</v>
      </c>
      <c r="I50" s="255"/>
      <c r="J50" s="256">
        <v>347</v>
      </c>
      <c r="K50" s="255"/>
      <c r="L50" s="255"/>
      <c r="M50" s="255"/>
      <c r="N50" s="255"/>
      <c r="O50" s="255"/>
      <c r="P50" s="185" t="s">
        <v>1572</v>
      </c>
    </row>
    <row r="51" spans="1:16" x14ac:dyDescent="0.3">
      <c r="A51" s="185" t="s">
        <v>691</v>
      </c>
      <c r="C51" s="32" t="s">
        <v>80</v>
      </c>
      <c r="D51" s="253" t="s">
        <v>88</v>
      </c>
      <c r="E51" s="252" t="s">
        <v>421</v>
      </c>
      <c r="F51" s="252" t="s">
        <v>680</v>
      </c>
      <c r="G51" s="252" t="s">
        <v>13</v>
      </c>
      <c r="H51" s="252">
        <v>1300</v>
      </c>
      <c r="I51" s="255"/>
      <c r="J51" s="256">
        <v>1300</v>
      </c>
      <c r="K51" s="255"/>
      <c r="L51" s="255"/>
      <c r="M51" s="255"/>
      <c r="N51" s="255"/>
      <c r="O51" s="255"/>
      <c r="P51" s="185" t="s">
        <v>1571</v>
      </c>
    </row>
    <row r="52" spans="1:16" x14ac:dyDescent="0.3">
      <c r="A52" s="185" t="s">
        <v>682</v>
      </c>
      <c r="C52" s="32" t="s">
        <v>80</v>
      </c>
      <c r="D52" s="253" t="s">
        <v>683</v>
      </c>
      <c r="E52" s="252" t="s">
        <v>89</v>
      </c>
      <c r="F52" s="252" t="s">
        <v>684</v>
      </c>
      <c r="G52" s="252" t="s">
        <v>13</v>
      </c>
      <c r="H52" s="252">
        <v>4000</v>
      </c>
      <c r="I52" s="255"/>
      <c r="J52" s="256"/>
      <c r="K52" s="255">
        <v>4000</v>
      </c>
      <c r="L52" s="255"/>
      <c r="M52" s="255"/>
      <c r="N52" s="255"/>
      <c r="O52" s="255"/>
      <c r="P52" s="185" t="s">
        <v>1571</v>
      </c>
    </row>
    <row r="53" spans="1:16" x14ac:dyDescent="0.3">
      <c r="A53" s="185" t="s">
        <v>673</v>
      </c>
      <c r="C53" s="32" t="s">
        <v>69</v>
      </c>
      <c r="D53" s="32" t="s">
        <v>73</v>
      </c>
      <c r="E53" s="252" t="s">
        <v>71</v>
      </c>
      <c r="F53" s="185" t="s">
        <v>665</v>
      </c>
      <c r="G53" s="185" t="s">
        <v>13</v>
      </c>
      <c r="H53" s="252">
        <v>9700</v>
      </c>
      <c r="I53" s="255"/>
      <c r="J53" s="256">
        <v>8100</v>
      </c>
      <c r="K53" s="255">
        <v>1600</v>
      </c>
      <c r="L53" s="255"/>
      <c r="M53" s="255"/>
      <c r="N53" s="255"/>
      <c r="O53" s="255"/>
      <c r="P53" s="185" t="s">
        <v>1571</v>
      </c>
    </row>
    <row r="54" spans="1:16" x14ac:dyDescent="0.3">
      <c r="A54" s="185" t="s">
        <v>1084</v>
      </c>
      <c r="C54" s="32" t="s">
        <v>347</v>
      </c>
      <c r="D54" s="253" t="s">
        <v>349</v>
      </c>
      <c r="E54" s="252" t="s">
        <v>348</v>
      </c>
      <c r="F54" s="252" t="s">
        <v>1083</v>
      </c>
      <c r="G54" s="252" t="s">
        <v>13</v>
      </c>
      <c r="H54" s="252">
        <v>18600</v>
      </c>
      <c r="I54" s="255"/>
      <c r="J54" s="256"/>
      <c r="K54" s="255">
        <v>18600</v>
      </c>
      <c r="L54" s="255"/>
      <c r="M54" s="255"/>
      <c r="N54" s="255"/>
      <c r="O54" s="255"/>
      <c r="P54" s="185" t="s">
        <v>1571</v>
      </c>
    </row>
    <row r="55" spans="1:16" x14ac:dyDescent="0.3">
      <c r="A55" s="185" t="s">
        <v>922</v>
      </c>
      <c r="B55" s="185">
        <v>332010</v>
      </c>
      <c r="C55" s="32" t="s">
        <v>80</v>
      </c>
      <c r="D55" s="253" t="s">
        <v>229</v>
      </c>
      <c r="E55" s="252" t="s">
        <v>229</v>
      </c>
      <c r="F55" s="252" t="s">
        <v>923</v>
      </c>
      <c r="G55" s="252" t="s">
        <v>13</v>
      </c>
      <c r="H55" s="252">
        <v>1642</v>
      </c>
      <c r="I55" s="255"/>
      <c r="J55" s="256">
        <v>842</v>
      </c>
      <c r="K55" s="255">
        <v>800</v>
      </c>
      <c r="L55" s="255"/>
      <c r="M55" s="255"/>
      <c r="N55" s="255"/>
      <c r="O55" s="255"/>
      <c r="P55" s="185" t="s">
        <v>1572</v>
      </c>
    </row>
    <row r="56" spans="1:16" x14ac:dyDescent="0.3">
      <c r="A56" s="185" t="s">
        <v>692</v>
      </c>
      <c r="B56" s="185">
        <v>331120</v>
      </c>
      <c r="C56" s="32" t="s">
        <v>80</v>
      </c>
      <c r="D56" s="253" t="s">
        <v>89</v>
      </c>
      <c r="E56" s="252" t="s">
        <v>89</v>
      </c>
      <c r="F56" s="252" t="s">
        <v>684</v>
      </c>
      <c r="G56" s="252" t="s">
        <v>13</v>
      </c>
      <c r="H56" s="252">
        <v>6199.9999999999991</v>
      </c>
      <c r="I56" s="255"/>
      <c r="J56" s="256">
        <v>6199.9999999999991</v>
      </c>
      <c r="K56" s="255"/>
      <c r="L56" s="255"/>
      <c r="M56" s="255"/>
      <c r="N56" s="255"/>
      <c r="O56" s="255"/>
      <c r="P56" s="185" t="s">
        <v>1572</v>
      </c>
    </row>
    <row r="57" spans="1:16" x14ac:dyDescent="0.3">
      <c r="A57" s="185" t="s">
        <v>1557</v>
      </c>
      <c r="B57" s="185">
        <v>331140</v>
      </c>
      <c r="C57" s="32" t="s">
        <v>80</v>
      </c>
      <c r="D57" s="253" t="s">
        <v>91</v>
      </c>
      <c r="E57" s="252" t="s">
        <v>91</v>
      </c>
      <c r="F57" s="252" t="s">
        <v>680</v>
      </c>
      <c r="G57" s="252" t="s">
        <v>13</v>
      </c>
      <c r="H57" s="252">
        <v>450</v>
      </c>
      <c r="I57" s="255"/>
      <c r="J57" s="256">
        <v>450</v>
      </c>
      <c r="K57" s="255"/>
      <c r="L57" s="255"/>
      <c r="M57" s="255"/>
      <c r="N57" s="255"/>
      <c r="O57" s="255"/>
      <c r="P57" s="185" t="s">
        <v>1572</v>
      </c>
    </row>
    <row r="58" spans="1:16" x14ac:dyDescent="0.3">
      <c r="A58" s="185" t="s">
        <v>945</v>
      </c>
      <c r="B58" s="185">
        <v>332670</v>
      </c>
      <c r="C58" s="32" t="s">
        <v>243</v>
      </c>
      <c r="D58" s="253" t="s">
        <v>246</v>
      </c>
      <c r="E58" s="252" t="s">
        <v>246</v>
      </c>
      <c r="F58" s="252" t="s">
        <v>946</v>
      </c>
      <c r="G58" s="252" t="s">
        <v>13</v>
      </c>
      <c r="H58" s="252">
        <v>3500</v>
      </c>
      <c r="I58" s="255"/>
      <c r="J58" s="256">
        <v>3050</v>
      </c>
      <c r="K58" s="255">
        <v>450</v>
      </c>
      <c r="L58" s="255"/>
      <c r="M58" s="255"/>
      <c r="N58" s="255"/>
      <c r="O58" s="255"/>
      <c r="P58" s="185" t="s">
        <v>1571</v>
      </c>
    </row>
    <row r="59" spans="1:16" x14ac:dyDescent="0.3">
      <c r="A59" s="185" t="s">
        <v>693</v>
      </c>
      <c r="B59" s="185">
        <v>331150</v>
      </c>
      <c r="C59" s="32" t="s">
        <v>80</v>
      </c>
      <c r="D59" s="253" t="s">
        <v>92</v>
      </c>
      <c r="E59" s="252" t="s">
        <v>92</v>
      </c>
      <c r="F59" s="252" t="s">
        <v>680</v>
      </c>
      <c r="G59" s="252" t="s">
        <v>13</v>
      </c>
      <c r="H59" s="252">
        <v>1000</v>
      </c>
      <c r="I59" s="255"/>
      <c r="J59" s="256">
        <v>1000</v>
      </c>
      <c r="K59" s="255"/>
      <c r="L59" s="255"/>
      <c r="M59" s="255"/>
      <c r="N59" s="255"/>
      <c r="O59" s="255"/>
      <c r="P59" s="185" t="s">
        <v>1571</v>
      </c>
    </row>
    <row r="60" spans="1:16" x14ac:dyDescent="0.3">
      <c r="A60" s="185" t="s">
        <v>674</v>
      </c>
      <c r="C60" s="32" t="s">
        <v>69</v>
      </c>
      <c r="D60" s="32" t="s">
        <v>675</v>
      </c>
      <c r="E60" s="252" t="s">
        <v>71</v>
      </c>
      <c r="F60" s="185" t="s">
        <v>665</v>
      </c>
      <c r="G60" s="185" t="s">
        <v>13</v>
      </c>
      <c r="H60" s="252">
        <v>41700</v>
      </c>
      <c r="I60" s="255">
        <v>41700</v>
      </c>
      <c r="J60" s="256"/>
      <c r="K60" s="255"/>
      <c r="L60" s="255"/>
      <c r="M60" s="255"/>
      <c r="N60" s="255"/>
      <c r="O60" s="255"/>
      <c r="P60" s="185" t="s">
        <v>1571</v>
      </c>
    </row>
    <row r="61" spans="1:16" x14ac:dyDescent="0.3">
      <c r="A61" s="185" t="s">
        <v>1085</v>
      </c>
      <c r="C61" s="32" t="s">
        <v>347</v>
      </c>
      <c r="D61" s="253" t="s">
        <v>350</v>
      </c>
      <c r="E61" s="252" t="s">
        <v>348</v>
      </c>
      <c r="F61" s="252" t="s">
        <v>1083</v>
      </c>
      <c r="G61" s="252" t="s">
        <v>13</v>
      </c>
      <c r="H61" s="252">
        <v>25600</v>
      </c>
      <c r="I61" s="255"/>
      <c r="J61" s="256">
        <v>25600</v>
      </c>
      <c r="K61" s="255"/>
      <c r="L61" s="255"/>
      <c r="M61" s="255"/>
      <c r="N61" s="255"/>
      <c r="O61" s="255"/>
      <c r="P61" s="185" t="s">
        <v>1571</v>
      </c>
    </row>
    <row r="62" spans="1:16" x14ac:dyDescent="0.3">
      <c r="A62" s="185" t="s">
        <v>947</v>
      </c>
      <c r="B62" s="185">
        <v>332680</v>
      </c>
      <c r="C62" s="32" t="s">
        <v>243</v>
      </c>
      <c r="D62" s="253" t="s">
        <v>247</v>
      </c>
      <c r="E62" s="252" t="s">
        <v>247</v>
      </c>
      <c r="F62" s="252" t="s">
        <v>948</v>
      </c>
      <c r="G62" s="252" t="s">
        <v>13</v>
      </c>
      <c r="H62" s="252">
        <v>4400</v>
      </c>
      <c r="I62" s="255"/>
      <c r="J62" s="256">
        <v>3900</v>
      </c>
      <c r="K62" s="255">
        <v>500</v>
      </c>
      <c r="L62" s="255"/>
      <c r="M62" s="255"/>
      <c r="N62" s="255"/>
      <c r="O62" s="255"/>
      <c r="P62" s="185" t="s">
        <v>1571</v>
      </c>
    </row>
    <row r="63" spans="1:16" x14ac:dyDescent="0.3">
      <c r="A63" s="185" t="s">
        <v>686</v>
      </c>
      <c r="C63" s="32" t="s">
        <v>80</v>
      </c>
      <c r="D63" s="253" t="s">
        <v>687</v>
      </c>
      <c r="E63" s="252" t="s">
        <v>89</v>
      </c>
      <c r="F63" s="252" t="s">
        <v>684</v>
      </c>
      <c r="G63" s="252" t="s">
        <v>13</v>
      </c>
      <c r="H63" s="252">
        <v>3000</v>
      </c>
      <c r="I63" s="255"/>
      <c r="J63" s="256"/>
      <c r="K63" s="255">
        <v>3000</v>
      </c>
      <c r="L63" s="255"/>
      <c r="M63" s="255"/>
      <c r="N63" s="255"/>
      <c r="O63" s="255"/>
      <c r="P63" s="185" t="s">
        <v>1571</v>
      </c>
    </row>
    <row r="64" spans="1:16" x14ac:dyDescent="0.3">
      <c r="A64" s="185" t="s">
        <v>955</v>
      </c>
      <c r="C64" s="32" t="s">
        <v>250</v>
      </c>
      <c r="D64" s="253" t="s">
        <v>252</v>
      </c>
      <c r="E64" s="252" t="s">
        <v>252</v>
      </c>
      <c r="F64" s="252" t="s">
        <v>953</v>
      </c>
      <c r="G64" s="252" t="s">
        <v>13</v>
      </c>
      <c r="H64" s="252">
        <v>4199.9999999999991</v>
      </c>
      <c r="I64" s="255"/>
      <c r="J64" s="256"/>
      <c r="K64" s="255">
        <v>4199.9999999999991</v>
      </c>
      <c r="L64" s="255"/>
      <c r="M64" s="255"/>
      <c r="N64" s="255"/>
      <c r="O64" s="255"/>
      <c r="P64" s="185" t="s">
        <v>1571</v>
      </c>
    </row>
    <row r="65" spans="1:16" x14ac:dyDescent="0.3">
      <c r="A65" s="185" t="s">
        <v>694</v>
      </c>
      <c r="C65" s="32" t="s">
        <v>80</v>
      </c>
      <c r="D65" s="253" t="s">
        <v>695</v>
      </c>
      <c r="E65" s="252" t="s">
        <v>98</v>
      </c>
      <c r="F65" s="252" t="s">
        <v>680</v>
      </c>
      <c r="G65" s="252" t="s">
        <v>13</v>
      </c>
      <c r="H65" s="252">
        <v>2500</v>
      </c>
      <c r="I65" s="255"/>
      <c r="J65" s="256">
        <v>2500</v>
      </c>
      <c r="K65" s="255"/>
      <c r="L65" s="255"/>
      <c r="M65" s="255"/>
      <c r="N65" s="255"/>
      <c r="O65" s="255"/>
      <c r="P65" s="185" t="s">
        <v>1571</v>
      </c>
    </row>
    <row r="66" spans="1:16" x14ac:dyDescent="0.3">
      <c r="A66" s="185" t="s">
        <v>663</v>
      </c>
      <c r="C66" s="32" t="s">
        <v>69</v>
      </c>
      <c r="D66" s="253" t="s">
        <v>664</v>
      </c>
      <c r="E66" s="252" t="s">
        <v>71</v>
      </c>
      <c r="F66" s="252" t="s">
        <v>665</v>
      </c>
      <c r="G66" s="252" t="s">
        <v>13</v>
      </c>
      <c r="H66" s="252">
        <v>14300</v>
      </c>
      <c r="I66" s="255"/>
      <c r="J66" s="256"/>
      <c r="K66" s="255">
        <v>14300</v>
      </c>
      <c r="L66" s="255"/>
      <c r="M66" s="255"/>
      <c r="N66" s="255"/>
      <c r="O66" s="255"/>
      <c r="P66" s="185" t="s">
        <v>1571</v>
      </c>
    </row>
    <row r="67" spans="1:16" x14ac:dyDescent="0.3">
      <c r="A67" s="185" t="s">
        <v>668</v>
      </c>
      <c r="C67" s="32" t="s">
        <v>69</v>
      </c>
      <c r="D67" s="253" t="s">
        <v>74</v>
      </c>
      <c r="E67" s="252" t="s">
        <v>71</v>
      </c>
      <c r="F67" s="252" t="s">
        <v>665</v>
      </c>
      <c r="G67" s="252" t="s">
        <v>13</v>
      </c>
      <c r="H67" s="252">
        <v>61700</v>
      </c>
      <c r="I67" s="255">
        <v>37200</v>
      </c>
      <c r="J67" s="256">
        <v>24500.000000000004</v>
      </c>
      <c r="K67" s="255"/>
      <c r="L67" s="255"/>
      <c r="M67" s="255"/>
      <c r="N67" s="255"/>
      <c r="O67" s="255"/>
      <c r="P67" s="185" t="s">
        <v>1571</v>
      </c>
    </row>
    <row r="68" spans="1:16" x14ac:dyDescent="0.3">
      <c r="A68" s="185" t="s">
        <v>1560</v>
      </c>
      <c r="B68" s="254"/>
      <c r="C68" s="32" t="s">
        <v>80</v>
      </c>
      <c r="D68" s="253" t="s">
        <v>1561</v>
      </c>
      <c r="E68" s="252" t="s">
        <v>89</v>
      </c>
      <c r="F68" s="252" t="s">
        <v>684</v>
      </c>
      <c r="G68" s="252" t="s">
        <v>13</v>
      </c>
      <c r="H68" s="252">
        <v>285</v>
      </c>
      <c r="I68" s="255"/>
      <c r="J68" s="256"/>
      <c r="K68" s="255">
        <v>285</v>
      </c>
      <c r="L68" s="255"/>
      <c r="M68" s="255"/>
      <c r="N68" s="255"/>
      <c r="O68" s="255"/>
      <c r="P68" s="185" t="s">
        <v>1572</v>
      </c>
    </row>
    <row r="69" spans="1:16" x14ac:dyDescent="0.3">
      <c r="A69" s="185" t="s">
        <v>1060</v>
      </c>
      <c r="B69" s="185">
        <v>332460</v>
      </c>
      <c r="C69" s="32" t="s">
        <v>324</v>
      </c>
      <c r="D69" s="253" t="s">
        <v>325</v>
      </c>
      <c r="E69" s="252" t="s">
        <v>325</v>
      </c>
      <c r="F69" s="252" t="s">
        <v>1061</v>
      </c>
      <c r="G69" s="252" t="s">
        <v>13</v>
      </c>
      <c r="H69" s="252">
        <v>1621</v>
      </c>
      <c r="I69" s="255"/>
      <c r="J69" s="256">
        <v>921</v>
      </c>
      <c r="K69" s="255">
        <v>700</v>
      </c>
      <c r="L69" s="255"/>
      <c r="M69" s="255"/>
      <c r="N69" s="255"/>
      <c r="O69" s="255"/>
      <c r="P69" s="185" t="s">
        <v>1571</v>
      </c>
    </row>
    <row r="70" spans="1:16" x14ac:dyDescent="0.3">
      <c r="A70" s="185" t="s">
        <v>1011</v>
      </c>
      <c r="C70" s="32" t="s">
        <v>281</v>
      </c>
      <c r="D70" s="253" t="s">
        <v>285</v>
      </c>
      <c r="E70" s="252" t="s">
        <v>283</v>
      </c>
      <c r="F70" s="252" t="s">
        <v>1009</v>
      </c>
      <c r="G70" s="252" t="s">
        <v>13</v>
      </c>
      <c r="H70" s="252">
        <v>3900.0000000000005</v>
      </c>
      <c r="I70" s="255"/>
      <c r="J70" s="256"/>
      <c r="K70" s="255">
        <v>3900.0000000000005</v>
      </c>
      <c r="L70" s="255"/>
      <c r="M70" s="255"/>
      <c r="N70" s="255"/>
      <c r="O70" s="255"/>
      <c r="P70" s="185" t="s">
        <v>1571</v>
      </c>
    </row>
    <row r="71" spans="1:16" x14ac:dyDescent="0.3">
      <c r="A71" s="185" t="s">
        <v>956</v>
      </c>
      <c r="C71" s="32" t="s">
        <v>250</v>
      </c>
      <c r="D71" s="253" t="s">
        <v>255</v>
      </c>
      <c r="E71" s="252" t="s">
        <v>252</v>
      </c>
      <c r="F71" s="252" t="s">
        <v>953</v>
      </c>
      <c r="G71" s="252" t="s">
        <v>13</v>
      </c>
      <c r="H71" s="252">
        <v>25900</v>
      </c>
      <c r="I71" s="255"/>
      <c r="J71" s="256">
        <v>25900</v>
      </c>
      <c r="K71" s="255"/>
      <c r="L71" s="255"/>
      <c r="M71" s="255"/>
      <c r="N71" s="255"/>
      <c r="O71" s="255"/>
      <c r="P71" s="185" t="s">
        <v>1571</v>
      </c>
    </row>
    <row r="72" spans="1:16" x14ac:dyDescent="0.3">
      <c r="A72" s="185" t="s">
        <v>669</v>
      </c>
      <c r="C72" s="32" t="s">
        <v>69</v>
      </c>
      <c r="D72" s="253" t="s">
        <v>75</v>
      </c>
      <c r="E72" s="252" t="s">
        <v>71</v>
      </c>
      <c r="F72" s="252" t="s">
        <v>665</v>
      </c>
      <c r="G72" s="252" t="s">
        <v>13</v>
      </c>
      <c r="H72" s="252">
        <v>8500</v>
      </c>
      <c r="I72" s="255"/>
      <c r="J72" s="256"/>
      <c r="K72" s="255">
        <v>8500</v>
      </c>
      <c r="L72" s="255"/>
      <c r="M72" s="255"/>
      <c r="N72" s="255"/>
      <c r="O72" s="255"/>
      <c r="P72" s="185" t="s">
        <v>1571</v>
      </c>
    </row>
    <row r="73" spans="1:16" x14ac:dyDescent="0.3">
      <c r="A73" s="185" t="s">
        <v>957</v>
      </c>
      <c r="C73" s="32" t="s">
        <v>250</v>
      </c>
      <c r="D73" s="253" t="s">
        <v>253</v>
      </c>
      <c r="E73" s="252" t="s">
        <v>252</v>
      </c>
      <c r="F73" s="252" t="s">
        <v>953</v>
      </c>
      <c r="G73" s="252" t="s">
        <v>13</v>
      </c>
      <c r="H73" s="252">
        <v>2100</v>
      </c>
      <c r="I73" s="255"/>
      <c r="J73" s="256"/>
      <c r="K73" s="255">
        <v>2100</v>
      </c>
      <c r="L73" s="255"/>
      <c r="M73" s="255"/>
      <c r="N73" s="255"/>
      <c r="O73" s="255"/>
      <c r="P73" s="185" t="s">
        <v>1571</v>
      </c>
    </row>
    <row r="74" spans="1:16" x14ac:dyDescent="0.3">
      <c r="A74" s="185" t="s">
        <v>699</v>
      </c>
      <c r="B74" s="185">
        <v>331190</v>
      </c>
      <c r="C74" s="32" t="s">
        <v>80</v>
      </c>
      <c r="D74" s="253" t="s">
        <v>95</v>
      </c>
      <c r="E74" s="252" t="s">
        <v>89</v>
      </c>
      <c r="F74" s="252" t="s">
        <v>684</v>
      </c>
      <c r="G74" s="252" t="s">
        <v>13</v>
      </c>
      <c r="H74" s="252">
        <v>4400</v>
      </c>
      <c r="I74" s="255"/>
      <c r="J74" s="256">
        <v>3400.0000000000005</v>
      </c>
      <c r="K74" s="255">
        <v>1000</v>
      </c>
      <c r="L74" s="255"/>
      <c r="M74" s="255"/>
      <c r="N74" s="255"/>
      <c r="O74" s="255"/>
      <c r="P74" s="185" t="s">
        <v>1571</v>
      </c>
    </row>
    <row r="75" spans="1:16" x14ac:dyDescent="0.3">
      <c r="A75" s="185" t="s">
        <v>670</v>
      </c>
      <c r="C75" s="32" t="s">
        <v>69</v>
      </c>
      <c r="D75" s="253" t="s">
        <v>76</v>
      </c>
      <c r="E75" s="252" t="s">
        <v>71</v>
      </c>
      <c r="F75" s="252" t="s">
        <v>665</v>
      </c>
      <c r="G75" s="252" t="s">
        <v>13</v>
      </c>
      <c r="H75" s="252">
        <v>78200</v>
      </c>
      <c r="I75" s="255"/>
      <c r="J75" s="256"/>
      <c r="K75" s="255">
        <v>78200</v>
      </c>
      <c r="L75" s="255"/>
      <c r="M75" s="255"/>
      <c r="N75" s="255"/>
      <c r="O75" s="255"/>
      <c r="P75" s="185" t="s">
        <v>1571</v>
      </c>
    </row>
    <row r="76" spans="1:16" x14ac:dyDescent="0.3">
      <c r="A76" s="185" t="s">
        <v>688</v>
      </c>
      <c r="C76" s="32" t="s">
        <v>80</v>
      </c>
      <c r="D76" s="253" t="s">
        <v>97</v>
      </c>
      <c r="E76" s="252" t="s">
        <v>84</v>
      </c>
      <c r="F76" s="252" t="s">
        <v>680</v>
      </c>
      <c r="G76" s="252" t="s">
        <v>13</v>
      </c>
      <c r="H76" s="252">
        <v>2000</v>
      </c>
      <c r="I76" s="255"/>
      <c r="J76" s="256"/>
      <c r="K76" s="255">
        <v>2000</v>
      </c>
      <c r="L76" s="255"/>
      <c r="M76" s="255"/>
      <c r="N76" s="255"/>
      <c r="O76" s="255"/>
      <c r="P76" s="185" t="s">
        <v>1571</v>
      </c>
    </row>
    <row r="77" spans="1:16" x14ac:dyDescent="0.3">
      <c r="A77" s="185" t="s">
        <v>1086</v>
      </c>
      <c r="C77" s="32" t="s">
        <v>250</v>
      </c>
      <c r="D77" s="253" t="s">
        <v>254</v>
      </c>
      <c r="E77" s="252" t="s">
        <v>252</v>
      </c>
      <c r="F77" s="252" t="s">
        <v>953</v>
      </c>
      <c r="G77" s="252" t="s">
        <v>13</v>
      </c>
      <c r="H77" s="252">
        <v>22600</v>
      </c>
      <c r="I77" s="255"/>
      <c r="J77" s="256"/>
      <c r="K77" s="255">
        <v>22600</v>
      </c>
      <c r="L77" s="255"/>
      <c r="M77" s="255"/>
      <c r="N77" s="255"/>
      <c r="O77" s="255"/>
      <c r="P77" s="185" t="s">
        <v>1571</v>
      </c>
    </row>
    <row r="78" spans="1:16" x14ac:dyDescent="0.3">
      <c r="A78" s="185" t="s">
        <v>1113</v>
      </c>
      <c r="B78" s="185">
        <v>332630</v>
      </c>
      <c r="C78" s="32" t="s">
        <v>368</v>
      </c>
      <c r="D78" s="253" t="s">
        <v>369</v>
      </c>
      <c r="E78" s="252" t="s">
        <v>369</v>
      </c>
      <c r="F78" s="252" t="s">
        <v>1114</v>
      </c>
      <c r="G78" s="252" t="s">
        <v>13</v>
      </c>
      <c r="H78" s="252">
        <v>420</v>
      </c>
      <c r="I78" s="255"/>
      <c r="J78" s="256">
        <v>240</v>
      </c>
      <c r="K78" s="255">
        <v>180</v>
      </c>
      <c r="L78" s="255"/>
      <c r="M78" s="255"/>
      <c r="N78" s="255"/>
      <c r="O78" s="255"/>
      <c r="P78" s="185" t="s">
        <v>1572</v>
      </c>
    </row>
    <row r="79" spans="1:16" x14ac:dyDescent="0.3">
      <c r="A79" s="185" t="s">
        <v>704</v>
      </c>
      <c r="B79" s="185">
        <v>331210</v>
      </c>
      <c r="C79" s="32" t="s">
        <v>80</v>
      </c>
      <c r="D79" s="253" t="s">
        <v>99</v>
      </c>
      <c r="E79" s="252" t="s">
        <v>421</v>
      </c>
      <c r="F79" s="252" t="s">
        <v>680</v>
      </c>
      <c r="G79" s="252" t="s">
        <v>13</v>
      </c>
      <c r="H79" s="252">
        <v>1075</v>
      </c>
      <c r="I79" s="255"/>
      <c r="J79" s="256">
        <v>1075</v>
      </c>
      <c r="K79" s="255"/>
      <c r="L79" s="255"/>
      <c r="M79" s="255"/>
      <c r="N79" s="255"/>
      <c r="O79" s="255"/>
      <c r="P79" s="185" t="s">
        <v>1571</v>
      </c>
    </row>
    <row r="80" spans="1:16" x14ac:dyDescent="0.3">
      <c r="A80" s="185" t="s">
        <v>1087</v>
      </c>
      <c r="C80" s="32" t="s">
        <v>351</v>
      </c>
      <c r="D80" s="253" t="s">
        <v>1088</v>
      </c>
      <c r="E80" s="252" t="s">
        <v>252</v>
      </c>
      <c r="F80" s="252" t="s">
        <v>953</v>
      </c>
      <c r="G80" s="252" t="s">
        <v>13</v>
      </c>
      <c r="H80" s="252">
        <v>22500</v>
      </c>
      <c r="I80" s="255"/>
      <c r="J80" s="256"/>
      <c r="K80" s="255">
        <v>22500</v>
      </c>
      <c r="L80" s="255"/>
      <c r="M80" s="255"/>
      <c r="N80" s="255"/>
      <c r="O80" s="255"/>
      <c r="P80" s="185" t="s">
        <v>1571</v>
      </c>
    </row>
    <row r="81" spans="1:16" x14ac:dyDescent="0.3">
      <c r="A81" s="185" t="s">
        <v>689</v>
      </c>
      <c r="C81" s="32" t="s">
        <v>80</v>
      </c>
      <c r="D81" s="253" t="s">
        <v>101</v>
      </c>
      <c r="E81" s="252" t="s">
        <v>84</v>
      </c>
      <c r="F81" s="252" t="s">
        <v>680</v>
      </c>
      <c r="G81" s="252" t="s">
        <v>13</v>
      </c>
      <c r="H81" s="252">
        <v>1000</v>
      </c>
      <c r="I81" s="255"/>
      <c r="J81" s="256">
        <v>1000</v>
      </c>
      <c r="K81" s="255"/>
      <c r="L81" s="255"/>
      <c r="M81" s="255"/>
      <c r="N81" s="255"/>
      <c r="O81" s="255"/>
      <c r="P81" s="185" t="s">
        <v>1571</v>
      </c>
    </row>
    <row r="82" spans="1:16" x14ac:dyDescent="0.3">
      <c r="A82" s="185" t="s">
        <v>719</v>
      </c>
      <c r="B82" s="185">
        <v>331230</v>
      </c>
      <c r="C82" s="32" t="s">
        <v>80</v>
      </c>
      <c r="D82" s="253" t="s">
        <v>102</v>
      </c>
      <c r="E82" s="252" t="s">
        <v>102</v>
      </c>
      <c r="F82" s="252" t="s">
        <v>720</v>
      </c>
      <c r="G82" s="252" t="s">
        <v>13</v>
      </c>
      <c r="H82" s="252">
        <v>250</v>
      </c>
      <c r="I82" s="255"/>
      <c r="J82" s="256">
        <v>250</v>
      </c>
      <c r="K82" s="255"/>
      <c r="L82" s="255"/>
      <c r="M82" s="255"/>
      <c r="N82" s="255"/>
      <c r="O82" s="255"/>
      <c r="P82" s="185" t="s">
        <v>1572</v>
      </c>
    </row>
    <row r="83" spans="1:16" x14ac:dyDescent="0.3">
      <c r="A83" s="185" t="s">
        <v>958</v>
      </c>
      <c r="C83" s="32" t="s">
        <v>250</v>
      </c>
      <c r="D83" s="253" t="s">
        <v>959</v>
      </c>
      <c r="E83" s="252" t="s">
        <v>252</v>
      </c>
      <c r="F83" s="252" t="s">
        <v>953</v>
      </c>
      <c r="G83" s="252" t="s">
        <v>13</v>
      </c>
      <c r="H83" s="252">
        <v>4800</v>
      </c>
      <c r="I83" s="255"/>
      <c r="J83" s="256"/>
      <c r="K83" s="255">
        <v>4800</v>
      </c>
      <c r="L83" s="255"/>
      <c r="M83" s="255"/>
      <c r="N83" s="255"/>
      <c r="O83" s="255"/>
      <c r="P83" s="185" t="s">
        <v>1571</v>
      </c>
    </row>
    <row r="84" spans="1:16" x14ac:dyDescent="0.3">
      <c r="A84" s="185" t="s">
        <v>1151</v>
      </c>
      <c r="C84" s="32" t="s">
        <v>387</v>
      </c>
      <c r="D84" s="253" t="s">
        <v>388</v>
      </c>
      <c r="E84" s="252" t="s">
        <v>388</v>
      </c>
      <c r="F84" s="252" t="s">
        <v>953</v>
      </c>
      <c r="G84" s="252" t="s">
        <v>13</v>
      </c>
      <c r="H84" s="252">
        <v>8500</v>
      </c>
      <c r="I84" s="255"/>
      <c r="J84" s="256">
        <v>8500</v>
      </c>
      <c r="K84" s="255"/>
      <c r="L84" s="255"/>
      <c r="M84" s="255"/>
      <c r="N84" s="255"/>
      <c r="O84" s="255"/>
      <c r="P84" s="185" t="s">
        <v>1571</v>
      </c>
    </row>
    <row r="85" spans="1:16" x14ac:dyDescent="0.3">
      <c r="A85" s="185" t="s">
        <v>786</v>
      </c>
      <c r="B85" s="185">
        <v>332900</v>
      </c>
      <c r="C85" s="32" t="s">
        <v>103</v>
      </c>
      <c r="D85" s="32" t="s">
        <v>389</v>
      </c>
      <c r="E85" s="252" t="s">
        <v>389</v>
      </c>
      <c r="F85" s="185" t="s">
        <v>787</v>
      </c>
      <c r="G85" s="185" t="s">
        <v>13</v>
      </c>
      <c r="H85" s="252">
        <v>4160</v>
      </c>
      <c r="I85" s="255"/>
      <c r="J85" s="256">
        <v>4160</v>
      </c>
      <c r="K85" s="255"/>
      <c r="L85" s="255"/>
      <c r="M85" s="255"/>
      <c r="N85" s="255"/>
      <c r="O85" s="255"/>
      <c r="P85" s="185" t="s">
        <v>1571</v>
      </c>
    </row>
    <row r="86" spans="1:16" x14ac:dyDescent="0.3">
      <c r="A86" s="185" t="s">
        <v>1521</v>
      </c>
      <c r="C86" s="32" t="s">
        <v>1522</v>
      </c>
      <c r="D86" s="253" t="s">
        <v>1523</v>
      </c>
      <c r="E86" s="252" t="s">
        <v>1576</v>
      </c>
      <c r="F86" s="252" t="s">
        <v>678</v>
      </c>
      <c r="G86" s="252" t="s">
        <v>12</v>
      </c>
      <c r="H86" s="252">
        <v>12500</v>
      </c>
      <c r="I86" s="255">
        <v>12500</v>
      </c>
      <c r="J86" s="256"/>
      <c r="K86" s="255"/>
      <c r="L86" s="255"/>
      <c r="M86" s="255"/>
      <c r="N86" s="255"/>
      <c r="O86" s="255"/>
      <c r="P86" s="185" t="s">
        <v>1571</v>
      </c>
    </row>
    <row r="87" spans="1:16" x14ac:dyDescent="0.3">
      <c r="A87" s="185" t="s">
        <v>822</v>
      </c>
      <c r="C87" s="32" t="s">
        <v>157</v>
      </c>
      <c r="D87" s="253" t="s">
        <v>158</v>
      </c>
      <c r="E87" s="252" t="s">
        <v>159</v>
      </c>
      <c r="F87" s="252" t="s">
        <v>678</v>
      </c>
      <c r="G87" s="252" t="s">
        <v>12</v>
      </c>
      <c r="H87" s="252">
        <v>77900</v>
      </c>
      <c r="I87" s="255">
        <v>75900</v>
      </c>
      <c r="J87" s="256">
        <v>2000</v>
      </c>
      <c r="K87" s="255"/>
      <c r="L87" s="255"/>
      <c r="M87" s="255"/>
      <c r="N87" s="255"/>
      <c r="O87" s="255"/>
      <c r="P87" s="185" t="s">
        <v>1571</v>
      </c>
    </row>
    <row r="88" spans="1:16" x14ac:dyDescent="0.3">
      <c r="A88" s="185" t="s">
        <v>836</v>
      </c>
      <c r="C88" s="32" t="s">
        <v>169</v>
      </c>
      <c r="D88" s="253" t="s">
        <v>170</v>
      </c>
      <c r="E88" s="252" t="s">
        <v>79</v>
      </c>
      <c r="F88" s="252" t="s">
        <v>678</v>
      </c>
      <c r="G88" s="252" t="s">
        <v>12</v>
      </c>
      <c r="H88" s="252">
        <v>27500</v>
      </c>
      <c r="I88" s="255">
        <v>27500</v>
      </c>
      <c r="J88" s="256"/>
      <c r="K88" s="255"/>
      <c r="L88" s="255"/>
      <c r="M88" s="255"/>
      <c r="N88" s="255"/>
      <c r="O88" s="255"/>
      <c r="P88" s="185" t="s">
        <v>1571</v>
      </c>
    </row>
    <row r="89" spans="1:16" x14ac:dyDescent="0.3">
      <c r="A89" s="185" t="s">
        <v>913</v>
      </c>
      <c r="C89" s="32" t="s">
        <v>223</v>
      </c>
      <c r="D89" s="253" t="s">
        <v>564</v>
      </c>
      <c r="E89" s="252" t="s">
        <v>79</v>
      </c>
      <c r="F89" s="252" t="s">
        <v>678</v>
      </c>
      <c r="G89" s="252" t="s">
        <v>12</v>
      </c>
      <c r="H89" s="252">
        <v>40000</v>
      </c>
      <c r="I89" s="255"/>
      <c r="J89" s="256"/>
      <c r="K89" s="255"/>
      <c r="L89" s="255"/>
      <c r="M89" s="255"/>
      <c r="N89" s="255">
        <v>40000</v>
      </c>
      <c r="O89" s="255"/>
      <c r="P89" s="185" t="s">
        <v>1571</v>
      </c>
    </row>
    <row r="90" spans="1:16" x14ac:dyDescent="0.3">
      <c r="A90" s="185" t="s">
        <v>861</v>
      </c>
      <c r="C90" s="32" t="s">
        <v>192</v>
      </c>
      <c r="D90" s="253" t="s">
        <v>193</v>
      </c>
      <c r="E90" s="252" t="s">
        <v>159</v>
      </c>
      <c r="F90" s="252" t="s">
        <v>678</v>
      </c>
      <c r="G90" s="252" t="s">
        <v>12</v>
      </c>
      <c r="H90" s="252">
        <v>312400</v>
      </c>
      <c r="I90" s="255">
        <v>312400</v>
      </c>
      <c r="J90" s="256"/>
      <c r="K90" s="255"/>
      <c r="L90" s="255"/>
      <c r="M90" s="255"/>
      <c r="N90" s="255"/>
      <c r="O90" s="255"/>
      <c r="P90" s="185" t="s">
        <v>1571</v>
      </c>
    </row>
    <row r="91" spans="1:16" x14ac:dyDescent="0.3">
      <c r="A91" s="185" t="s">
        <v>927</v>
      </c>
      <c r="C91" s="32" t="s">
        <v>232</v>
      </c>
      <c r="D91" s="253" t="s">
        <v>233</v>
      </c>
      <c r="E91" s="252" t="s">
        <v>159</v>
      </c>
      <c r="F91" s="252" t="s">
        <v>678</v>
      </c>
      <c r="G91" s="252" t="s">
        <v>12</v>
      </c>
      <c r="H91" s="252">
        <v>76700</v>
      </c>
      <c r="I91" s="255">
        <v>76700</v>
      </c>
      <c r="J91" s="256"/>
      <c r="K91" s="255"/>
      <c r="L91" s="255"/>
      <c r="M91" s="255"/>
      <c r="N91" s="255"/>
      <c r="O91" s="255"/>
      <c r="P91" s="185" t="s">
        <v>1571</v>
      </c>
    </row>
    <row r="92" spans="1:16" x14ac:dyDescent="0.3">
      <c r="A92" s="185" t="s">
        <v>931</v>
      </c>
      <c r="C92" s="32" t="s">
        <v>232</v>
      </c>
      <c r="D92" s="253" t="s">
        <v>234</v>
      </c>
      <c r="E92" s="252" t="s">
        <v>1570</v>
      </c>
      <c r="F92" s="252" t="s">
        <v>678</v>
      </c>
      <c r="G92" s="252" t="s">
        <v>12</v>
      </c>
      <c r="H92" s="252">
        <v>126000</v>
      </c>
      <c r="I92" s="255"/>
      <c r="J92" s="256"/>
      <c r="K92" s="255">
        <v>126000</v>
      </c>
      <c r="L92" s="255"/>
      <c r="M92" s="255"/>
      <c r="N92" s="255"/>
      <c r="O92" s="255"/>
      <c r="P92" s="185" t="s">
        <v>1572</v>
      </c>
    </row>
    <row r="93" spans="1:16" x14ac:dyDescent="0.3">
      <c r="A93" s="185" t="s">
        <v>1550</v>
      </c>
      <c r="C93" s="32" t="s">
        <v>192</v>
      </c>
      <c r="D93" s="253" t="s">
        <v>1551</v>
      </c>
      <c r="E93" s="252" t="s">
        <v>159</v>
      </c>
      <c r="F93" s="252" t="s">
        <v>678</v>
      </c>
      <c r="G93" s="252" t="s">
        <v>12</v>
      </c>
      <c r="H93" s="252">
        <v>3000</v>
      </c>
      <c r="I93" s="255"/>
      <c r="J93" s="256"/>
      <c r="K93" s="255"/>
      <c r="L93" s="255"/>
      <c r="M93" s="255"/>
      <c r="N93" s="255">
        <v>2000</v>
      </c>
      <c r="O93" s="255">
        <v>1000</v>
      </c>
      <c r="P93" s="185" t="s">
        <v>1571</v>
      </c>
    </row>
    <row r="94" spans="1:16" x14ac:dyDescent="0.3">
      <c r="A94" s="185" t="s">
        <v>862</v>
      </c>
      <c r="C94" s="32" t="s">
        <v>192</v>
      </c>
      <c r="D94" s="253" t="s">
        <v>194</v>
      </c>
      <c r="E94" s="252" t="s">
        <v>159</v>
      </c>
      <c r="F94" s="252" t="s">
        <v>678</v>
      </c>
      <c r="G94" s="252" t="s">
        <v>12</v>
      </c>
      <c r="H94" s="252">
        <v>19400</v>
      </c>
      <c r="I94" s="255"/>
      <c r="J94" s="256"/>
      <c r="K94" s="255">
        <v>19400</v>
      </c>
      <c r="L94" s="255"/>
      <c r="M94" s="255"/>
      <c r="N94" s="255"/>
      <c r="O94" s="255"/>
      <c r="P94" s="185" t="s">
        <v>1571</v>
      </c>
    </row>
    <row r="95" spans="1:16" x14ac:dyDescent="0.3">
      <c r="A95" s="185" t="s">
        <v>914</v>
      </c>
      <c r="C95" s="32" t="s">
        <v>223</v>
      </c>
      <c r="D95" s="253" t="s">
        <v>224</v>
      </c>
      <c r="E95" s="252" t="s">
        <v>79</v>
      </c>
      <c r="F95" s="252" t="s">
        <v>678</v>
      </c>
      <c r="G95" s="252" t="s">
        <v>12</v>
      </c>
      <c r="H95" s="252">
        <v>23100</v>
      </c>
      <c r="I95" s="255">
        <v>23100</v>
      </c>
      <c r="J95" s="256"/>
      <c r="K95" s="255"/>
      <c r="L95" s="255"/>
      <c r="M95" s="255"/>
      <c r="N95" s="255"/>
      <c r="O95" s="255"/>
      <c r="P95" s="185" t="s">
        <v>1571</v>
      </c>
    </row>
    <row r="96" spans="1:16" x14ac:dyDescent="0.3">
      <c r="A96" s="185" t="s">
        <v>676</v>
      </c>
      <c r="C96" s="32" t="s">
        <v>77</v>
      </c>
      <c r="D96" s="253" t="s">
        <v>78</v>
      </c>
      <c r="E96" s="252" t="s">
        <v>79</v>
      </c>
      <c r="F96" s="252" t="s">
        <v>678</v>
      </c>
      <c r="G96" s="252" t="s">
        <v>12</v>
      </c>
      <c r="H96" s="252">
        <v>1900.0000000000002</v>
      </c>
      <c r="I96" s="255"/>
      <c r="J96" s="256"/>
      <c r="K96" s="255"/>
      <c r="L96" s="255">
        <v>1900.0000000000002</v>
      </c>
      <c r="M96" s="255"/>
      <c r="N96" s="255"/>
      <c r="O96" s="255"/>
      <c r="P96" s="185" t="s">
        <v>1571</v>
      </c>
    </row>
    <row r="97" spans="1:16" x14ac:dyDescent="0.3">
      <c r="A97" s="185" t="s">
        <v>1125</v>
      </c>
      <c r="C97" s="32" t="s">
        <v>1545</v>
      </c>
      <c r="D97" s="253" t="s">
        <v>1127</v>
      </c>
      <c r="E97" s="252" t="s">
        <v>1128</v>
      </c>
      <c r="F97" s="252" t="s">
        <v>678</v>
      </c>
      <c r="G97" s="252" t="s">
        <v>12</v>
      </c>
      <c r="H97" s="252">
        <v>33500</v>
      </c>
      <c r="I97" s="255">
        <v>25000</v>
      </c>
      <c r="J97" s="256">
        <v>8500</v>
      </c>
      <c r="K97" s="255"/>
      <c r="L97" s="255"/>
      <c r="M97" s="255"/>
      <c r="N97" s="255"/>
      <c r="O97" s="255"/>
      <c r="P97" s="185" t="s">
        <v>1571</v>
      </c>
    </row>
    <row r="98" spans="1:16" x14ac:dyDescent="0.3">
      <c r="A98" s="185" t="s">
        <v>1003</v>
      </c>
      <c r="C98" s="32" t="s">
        <v>411</v>
      </c>
      <c r="D98" s="253" t="s">
        <v>1005</v>
      </c>
      <c r="E98" s="252" t="s">
        <v>562</v>
      </c>
      <c r="F98" s="252" t="s">
        <v>678</v>
      </c>
      <c r="G98" s="252" t="s">
        <v>12</v>
      </c>
      <c r="H98" s="252">
        <v>170999.99999999997</v>
      </c>
      <c r="I98" s="255"/>
      <c r="J98" s="256">
        <v>170999.99999999997</v>
      </c>
      <c r="K98" s="255"/>
      <c r="L98" s="255"/>
      <c r="M98" s="255"/>
      <c r="N98" s="255"/>
      <c r="O98" s="255"/>
      <c r="P98" s="185" t="s">
        <v>1571</v>
      </c>
    </row>
    <row r="99" spans="1:16" x14ac:dyDescent="0.3">
      <c r="A99" s="185" t="s">
        <v>825</v>
      </c>
      <c r="C99" s="32" t="s">
        <v>157</v>
      </c>
      <c r="D99" s="253" t="s">
        <v>826</v>
      </c>
      <c r="E99" s="252" t="s">
        <v>159</v>
      </c>
      <c r="F99" s="252" t="s">
        <v>678</v>
      </c>
      <c r="G99" s="252" t="s">
        <v>12</v>
      </c>
      <c r="H99" s="252">
        <v>44400</v>
      </c>
      <c r="I99" s="255"/>
      <c r="J99" s="256"/>
      <c r="K99" s="255">
        <v>44400</v>
      </c>
      <c r="L99" s="255"/>
      <c r="M99" s="255"/>
      <c r="N99" s="255"/>
      <c r="O99" s="255"/>
      <c r="P99" s="185" t="s">
        <v>1571</v>
      </c>
    </row>
    <row r="100" spans="1:16" x14ac:dyDescent="0.3">
      <c r="A100" s="185" t="s">
        <v>915</v>
      </c>
      <c r="C100" s="32" t="s">
        <v>223</v>
      </c>
      <c r="D100" s="253" t="s">
        <v>916</v>
      </c>
      <c r="E100" s="252" t="s">
        <v>79</v>
      </c>
      <c r="F100" s="252" t="s">
        <v>678</v>
      </c>
      <c r="G100" s="252" t="s">
        <v>12</v>
      </c>
      <c r="H100" s="252">
        <v>24600</v>
      </c>
      <c r="I100" s="255"/>
      <c r="J100" s="256"/>
      <c r="K100" s="255"/>
      <c r="L100" s="255">
        <v>24600</v>
      </c>
      <c r="M100" s="255"/>
      <c r="N100" s="255"/>
      <c r="O100" s="255"/>
      <c r="P100" s="185" t="s">
        <v>1571</v>
      </c>
    </row>
    <row r="101" spans="1:16" x14ac:dyDescent="0.3">
      <c r="A101" s="185" t="s">
        <v>917</v>
      </c>
      <c r="C101" s="32" t="s">
        <v>223</v>
      </c>
      <c r="D101" s="253" t="s">
        <v>79</v>
      </c>
      <c r="E101" s="252" t="s">
        <v>79</v>
      </c>
      <c r="F101" s="252" t="s">
        <v>678</v>
      </c>
      <c r="G101" s="252" t="s">
        <v>12</v>
      </c>
      <c r="H101" s="252">
        <v>42200</v>
      </c>
      <c r="I101" s="255">
        <v>36800</v>
      </c>
      <c r="J101" s="256">
        <v>5400</v>
      </c>
      <c r="K101" s="255"/>
      <c r="L101" s="255"/>
      <c r="M101" s="255"/>
      <c r="N101" s="255"/>
      <c r="O101" s="255"/>
      <c r="P101" s="185" t="s">
        <v>1571</v>
      </c>
    </row>
    <row r="102" spans="1:16" x14ac:dyDescent="0.3">
      <c r="A102" s="185" t="s">
        <v>904</v>
      </c>
      <c r="C102" s="32" t="s">
        <v>216</v>
      </c>
      <c r="D102" s="253" t="s">
        <v>905</v>
      </c>
      <c r="E102" s="252" t="s">
        <v>159</v>
      </c>
      <c r="F102" s="252" t="s">
        <v>678</v>
      </c>
      <c r="G102" s="252" t="s">
        <v>12</v>
      </c>
      <c r="H102" s="252">
        <v>18000</v>
      </c>
      <c r="I102" s="255"/>
      <c r="J102" s="256"/>
      <c r="K102" s="255"/>
      <c r="L102" s="255">
        <v>18000</v>
      </c>
      <c r="M102" s="255"/>
      <c r="N102" s="255"/>
      <c r="O102" s="255"/>
      <c r="P102" s="185" t="s">
        <v>1571</v>
      </c>
    </row>
    <row r="103" spans="1:16" x14ac:dyDescent="0.3">
      <c r="A103" s="185" t="s">
        <v>886</v>
      </c>
      <c r="C103" s="32" t="s">
        <v>1525</v>
      </c>
      <c r="D103" s="253" t="s">
        <v>888</v>
      </c>
      <c r="E103" s="252" t="s">
        <v>889</v>
      </c>
      <c r="F103" s="252" t="s">
        <v>678</v>
      </c>
      <c r="G103" s="252" t="s">
        <v>12</v>
      </c>
      <c r="H103" s="252">
        <v>7400</v>
      </c>
      <c r="I103" s="255"/>
      <c r="J103" s="256">
        <v>7400</v>
      </c>
      <c r="K103" s="255"/>
      <c r="L103" s="255"/>
      <c r="M103" s="255"/>
      <c r="N103" s="255"/>
      <c r="O103" s="255"/>
      <c r="P103" s="185" t="s">
        <v>1571</v>
      </c>
    </row>
    <row r="104" spans="1:16" x14ac:dyDescent="0.3">
      <c r="A104" s="185" t="s">
        <v>890</v>
      </c>
      <c r="C104" s="32" t="s">
        <v>1526</v>
      </c>
      <c r="D104" s="253" t="s">
        <v>893</v>
      </c>
      <c r="E104" s="252" t="s">
        <v>893</v>
      </c>
      <c r="F104" s="252" t="s">
        <v>678</v>
      </c>
      <c r="G104" s="252" t="s">
        <v>12</v>
      </c>
      <c r="H104" s="252">
        <v>20000</v>
      </c>
      <c r="I104" s="255">
        <v>20000</v>
      </c>
      <c r="J104" s="256"/>
      <c r="K104" s="255"/>
      <c r="L104" s="255"/>
      <c r="M104" s="255"/>
      <c r="N104" s="255"/>
      <c r="O104" s="255"/>
      <c r="P104" s="185" t="s">
        <v>1571</v>
      </c>
    </row>
    <row r="105" spans="1:16" x14ac:dyDescent="0.3">
      <c r="A105" s="185" t="s">
        <v>827</v>
      </c>
      <c r="C105" s="32" t="s">
        <v>157</v>
      </c>
      <c r="D105" s="253" t="s">
        <v>160</v>
      </c>
      <c r="E105" s="252" t="s">
        <v>159</v>
      </c>
      <c r="F105" s="252" t="s">
        <v>678</v>
      </c>
      <c r="G105" s="252" t="s">
        <v>12</v>
      </c>
      <c r="H105" s="304">
        <f>254300+92600</f>
        <v>346900</v>
      </c>
      <c r="I105" s="304">
        <f>254300+92600</f>
        <v>346900</v>
      </c>
      <c r="J105" s="256"/>
      <c r="K105" s="255"/>
      <c r="L105" s="255"/>
      <c r="M105" s="255"/>
      <c r="N105" s="255"/>
      <c r="O105" s="255"/>
      <c r="P105" s="185" t="s">
        <v>1571</v>
      </c>
    </row>
    <row r="106" spans="1:16" x14ac:dyDescent="0.3">
      <c r="A106" s="185" t="s">
        <v>1528</v>
      </c>
      <c r="C106" s="32" t="s">
        <v>223</v>
      </c>
      <c r="D106" s="253" t="s">
        <v>1529</v>
      </c>
      <c r="E106" s="252" t="s">
        <v>79</v>
      </c>
      <c r="F106" s="252" t="s">
        <v>678</v>
      </c>
      <c r="G106" s="252" t="s">
        <v>12</v>
      </c>
      <c r="H106" s="252">
        <v>563</v>
      </c>
      <c r="I106" s="255"/>
      <c r="J106" s="256"/>
      <c r="K106" s="255"/>
      <c r="L106" s="255"/>
      <c r="M106" s="255">
        <v>563</v>
      </c>
      <c r="N106" s="255"/>
      <c r="O106" s="255"/>
      <c r="P106" s="185" t="s">
        <v>1571</v>
      </c>
    </row>
    <row r="107" spans="1:16" x14ac:dyDescent="0.3">
      <c r="A107" s="185" t="s">
        <v>918</v>
      </c>
      <c r="C107" s="32" t="s">
        <v>223</v>
      </c>
      <c r="D107" s="253" t="s">
        <v>225</v>
      </c>
      <c r="E107" s="252" t="s">
        <v>79</v>
      </c>
      <c r="F107" s="252" t="s">
        <v>678</v>
      </c>
      <c r="G107" s="252" t="s">
        <v>12</v>
      </c>
      <c r="H107" s="252">
        <v>92800</v>
      </c>
      <c r="I107" s="255">
        <v>90000</v>
      </c>
      <c r="J107" s="256">
        <v>2800</v>
      </c>
      <c r="K107" s="255"/>
      <c r="L107" s="255"/>
      <c r="M107" s="255"/>
      <c r="N107" s="255"/>
      <c r="O107" s="255"/>
      <c r="P107" s="185" t="s">
        <v>1571</v>
      </c>
    </row>
    <row r="108" spans="1:16" x14ac:dyDescent="0.3">
      <c r="A108" s="185" t="s">
        <v>863</v>
      </c>
      <c r="C108" s="32" t="s">
        <v>192</v>
      </c>
      <c r="D108" s="253" t="s">
        <v>195</v>
      </c>
      <c r="E108" s="252" t="s">
        <v>159</v>
      </c>
      <c r="F108" s="252" t="s">
        <v>678</v>
      </c>
      <c r="G108" s="252" t="s">
        <v>12</v>
      </c>
      <c r="H108" s="252">
        <v>30000</v>
      </c>
      <c r="I108" s="255">
        <v>30000</v>
      </c>
      <c r="J108" s="256"/>
      <c r="K108" s="255"/>
      <c r="L108" s="255"/>
      <c r="M108" s="255"/>
      <c r="N108" s="255"/>
      <c r="O108" s="255"/>
      <c r="P108" s="185" t="s">
        <v>1571</v>
      </c>
    </row>
    <row r="109" spans="1:16" x14ac:dyDescent="0.3">
      <c r="A109" s="185" t="s">
        <v>894</v>
      </c>
      <c r="C109" s="32" t="s">
        <v>1527</v>
      </c>
      <c r="D109" s="253" t="s">
        <v>896</v>
      </c>
      <c r="E109" s="252" t="s">
        <v>897</v>
      </c>
      <c r="F109" s="252" t="s">
        <v>678</v>
      </c>
      <c r="G109" s="252" t="s">
        <v>12</v>
      </c>
      <c r="H109" s="252">
        <v>11500</v>
      </c>
      <c r="I109" s="255"/>
      <c r="J109" s="256">
        <v>11500</v>
      </c>
      <c r="K109" s="255"/>
      <c r="L109" s="255"/>
      <c r="M109" s="255"/>
      <c r="N109" s="255"/>
      <c r="O109" s="255"/>
      <c r="P109" s="185" t="s">
        <v>1571</v>
      </c>
    </row>
    <row r="110" spans="1:16" x14ac:dyDescent="0.3">
      <c r="A110" s="185" t="s">
        <v>1547</v>
      </c>
      <c r="C110" s="32" t="s">
        <v>345</v>
      </c>
      <c r="D110" s="253" t="s">
        <v>1548</v>
      </c>
      <c r="E110" s="252" t="s">
        <v>346</v>
      </c>
      <c r="F110" s="252" t="s">
        <v>678</v>
      </c>
      <c r="G110" s="252" t="s">
        <v>12</v>
      </c>
      <c r="H110" s="252">
        <v>160</v>
      </c>
      <c r="I110" s="255"/>
      <c r="J110" s="256"/>
      <c r="K110" s="255">
        <v>160</v>
      </c>
      <c r="L110" s="255"/>
      <c r="M110" s="255"/>
      <c r="N110" s="255"/>
      <c r="O110" s="255"/>
      <c r="P110" s="185" t="s">
        <v>1572</v>
      </c>
    </row>
    <row r="111" spans="1:16" x14ac:dyDescent="0.3">
      <c r="A111" s="185" t="s">
        <v>1549</v>
      </c>
      <c r="C111" s="32" t="s">
        <v>1573</v>
      </c>
      <c r="D111" s="253" t="s">
        <v>213</v>
      </c>
      <c r="E111" s="252" t="s">
        <v>562</v>
      </c>
      <c r="F111" s="252" t="s">
        <v>678</v>
      </c>
      <c r="G111" s="252" t="s">
        <v>12</v>
      </c>
      <c r="H111" s="252">
        <v>125</v>
      </c>
      <c r="I111" s="255"/>
      <c r="J111" s="256"/>
      <c r="K111" s="255">
        <v>125</v>
      </c>
      <c r="L111" s="255"/>
      <c r="M111" s="255"/>
      <c r="N111" s="255"/>
      <c r="O111" s="255"/>
      <c r="P111" s="185" t="s">
        <v>1572</v>
      </c>
    </row>
    <row r="112" spans="1:16" x14ac:dyDescent="0.3">
      <c r="A112" s="185" t="s">
        <v>932</v>
      </c>
      <c r="C112" s="32" t="s">
        <v>232</v>
      </c>
      <c r="D112" s="253" t="s">
        <v>235</v>
      </c>
      <c r="E112" s="252" t="s">
        <v>1570</v>
      </c>
      <c r="F112" s="252" t="s">
        <v>678</v>
      </c>
      <c r="G112" s="252" t="s">
        <v>12</v>
      </c>
      <c r="H112" s="252">
        <v>80800</v>
      </c>
      <c r="I112" s="255">
        <v>80800</v>
      </c>
      <c r="J112" s="256"/>
      <c r="K112" s="255"/>
      <c r="L112" s="255"/>
      <c r="M112" s="255"/>
      <c r="N112" s="255"/>
      <c r="O112" s="255"/>
      <c r="P112" s="185" t="s">
        <v>1571</v>
      </c>
    </row>
    <row r="113" spans="1:16" x14ac:dyDescent="0.3">
      <c r="A113" s="185" t="s">
        <v>919</v>
      </c>
      <c r="C113" s="32" t="s">
        <v>223</v>
      </c>
      <c r="D113" s="253" t="s">
        <v>226</v>
      </c>
      <c r="E113" s="252" t="s">
        <v>79</v>
      </c>
      <c r="F113" s="252" t="s">
        <v>678</v>
      </c>
      <c r="G113" s="252" t="s">
        <v>12</v>
      </c>
      <c r="H113" s="252">
        <v>181000</v>
      </c>
      <c r="I113" s="255">
        <v>181000</v>
      </c>
      <c r="J113" s="256"/>
      <c r="K113" s="255"/>
      <c r="L113" s="255"/>
      <c r="M113" s="255"/>
      <c r="N113" s="255"/>
      <c r="O113" s="255"/>
      <c r="P113" s="185" t="s">
        <v>1571</v>
      </c>
    </row>
    <row r="114" spans="1:16" x14ac:dyDescent="0.3">
      <c r="A114" s="185" t="s">
        <v>933</v>
      </c>
      <c r="C114" s="32" t="s">
        <v>232</v>
      </c>
      <c r="D114" s="253" t="s">
        <v>236</v>
      </c>
      <c r="E114" s="252" t="s">
        <v>1570</v>
      </c>
      <c r="F114" s="252" t="s">
        <v>678</v>
      </c>
      <c r="G114" s="252" t="s">
        <v>12</v>
      </c>
      <c r="H114" s="252">
        <v>2200</v>
      </c>
      <c r="I114" s="255"/>
      <c r="J114" s="256">
        <v>2200</v>
      </c>
      <c r="K114" s="255"/>
      <c r="L114" s="255"/>
      <c r="M114" s="255"/>
      <c r="N114" s="255"/>
      <c r="O114" s="255"/>
      <c r="P114" s="185" t="s">
        <v>1571</v>
      </c>
    </row>
    <row r="115" spans="1:16" x14ac:dyDescent="0.3">
      <c r="A115" s="185" t="s">
        <v>867</v>
      </c>
      <c r="C115" s="32" t="s">
        <v>345</v>
      </c>
      <c r="D115" s="253" t="s">
        <v>346</v>
      </c>
      <c r="E115" s="252" t="s">
        <v>346</v>
      </c>
      <c r="F115" s="252" t="s">
        <v>678</v>
      </c>
      <c r="G115" s="252" t="s">
        <v>12</v>
      </c>
      <c r="H115" s="252">
        <v>15600.000000000002</v>
      </c>
      <c r="I115" s="255"/>
      <c r="J115" s="256">
        <v>15600.000000000002</v>
      </c>
      <c r="K115" s="255"/>
      <c r="L115" s="255"/>
      <c r="M115" s="255"/>
      <c r="N115" s="255"/>
      <c r="O115" s="255"/>
      <c r="P115" s="185" t="s">
        <v>1571</v>
      </c>
    </row>
    <row r="116" spans="1:16" x14ac:dyDescent="0.3">
      <c r="A116" s="185" t="s">
        <v>934</v>
      </c>
      <c r="C116" s="32" t="s">
        <v>1530</v>
      </c>
      <c r="D116" s="253" t="s">
        <v>935</v>
      </c>
      <c r="E116" s="252" t="s">
        <v>1574</v>
      </c>
      <c r="F116" s="252" t="s">
        <v>678</v>
      </c>
      <c r="G116" s="252" t="s">
        <v>12</v>
      </c>
      <c r="H116" s="252">
        <v>50000</v>
      </c>
      <c r="I116" s="255">
        <v>50000</v>
      </c>
      <c r="J116" s="256"/>
      <c r="K116" s="255"/>
      <c r="L116" s="255"/>
      <c r="M116" s="255"/>
      <c r="N116" s="255"/>
      <c r="O116" s="255"/>
      <c r="P116" s="185" t="s">
        <v>1571</v>
      </c>
    </row>
    <row r="117" spans="1:16" x14ac:dyDescent="0.3">
      <c r="A117" s="185" t="s">
        <v>1540</v>
      </c>
      <c r="C117" s="32" t="s">
        <v>1541</v>
      </c>
      <c r="D117" s="253" t="s">
        <v>1542</v>
      </c>
      <c r="E117" s="252" t="s">
        <v>1575</v>
      </c>
      <c r="F117" s="252" t="s">
        <v>678</v>
      </c>
      <c r="G117" s="252" t="s">
        <v>12</v>
      </c>
      <c r="H117" s="252">
        <v>1200</v>
      </c>
      <c r="I117" s="255"/>
      <c r="J117" s="256"/>
      <c r="K117" s="255">
        <v>1200</v>
      </c>
      <c r="L117" s="255"/>
      <c r="M117" s="255"/>
      <c r="N117" s="255"/>
      <c r="O117" s="255"/>
      <c r="P117" s="185" t="s">
        <v>1572</v>
      </c>
    </row>
    <row r="118" spans="1:16" x14ac:dyDescent="0.3">
      <c r="A118" s="185" t="s">
        <v>864</v>
      </c>
      <c r="C118" s="32" t="s">
        <v>192</v>
      </c>
      <c r="D118" s="253" t="s">
        <v>559</v>
      </c>
      <c r="E118" s="252" t="s">
        <v>159</v>
      </c>
      <c r="F118" s="252" t="s">
        <v>678</v>
      </c>
      <c r="G118" s="252" t="s">
        <v>12</v>
      </c>
      <c r="H118" s="252">
        <v>203899.99999999997</v>
      </c>
      <c r="I118" s="255">
        <v>203899.99999999997</v>
      </c>
      <c r="J118" s="256"/>
      <c r="K118" s="255"/>
      <c r="L118" s="255"/>
      <c r="M118" s="255"/>
      <c r="N118" s="255"/>
      <c r="O118" s="255"/>
      <c r="P118" s="185" t="s">
        <v>1571</v>
      </c>
    </row>
    <row r="119" spans="1:16" x14ac:dyDescent="0.3">
      <c r="A119" s="185" t="s">
        <v>1115</v>
      </c>
      <c r="C119" s="32" t="s">
        <v>1544</v>
      </c>
      <c r="D119" s="253" t="s">
        <v>1544</v>
      </c>
      <c r="E119" s="252" t="s">
        <v>935</v>
      </c>
      <c r="F119" s="252" t="s">
        <v>678</v>
      </c>
      <c r="G119" s="252" t="s">
        <v>12</v>
      </c>
      <c r="H119" s="252">
        <v>8600</v>
      </c>
      <c r="I119" s="255">
        <v>8600</v>
      </c>
      <c r="J119" s="256"/>
      <c r="K119" s="255"/>
      <c r="L119" s="255"/>
      <c r="M119" s="255"/>
      <c r="N119" s="255"/>
      <c r="O119" s="255"/>
      <c r="P119" s="185" t="s">
        <v>1571</v>
      </c>
    </row>
    <row r="120" spans="1:16" x14ac:dyDescent="0.3">
      <c r="A120" s="185" t="s">
        <v>1141</v>
      </c>
      <c r="C120" s="32" t="s">
        <v>1142</v>
      </c>
      <c r="D120" s="253" t="s">
        <v>1143</v>
      </c>
      <c r="E120" s="252" t="s">
        <v>79</v>
      </c>
      <c r="F120" s="252" t="s">
        <v>678</v>
      </c>
      <c r="G120" s="252" t="s">
        <v>12</v>
      </c>
      <c r="H120" s="252">
        <v>22600</v>
      </c>
      <c r="I120" s="255">
        <v>13000</v>
      </c>
      <c r="J120" s="256">
        <v>9600</v>
      </c>
      <c r="K120" s="255"/>
      <c r="L120" s="255"/>
      <c r="M120" s="255"/>
      <c r="N120" s="255"/>
      <c r="O120" s="255"/>
      <c r="P120" s="185" t="s">
        <v>1571</v>
      </c>
    </row>
    <row r="121" spans="1:16" x14ac:dyDescent="0.3">
      <c r="A121" s="185" t="s">
        <v>1537</v>
      </c>
      <c r="C121" s="32" t="s">
        <v>1538</v>
      </c>
      <c r="D121" s="253" t="s">
        <v>1539</v>
      </c>
      <c r="E121" s="252" t="s">
        <v>562</v>
      </c>
      <c r="F121" s="252" t="s">
        <v>678</v>
      </c>
      <c r="G121" s="252" t="s">
        <v>12</v>
      </c>
      <c r="H121" s="252">
        <v>1340</v>
      </c>
      <c r="I121" s="255"/>
      <c r="J121" s="256"/>
      <c r="K121" s="255"/>
      <c r="L121" s="255"/>
      <c r="M121" s="255">
        <v>1340</v>
      </c>
      <c r="N121" s="255"/>
      <c r="O121" s="255"/>
      <c r="P121" s="185" t="s">
        <v>1571</v>
      </c>
    </row>
    <row r="122" spans="1:16" x14ac:dyDescent="0.3">
      <c r="A122" s="185" t="s">
        <v>723</v>
      </c>
      <c r="B122" s="185">
        <v>331250</v>
      </c>
      <c r="C122" s="32" t="s">
        <v>103</v>
      </c>
      <c r="D122" s="253" t="s">
        <v>105</v>
      </c>
      <c r="E122" s="252" t="s">
        <v>105</v>
      </c>
      <c r="F122" s="252" t="s">
        <v>724</v>
      </c>
      <c r="G122" s="252" t="s">
        <v>11</v>
      </c>
      <c r="H122" s="252">
        <v>1031.0000000000002</v>
      </c>
      <c r="I122" s="255"/>
      <c r="J122" s="256">
        <v>1031.0000000000002</v>
      </c>
      <c r="K122" s="255"/>
      <c r="L122" s="255"/>
      <c r="M122" s="255"/>
      <c r="N122" s="255"/>
      <c r="O122" s="255"/>
      <c r="P122" s="185" t="s">
        <v>1572</v>
      </c>
    </row>
    <row r="123" spans="1:16" x14ac:dyDescent="0.3">
      <c r="A123" s="185" t="s">
        <v>847</v>
      </c>
      <c r="B123" s="185">
        <v>331820</v>
      </c>
      <c r="C123" s="32" t="s">
        <v>178</v>
      </c>
      <c r="D123" s="253" t="s">
        <v>179</v>
      </c>
      <c r="E123" s="252" t="s">
        <v>179</v>
      </c>
      <c r="F123" s="252" t="s">
        <v>848</v>
      </c>
      <c r="G123" s="252" t="s">
        <v>11</v>
      </c>
      <c r="H123" s="252">
        <v>1372</v>
      </c>
      <c r="I123" s="255"/>
      <c r="J123" s="256">
        <v>1127</v>
      </c>
      <c r="K123" s="255"/>
      <c r="L123" s="255">
        <v>200</v>
      </c>
      <c r="M123" s="255">
        <v>45</v>
      </c>
      <c r="N123" s="255"/>
      <c r="O123" s="255"/>
      <c r="P123" s="185" t="s">
        <v>1572</v>
      </c>
    </row>
    <row r="124" spans="1:16" x14ac:dyDescent="0.3">
      <c r="A124" s="185" t="s">
        <v>950</v>
      </c>
      <c r="B124" s="185">
        <v>332060</v>
      </c>
      <c r="C124" s="32" t="s">
        <v>248</v>
      </c>
      <c r="D124" s="253" t="s">
        <v>249</v>
      </c>
      <c r="E124" s="252" t="s">
        <v>249</v>
      </c>
      <c r="F124" s="252" t="s">
        <v>951</v>
      </c>
      <c r="G124" s="252" t="s">
        <v>11</v>
      </c>
      <c r="H124" s="252">
        <v>677.00000000000011</v>
      </c>
      <c r="I124" s="255"/>
      <c r="J124" s="256">
        <v>577.00000000000011</v>
      </c>
      <c r="K124" s="255"/>
      <c r="L124" s="255">
        <v>100</v>
      </c>
      <c r="M124" s="255"/>
      <c r="N124" s="255"/>
      <c r="O124" s="255"/>
      <c r="P124" s="185" t="s">
        <v>1572</v>
      </c>
    </row>
    <row r="125" spans="1:16" x14ac:dyDescent="0.3">
      <c r="A125" s="185" t="s">
        <v>950</v>
      </c>
      <c r="B125" s="185">
        <v>332060</v>
      </c>
      <c r="C125" s="32" t="s">
        <v>248</v>
      </c>
      <c r="D125" s="253" t="s">
        <v>249</v>
      </c>
      <c r="E125" s="252" t="s">
        <v>249</v>
      </c>
      <c r="F125" s="252" t="s">
        <v>951</v>
      </c>
      <c r="G125" s="252" t="s">
        <v>11</v>
      </c>
      <c r="H125" s="252">
        <v>90</v>
      </c>
      <c r="I125" s="255"/>
      <c r="J125" s="256"/>
      <c r="K125" s="255"/>
      <c r="L125" s="255"/>
      <c r="M125" s="255">
        <v>90</v>
      </c>
      <c r="N125" s="255"/>
      <c r="O125" s="255"/>
      <c r="P125" s="185" t="s">
        <v>1572</v>
      </c>
    </row>
    <row r="126" spans="1:16" x14ac:dyDescent="0.3">
      <c r="A126" s="185" t="s">
        <v>742</v>
      </c>
      <c r="B126" s="185">
        <v>331400</v>
      </c>
      <c r="C126" s="32" t="s">
        <v>103</v>
      </c>
      <c r="D126" s="253" t="s">
        <v>121</v>
      </c>
      <c r="E126" s="252" t="s">
        <v>121</v>
      </c>
      <c r="F126" s="252" t="s">
        <v>743</v>
      </c>
      <c r="G126" s="252" t="s">
        <v>11</v>
      </c>
      <c r="H126" s="252">
        <v>1173</v>
      </c>
      <c r="I126" s="255"/>
      <c r="J126" s="256">
        <v>1173</v>
      </c>
      <c r="K126" s="255"/>
      <c r="L126" s="255"/>
      <c r="M126" s="255"/>
      <c r="N126" s="255"/>
      <c r="O126" s="255"/>
      <c r="P126" s="185" t="s">
        <v>1571</v>
      </c>
    </row>
    <row r="127" spans="1:16" x14ac:dyDescent="0.3">
      <c r="A127" s="185" t="s">
        <v>744</v>
      </c>
      <c r="B127" s="185">
        <v>331410</v>
      </c>
      <c r="C127" s="32" t="s">
        <v>103</v>
      </c>
      <c r="D127" s="253" t="s">
        <v>122</v>
      </c>
      <c r="E127" s="252" t="s">
        <v>122</v>
      </c>
      <c r="F127" s="252" t="s">
        <v>745</v>
      </c>
      <c r="G127" s="252" t="s">
        <v>11</v>
      </c>
      <c r="H127" s="252">
        <v>1179</v>
      </c>
      <c r="I127" s="255"/>
      <c r="J127" s="256">
        <v>1179</v>
      </c>
      <c r="K127" s="255"/>
      <c r="L127" s="255"/>
      <c r="M127" s="255"/>
      <c r="N127" s="255"/>
      <c r="O127" s="255"/>
      <c r="P127" s="185" t="s">
        <v>1571</v>
      </c>
    </row>
    <row r="128" spans="1:16" x14ac:dyDescent="0.3">
      <c r="A128" s="185" t="s">
        <v>1531</v>
      </c>
      <c r="B128" s="185">
        <v>332090</v>
      </c>
      <c r="C128" s="32" t="s">
        <v>258</v>
      </c>
      <c r="D128" s="253" t="s">
        <v>259</v>
      </c>
      <c r="E128" s="252" t="s">
        <v>259</v>
      </c>
      <c r="F128" s="252" t="s">
        <v>776</v>
      </c>
      <c r="G128" s="252" t="s">
        <v>11</v>
      </c>
      <c r="H128" s="252">
        <v>171</v>
      </c>
      <c r="I128" s="255"/>
      <c r="J128" s="256">
        <v>171</v>
      </c>
      <c r="K128" s="255"/>
      <c r="L128" s="255"/>
      <c r="M128" s="255"/>
      <c r="N128" s="255"/>
      <c r="O128" s="255"/>
      <c r="P128" s="185" t="s">
        <v>1572</v>
      </c>
    </row>
    <row r="129" spans="1:16" x14ac:dyDescent="0.3">
      <c r="A129" s="185" t="s">
        <v>984</v>
      </c>
      <c r="B129" s="185">
        <v>332130</v>
      </c>
      <c r="C129" s="32" t="s">
        <v>265</v>
      </c>
      <c r="D129" s="253" t="s">
        <v>266</v>
      </c>
      <c r="E129" s="252" t="s">
        <v>266</v>
      </c>
      <c r="F129" s="252" t="s">
        <v>985</v>
      </c>
      <c r="G129" s="252" t="s">
        <v>11</v>
      </c>
      <c r="H129" s="252">
        <v>17841</v>
      </c>
      <c r="I129" s="255"/>
      <c r="J129" s="256">
        <v>12111</v>
      </c>
      <c r="K129" s="255"/>
      <c r="L129" s="255">
        <v>4530</v>
      </c>
      <c r="M129" s="255"/>
      <c r="N129" s="255">
        <v>1200</v>
      </c>
      <c r="O129" s="255"/>
      <c r="P129" s="185" t="s">
        <v>1571</v>
      </c>
    </row>
    <row r="130" spans="1:16" x14ac:dyDescent="0.3">
      <c r="A130" s="185" t="s">
        <v>756</v>
      </c>
      <c r="B130" s="185">
        <v>331500</v>
      </c>
      <c r="C130" s="32" t="s">
        <v>103</v>
      </c>
      <c r="D130" s="253" t="s">
        <v>131</v>
      </c>
      <c r="E130" s="252" t="s">
        <v>131</v>
      </c>
      <c r="F130" s="252" t="s">
        <v>757</v>
      </c>
      <c r="G130" s="252" t="s">
        <v>11</v>
      </c>
      <c r="H130" s="252">
        <v>1300</v>
      </c>
      <c r="I130" s="255"/>
      <c r="J130" s="256">
        <v>1300</v>
      </c>
      <c r="K130" s="255"/>
      <c r="L130" s="255"/>
      <c r="M130" s="255"/>
      <c r="N130" s="255"/>
      <c r="O130" s="255"/>
      <c r="P130" s="185" t="s">
        <v>1571</v>
      </c>
    </row>
    <row r="131" spans="1:16" x14ac:dyDescent="0.3">
      <c r="A131" s="185" t="s">
        <v>758</v>
      </c>
      <c r="B131" s="185">
        <v>331510</v>
      </c>
      <c r="C131" s="32" t="s">
        <v>103</v>
      </c>
      <c r="D131" s="253" t="s">
        <v>132</v>
      </c>
      <c r="E131" s="252" t="s">
        <v>132</v>
      </c>
      <c r="F131" s="252" t="s">
        <v>759</v>
      </c>
      <c r="G131" s="252" t="s">
        <v>11</v>
      </c>
      <c r="H131" s="252">
        <v>1592</v>
      </c>
      <c r="I131" s="255"/>
      <c r="J131" s="256">
        <v>1572</v>
      </c>
      <c r="K131" s="255"/>
      <c r="L131" s="255"/>
      <c r="M131" s="255">
        <v>20</v>
      </c>
      <c r="N131" s="255"/>
      <c r="O131" s="255"/>
      <c r="P131" s="185" t="s">
        <v>1571</v>
      </c>
    </row>
    <row r="132" spans="1:16" x14ac:dyDescent="0.3">
      <c r="A132" s="185" t="s">
        <v>771</v>
      </c>
      <c r="B132" s="185">
        <v>331610</v>
      </c>
      <c r="C132" s="32" t="s">
        <v>103</v>
      </c>
      <c r="D132" s="32" t="s">
        <v>143</v>
      </c>
      <c r="E132" s="252" t="s">
        <v>143</v>
      </c>
      <c r="F132" s="185" t="s">
        <v>772</v>
      </c>
      <c r="G132" s="185" t="s">
        <v>11</v>
      </c>
      <c r="H132" s="252">
        <v>260</v>
      </c>
      <c r="I132" s="255"/>
      <c r="J132" s="303">
        <v>1700</v>
      </c>
      <c r="K132" s="255"/>
      <c r="L132" s="255">
        <v>260</v>
      </c>
      <c r="M132" s="255"/>
      <c r="N132" s="255"/>
      <c r="O132" s="255"/>
      <c r="P132" s="185" t="s">
        <v>1571</v>
      </c>
    </row>
    <row r="133" spans="1:16" x14ac:dyDescent="0.3">
      <c r="A133" s="185" t="s">
        <v>775</v>
      </c>
      <c r="B133" s="185">
        <v>331650</v>
      </c>
      <c r="C133" s="32" t="s">
        <v>103</v>
      </c>
      <c r="D133" s="32" t="s">
        <v>147</v>
      </c>
      <c r="E133" s="252" t="s">
        <v>147</v>
      </c>
      <c r="F133" s="185" t="s">
        <v>776</v>
      </c>
      <c r="G133" s="185" t="s">
        <v>11</v>
      </c>
      <c r="H133" s="252">
        <v>1258</v>
      </c>
      <c r="I133" s="255"/>
      <c r="J133" s="256">
        <v>1258</v>
      </c>
      <c r="K133" s="255"/>
      <c r="L133" s="255"/>
      <c r="M133" s="255"/>
      <c r="N133" s="255"/>
      <c r="O133" s="255"/>
      <c r="P133" s="185" t="s">
        <v>1571</v>
      </c>
    </row>
    <row r="134" spans="1:16" x14ac:dyDescent="0.3">
      <c r="A134" s="185" t="s">
        <v>1037</v>
      </c>
      <c r="B134" s="185">
        <v>332350</v>
      </c>
      <c r="C134" s="32" t="s">
        <v>308</v>
      </c>
      <c r="D134" s="253" t="s">
        <v>309</v>
      </c>
      <c r="E134" s="252" t="s">
        <v>309</v>
      </c>
      <c r="F134" s="252" t="s">
        <v>1038</v>
      </c>
      <c r="G134" s="252" t="s">
        <v>10</v>
      </c>
      <c r="H134" s="252">
        <v>2795.0000000000005</v>
      </c>
      <c r="I134" s="255"/>
      <c r="J134" s="256">
        <v>2795.0000000000005</v>
      </c>
      <c r="K134" s="255"/>
      <c r="L134" s="255"/>
      <c r="M134" s="255"/>
      <c r="N134" s="255"/>
      <c r="O134" s="255"/>
      <c r="P134" s="185" t="s">
        <v>1571</v>
      </c>
    </row>
    <row r="135" spans="1:16" x14ac:dyDescent="0.3">
      <c r="A135" s="185" t="s">
        <v>1039</v>
      </c>
      <c r="B135" s="185">
        <v>332360</v>
      </c>
      <c r="C135" s="32" t="s">
        <v>308</v>
      </c>
      <c r="D135" s="253" t="s">
        <v>310</v>
      </c>
      <c r="E135" s="252" t="s">
        <v>310</v>
      </c>
      <c r="F135" s="252" t="s">
        <v>1040</v>
      </c>
      <c r="G135" s="252" t="s">
        <v>10</v>
      </c>
      <c r="H135" s="252">
        <v>3200</v>
      </c>
      <c r="I135" s="255"/>
      <c r="J135" s="256">
        <v>3200</v>
      </c>
      <c r="K135" s="255"/>
      <c r="L135" s="255"/>
      <c r="M135" s="255"/>
      <c r="N135" s="255"/>
      <c r="O135" s="255"/>
      <c r="P135" s="185" t="s">
        <v>1571</v>
      </c>
    </row>
    <row r="136" spans="1:16" x14ac:dyDescent="0.3">
      <c r="A136" s="185" t="s">
        <v>839</v>
      </c>
      <c r="C136" s="32" t="s">
        <v>172</v>
      </c>
      <c r="D136" s="253" t="s">
        <v>173</v>
      </c>
      <c r="E136" s="252" t="s">
        <v>173</v>
      </c>
      <c r="F136" s="252" t="s">
        <v>841</v>
      </c>
      <c r="G136" s="252" t="s">
        <v>10</v>
      </c>
      <c r="H136" s="252">
        <v>20300</v>
      </c>
      <c r="I136" s="255">
        <v>17300</v>
      </c>
      <c r="J136" s="256">
        <v>3000</v>
      </c>
      <c r="K136" s="255"/>
      <c r="L136" s="255"/>
      <c r="M136" s="255"/>
      <c r="N136" s="255"/>
      <c r="O136" s="255"/>
      <c r="P136" s="185" t="s">
        <v>1571</v>
      </c>
    </row>
    <row r="137" spans="1:16" x14ac:dyDescent="0.3">
      <c r="A137" s="185" t="s">
        <v>1041</v>
      </c>
      <c r="B137" s="185">
        <v>332370</v>
      </c>
      <c r="C137" s="32" t="s">
        <v>308</v>
      </c>
      <c r="D137" s="253" t="s">
        <v>311</v>
      </c>
      <c r="E137" s="252" t="s">
        <v>311</v>
      </c>
      <c r="F137" s="252" t="s">
        <v>1042</v>
      </c>
      <c r="G137" s="252" t="s">
        <v>10</v>
      </c>
      <c r="H137" s="252">
        <v>2720</v>
      </c>
      <c r="I137" s="255"/>
      <c r="J137" s="256">
        <v>2720</v>
      </c>
      <c r="K137" s="255"/>
      <c r="L137" s="255"/>
      <c r="M137" s="255"/>
      <c r="N137" s="255"/>
      <c r="O137" s="255"/>
      <c r="P137" s="185" t="s">
        <v>1571</v>
      </c>
    </row>
    <row r="138" spans="1:16" x14ac:dyDescent="0.3">
      <c r="A138" s="185" t="s">
        <v>1043</v>
      </c>
      <c r="B138" s="185">
        <v>332380</v>
      </c>
      <c r="C138" s="32" t="s">
        <v>308</v>
      </c>
      <c r="D138" s="253" t="s">
        <v>312</v>
      </c>
      <c r="E138" s="252" t="s">
        <v>312</v>
      </c>
      <c r="F138" s="252" t="s">
        <v>1044</v>
      </c>
      <c r="G138" s="252" t="s">
        <v>10</v>
      </c>
      <c r="H138" s="252">
        <v>4510</v>
      </c>
      <c r="I138" s="255"/>
      <c r="J138" s="256">
        <v>4510</v>
      </c>
      <c r="K138" s="255"/>
      <c r="L138" s="255"/>
      <c r="M138" s="255"/>
      <c r="N138" s="255"/>
      <c r="O138" s="255"/>
      <c r="P138" s="185" t="s">
        <v>1571</v>
      </c>
    </row>
    <row r="139" spans="1:16" x14ac:dyDescent="0.3">
      <c r="A139" s="185" t="s">
        <v>1045</v>
      </c>
      <c r="B139" s="185">
        <v>332390</v>
      </c>
      <c r="C139" s="32" t="s">
        <v>308</v>
      </c>
      <c r="D139" s="253" t="s">
        <v>313</v>
      </c>
      <c r="E139" s="252" t="s">
        <v>313</v>
      </c>
      <c r="F139" s="252" t="s">
        <v>1046</v>
      </c>
      <c r="G139" s="252" t="s">
        <v>10</v>
      </c>
      <c r="H139" s="252">
        <v>3290</v>
      </c>
      <c r="I139" s="255"/>
      <c r="J139" s="256">
        <v>3290</v>
      </c>
      <c r="K139" s="255"/>
      <c r="L139" s="255"/>
      <c r="M139" s="255"/>
      <c r="N139" s="255"/>
      <c r="O139" s="255"/>
      <c r="P139" s="185" t="s">
        <v>1571</v>
      </c>
    </row>
    <row r="140" spans="1:16" x14ac:dyDescent="0.3">
      <c r="A140" s="185" t="s">
        <v>1047</v>
      </c>
      <c r="B140" s="185">
        <v>332400</v>
      </c>
      <c r="C140" s="32" t="s">
        <v>308</v>
      </c>
      <c r="D140" s="253" t="s">
        <v>314</v>
      </c>
      <c r="E140" s="252" t="s">
        <v>314</v>
      </c>
      <c r="F140" s="252" t="s">
        <v>1048</v>
      </c>
      <c r="G140" s="252" t="s">
        <v>10</v>
      </c>
      <c r="H140" s="252">
        <v>2200</v>
      </c>
      <c r="I140" s="255"/>
      <c r="J140" s="256">
        <v>2200</v>
      </c>
      <c r="K140" s="255"/>
      <c r="L140" s="255"/>
      <c r="M140" s="255"/>
      <c r="N140" s="255"/>
      <c r="O140" s="255"/>
      <c r="P140" s="185" t="s">
        <v>1571</v>
      </c>
    </row>
    <row r="141" spans="1:16" x14ac:dyDescent="0.3">
      <c r="A141" s="185" t="s">
        <v>1106</v>
      </c>
      <c r="C141" s="32" t="s">
        <v>1497</v>
      </c>
      <c r="D141" s="253" t="s">
        <v>1108</v>
      </c>
      <c r="E141" s="252" t="s">
        <v>1109</v>
      </c>
      <c r="F141" s="252" t="s">
        <v>1110</v>
      </c>
      <c r="G141" s="252" t="s">
        <v>10</v>
      </c>
      <c r="H141" s="252">
        <v>25700</v>
      </c>
      <c r="I141" s="255">
        <v>25400</v>
      </c>
      <c r="J141" s="256">
        <v>300</v>
      </c>
      <c r="K141" s="255"/>
      <c r="L141" s="255"/>
      <c r="M141" s="255"/>
      <c r="N141" s="255"/>
      <c r="O141" s="255"/>
      <c r="P141" s="185" t="s">
        <v>1571</v>
      </c>
    </row>
    <row r="142" spans="1:16" x14ac:dyDescent="0.3">
      <c r="A142" s="185" t="s">
        <v>1111</v>
      </c>
      <c r="C142" s="32" t="s">
        <v>1497</v>
      </c>
      <c r="D142" s="253" t="s">
        <v>1112</v>
      </c>
      <c r="E142" s="252" t="s">
        <v>1109</v>
      </c>
      <c r="F142" s="252" t="s">
        <v>1110</v>
      </c>
      <c r="G142" s="252" t="s">
        <v>10</v>
      </c>
      <c r="H142" s="252">
        <v>7800.0000000000009</v>
      </c>
      <c r="I142" s="255"/>
      <c r="J142" s="256">
        <v>7800.0000000000009</v>
      </c>
      <c r="K142" s="255"/>
      <c r="L142" s="255"/>
      <c r="M142" s="255"/>
      <c r="N142" s="255"/>
      <c r="O142" s="255"/>
      <c r="P142" s="185" t="s">
        <v>1571</v>
      </c>
    </row>
    <row r="143" spans="1:16" x14ac:dyDescent="0.3">
      <c r="A143" s="185" t="s">
        <v>1049</v>
      </c>
      <c r="B143" s="185">
        <v>332410</v>
      </c>
      <c r="C143" s="32" t="s">
        <v>308</v>
      </c>
      <c r="D143" s="253" t="s">
        <v>315</v>
      </c>
      <c r="E143" s="252" t="s">
        <v>315</v>
      </c>
      <c r="F143" s="252" t="s">
        <v>1050</v>
      </c>
      <c r="G143" s="252" t="s">
        <v>10</v>
      </c>
      <c r="H143" s="252">
        <v>3110.0000000000005</v>
      </c>
      <c r="I143" s="255"/>
      <c r="J143" s="256">
        <v>3110.0000000000005</v>
      </c>
      <c r="K143" s="255"/>
      <c r="L143" s="255"/>
      <c r="M143" s="255"/>
      <c r="N143" s="255"/>
      <c r="O143" s="255"/>
      <c r="P143" s="185" t="s">
        <v>1571</v>
      </c>
    </row>
    <row r="144" spans="1:16" x14ac:dyDescent="0.3">
      <c r="A144" s="185" t="s">
        <v>657</v>
      </c>
      <c r="B144" s="185">
        <v>331020</v>
      </c>
      <c r="C144" s="32" t="s">
        <v>63</v>
      </c>
      <c r="D144" s="253" t="s">
        <v>64</v>
      </c>
      <c r="E144" s="252" t="s">
        <v>64</v>
      </c>
      <c r="F144" s="252" t="s">
        <v>658</v>
      </c>
      <c r="G144" s="252" t="s">
        <v>9</v>
      </c>
      <c r="H144" s="252">
        <v>1500</v>
      </c>
      <c r="I144" s="255"/>
      <c r="J144" s="256">
        <v>1500</v>
      </c>
      <c r="K144" s="255"/>
      <c r="L144" s="255"/>
      <c r="M144" s="255"/>
      <c r="N144" s="255"/>
      <c r="O144" s="255"/>
      <c r="P144" s="185" t="s">
        <v>1572</v>
      </c>
    </row>
    <row r="145" spans="1:16" x14ac:dyDescent="0.3">
      <c r="A145" s="185" t="s">
        <v>659</v>
      </c>
      <c r="B145" s="185">
        <v>331030</v>
      </c>
      <c r="C145" s="32" t="s">
        <v>65</v>
      </c>
      <c r="D145" s="253" t="s">
        <v>66</v>
      </c>
      <c r="E145" s="252" t="s">
        <v>66</v>
      </c>
      <c r="F145" s="252" t="s">
        <v>660</v>
      </c>
      <c r="G145" s="252" t="s">
        <v>9</v>
      </c>
      <c r="H145" s="252">
        <v>920</v>
      </c>
      <c r="I145" s="255"/>
      <c r="J145" s="256">
        <v>920</v>
      </c>
      <c r="K145" s="255"/>
      <c r="L145" s="255"/>
      <c r="M145" s="255"/>
      <c r="N145" s="255"/>
      <c r="O145" s="255"/>
      <c r="P145" s="185" t="s">
        <v>1572</v>
      </c>
    </row>
    <row r="146" spans="1:16" x14ac:dyDescent="0.3">
      <c r="A146" s="185" t="s">
        <v>721</v>
      </c>
      <c r="B146" s="185">
        <v>331240</v>
      </c>
      <c r="C146" s="32" t="s">
        <v>103</v>
      </c>
      <c r="D146" s="253" t="s">
        <v>104</v>
      </c>
      <c r="E146" s="252" t="s">
        <v>104</v>
      </c>
      <c r="F146" s="252" t="s">
        <v>1562</v>
      </c>
      <c r="G146" s="252" t="s">
        <v>9</v>
      </c>
      <c r="H146" s="252">
        <v>800</v>
      </c>
      <c r="I146" s="255"/>
      <c r="J146" s="256">
        <v>800</v>
      </c>
      <c r="K146" s="255"/>
      <c r="L146" s="255"/>
      <c r="M146" s="255"/>
      <c r="N146" s="255"/>
      <c r="O146" s="255"/>
      <c r="P146" s="185" t="s">
        <v>1571</v>
      </c>
    </row>
    <row r="147" spans="1:16" x14ac:dyDescent="0.3">
      <c r="A147" s="185" t="s">
        <v>828</v>
      </c>
      <c r="B147" s="185">
        <v>331760</v>
      </c>
      <c r="C147" s="32" t="s">
        <v>161</v>
      </c>
      <c r="D147" s="253" t="s">
        <v>162</v>
      </c>
      <c r="E147" s="252" t="s">
        <v>162</v>
      </c>
      <c r="F147" s="252" t="s">
        <v>829</v>
      </c>
      <c r="G147" s="252" t="s">
        <v>9</v>
      </c>
      <c r="H147" s="252">
        <v>1700.0000000000002</v>
      </c>
      <c r="I147" s="255"/>
      <c r="J147" s="256">
        <v>1700.0000000000002</v>
      </c>
      <c r="K147" s="255"/>
      <c r="L147" s="255"/>
      <c r="M147" s="255"/>
      <c r="N147" s="255"/>
      <c r="O147" s="255"/>
      <c r="P147" s="185" t="s">
        <v>1571</v>
      </c>
    </row>
    <row r="148" spans="1:16" x14ac:dyDescent="0.3">
      <c r="A148" s="185" t="s">
        <v>834</v>
      </c>
      <c r="B148" s="185">
        <v>331780</v>
      </c>
      <c r="C148" s="32" t="s">
        <v>167</v>
      </c>
      <c r="D148" s="253" t="s">
        <v>168</v>
      </c>
      <c r="E148" s="252" t="s">
        <v>168</v>
      </c>
      <c r="F148" s="252" t="s">
        <v>835</v>
      </c>
      <c r="G148" s="252" t="s">
        <v>9</v>
      </c>
      <c r="H148" s="252">
        <v>1104</v>
      </c>
      <c r="I148" s="255"/>
      <c r="J148" s="256">
        <v>1104</v>
      </c>
      <c r="K148" s="255"/>
      <c r="L148" s="255"/>
      <c r="M148" s="255"/>
      <c r="N148" s="255"/>
      <c r="O148" s="255"/>
      <c r="P148" s="185" t="s">
        <v>1572</v>
      </c>
    </row>
    <row r="149" spans="1:16" x14ac:dyDescent="0.3">
      <c r="A149" s="185" t="s">
        <v>725</v>
      </c>
      <c r="B149" s="185">
        <v>331800</v>
      </c>
      <c r="C149" s="32" t="s">
        <v>103</v>
      </c>
      <c r="D149" s="253" t="s">
        <v>176</v>
      </c>
      <c r="E149" s="252" t="s">
        <v>176</v>
      </c>
      <c r="F149" s="252" t="s">
        <v>726</v>
      </c>
      <c r="G149" s="252" t="s">
        <v>9</v>
      </c>
      <c r="H149" s="252">
        <v>13650</v>
      </c>
      <c r="I149" s="255"/>
      <c r="J149" s="256">
        <v>12750</v>
      </c>
      <c r="K149" s="255"/>
      <c r="L149" s="255">
        <v>900</v>
      </c>
      <c r="M149" s="255"/>
      <c r="N149" s="255"/>
      <c r="O149" s="255"/>
      <c r="P149" s="185" t="s">
        <v>1571</v>
      </c>
    </row>
    <row r="150" spans="1:16" x14ac:dyDescent="0.3">
      <c r="A150" s="185" t="s">
        <v>1027</v>
      </c>
      <c r="B150" s="185">
        <v>332310</v>
      </c>
      <c r="C150" s="32" t="s">
        <v>296</v>
      </c>
      <c r="D150" s="253" t="s">
        <v>297</v>
      </c>
      <c r="E150" s="252" t="s">
        <v>297</v>
      </c>
      <c r="F150" s="252" t="s">
        <v>1028</v>
      </c>
      <c r="G150" s="252" t="s">
        <v>9</v>
      </c>
      <c r="H150" s="252">
        <v>1206</v>
      </c>
      <c r="I150" s="255"/>
      <c r="J150" s="256">
        <v>921</v>
      </c>
      <c r="K150" s="255"/>
      <c r="L150" s="255">
        <v>285.00000000000006</v>
      </c>
      <c r="M150" s="255"/>
      <c r="N150" s="255"/>
      <c r="O150" s="255"/>
      <c r="P150" s="185" t="s">
        <v>1572</v>
      </c>
    </row>
    <row r="151" spans="1:16" x14ac:dyDescent="0.3">
      <c r="A151" s="185" t="s">
        <v>731</v>
      </c>
      <c r="B151" s="185">
        <v>331280</v>
      </c>
      <c r="C151" s="32" t="s">
        <v>103</v>
      </c>
      <c r="D151" s="253" t="s">
        <v>108</v>
      </c>
      <c r="E151" s="252" t="s">
        <v>108</v>
      </c>
      <c r="F151" s="252" t="s">
        <v>732</v>
      </c>
      <c r="G151" s="252" t="s">
        <v>9</v>
      </c>
      <c r="H151" s="252">
        <v>2228</v>
      </c>
      <c r="I151" s="255"/>
      <c r="J151" s="256">
        <v>1828</v>
      </c>
      <c r="K151" s="255"/>
      <c r="L151" s="255">
        <v>400</v>
      </c>
      <c r="M151" s="255"/>
      <c r="N151" s="255"/>
      <c r="O151" s="255"/>
      <c r="P151" s="185" t="s">
        <v>1572</v>
      </c>
    </row>
    <row r="152" spans="1:16" x14ac:dyDescent="0.3">
      <c r="A152" s="185" t="s">
        <v>1012</v>
      </c>
      <c r="B152" s="185">
        <v>332230</v>
      </c>
      <c r="C152" s="32" t="s">
        <v>286</v>
      </c>
      <c r="D152" s="253" t="s">
        <v>287</v>
      </c>
      <c r="E152" s="252" t="s">
        <v>287</v>
      </c>
      <c r="F152" s="252" t="s">
        <v>1013</v>
      </c>
      <c r="G152" s="252" t="s">
        <v>9</v>
      </c>
      <c r="H152" s="252">
        <v>167</v>
      </c>
      <c r="I152" s="255"/>
      <c r="J152" s="256">
        <v>167</v>
      </c>
      <c r="K152" s="255"/>
      <c r="L152" s="255"/>
      <c r="M152" s="255"/>
      <c r="N152" s="255"/>
      <c r="O152" s="255"/>
      <c r="P152" s="185" t="s">
        <v>1572</v>
      </c>
    </row>
    <row r="153" spans="1:16" x14ac:dyDescent="0.3">
      <c r="A153" s="185" t="s">
        <v>1014</v>
      </c>
      <c r="B153" s="185">
        <v>332240</v>
      </c>
      <c r="C153" s="32" t="s">
        <v>286</v>
      </c>
      <c r="D153" s="253" t="s">
        <v>288</v>
      </c>
      <c r="E153" s="252" t="s">
        <v>288</v>
      </c>
      <c r="F153" s="252" t="s">
        <v>1015</v>
      </c>
      <c r="G153" s="252" t="s">
        <v>9</v>
      </c>
      <c r="H153" s="252">
        <v>259</v>
      </c>
      <c r="I153" s="255"/>
      <c r="J153" s="256">
        <v>259</v>
      </c>
      <c r="K153" s="255"/>
      <c r="L153" s="255"/>
      <c r="M153" s="255"/>
      <c r="N153" s="255"/>
      <c r="O153" s="255"/>
      <c r="P153" s="185" t="s">
        <v>1572</v>
      </c>
    </row>
    <row r="154" spans="1:16" x14ac:dyDescent="0.3">
      <c r="A154" s="185" t="s">
        <v>790</v>
      </c>
      <c r="B154" s="185">
        <v>331290</v>
      </c>
      <c r="C154" s="32" t="s">
        <v>103</v>
      </c>
      <c r="D154" s="32" t="s">
        <v>109</v>
      </c>
      <c r="E154" s="252" t="s">
        <v>109</v>
      </c>
      <c r="F154" s="185" t="s">
        <v>791</v>
      </c>
      <c r="G154" s="185" t="s">
        <v>9</v>
      </c>
      <c r="H154" s="252">
        <v>579.00000000000011</v>
      </c>
      <c r="I154" s="255"/>
      <c r="J154" s="256">
        <v>579.00000000000011</v>
      </c>
      <c r="K154" s="255"/>
      <c r="L154" s="255"/>
      <c r="M154" s="255"/>
      <c r="N154" s="255"/>
      <c r="O154" s="255"/>
      <c r="P154" s="185" t="s">
        <v>1572</v>
      </c>
    </row>
    <row r="155" spans="1:16" x14ac:dyDescent="0.3">
      <c r="A155" s="185" t="s">
        <v>735</v>
      </c>
      <c r="B155" s="185">
        <v>331310</v>
      </c>
      <c r="C155" s="32" t="s">
        <v>103</v>
      </c>
      <c r="D155" s="253" t="s">
        <v>112</v>
      </c>
      <c r="E155" s="252" t="s">
        <v>112</v>
      </c>
      <c r="F155" s="252" t="s">
        <v>722</v>
      </c>
      <c r="G155" s="252" t="s">
        <v>9</v>
      </c>
      <c r="H155" s="252">
        <v>3623</v>
      </c>
      <c r="I155" s="255"/>
      <c r="J155" s="256">
        <v>3223</v>
      </c>
      <c r="K155" s="255"/>
      <c r="L155" s="255">
        <v>400</v>
      </c>
      <c r="M155" s="255"/>
      <c r="N155" s="255"/>
      <c r="O155" s="255"/>
      <c r="P155" s="185" t="s">
        <v>1571</v>
      </c>
    </row>
    <row r="156" spans="1:16" x14ac:dyDescent="0.3">
      <c r="A156" s="185" t="s">
        <v>792</v>
      </c>
      <c r="B156" s="185">
        <v>331330</v>
      </c>
      <c r="C156" s="32" t="s">
        <v>103</v>
      </c>
      <c r="D156" s="32" t="s">
        <v>114</v>
      </c>
      <c r="E156" s="252" t="s">
        <v>114</v>
      </c>
      <c r="F156" s="185" t="s">
        <v>793</v>
      </c>
      <c r="G156" s="185" t="s">
        <v>9</v>
      </c>
      <c r="H156" s="252">
        <v>661</v>
      </c>
      <c r="I156" s="255"/>
      <c r="J156" s="256">
        <v>661</v>
      </c>
      <c r="K156" s="255"/>
      <c r="L156" s="255"/>
      <c r="M156" s="255"/>
      <c r="N156" s="255"/>
      <c r="O156" s="255"/>
      <c r="P156" s="185" t="s">
        <v>1572</v>
      </c>
    </row>
    <row r="157" spans="1:16" x14ac:dyDescent="0.3">
      <c r="A157" s="185" t="s">
        <v>738</v>
      </c>
      <c r="B157" s="185">
        <v>331360</v>
      </c>
      <c r="C157" s="32" t="s">
        <v>103</v>
      </c>
      <c r="D157" s="253" t="s">
        <v>117</v>
      </c>
      <c r="E157" s="252" t="s">
        <v>117</v>
      </c>
      <c r="F157" s="252" t="s">
        <v>739</v>
      </c>
      <c r="G157" s="252" t="s">
        <v>9</v>
      </c>
      <c r="H157" s="252">
        <v>2729.0000000000005</v>
      </c>
      <c r="I157" s="255"/>
      <c r="J157" s="256">
        <v>2429.0000000000005</v>
      </c>
      <c r="K157" s="255"/>
      <c r="L157" s="255">
        <v>300</v>
      </c>
      <c r="M157" s="255"/>
      <c r="N157" s="255"/>
      <c r="O157" s="255"/>
      <c r="P157" s="185" t="s">
        <v>1571</v>
      </c>
    </row>
    <row r="158" spans="1:16" x14ac:dyDescent="0.3">
      <c r="A158" s="185" t="s">
        <v>740</v>
      </c>
      <c r="B158" s="185">
        <v>331390</v>
      </c>
      <c r="C158" s="32" t="s">
        <v>103</v>
      </c>
      <c r="D158" s="253" t="s">
        <v>120</v>
      </c>
      <c r="E158" s="252" t="s">
        <v>120</v>
      </c>
      <c r="F158" s="252" t="s">
        <v>741</v>
      </c>
      <c r="G158" s="252" t="s">
        <v>9</v>
      </c>
      <c r="H158" s="252">
        <v>2315</v>
      </c>
      <c r="I158" s="255"/>
      <c r="J158" s="256">
        <v>2015.0000000000002</v>
      </c>
      <c r="K158" s="255"/>
      <c r="L158" s="255">
        <v>300</v>
      </c>
      <c r="M158" s="255"/>
      <c r="N158" s="255"/>
      <c r="O158" s="255"/>
      <c r="P158" s="185" t="s">
        <v>1571</v>
      </c>
    </row>
    <row r="159" spans="1:16" x14ac:dyDescent="0.3">
      <c r="A159" s="185" t="s">
        <v>964</v>
      </c>
      <c r="B159" s="185">
        <v>332080</v>
      </c>
      <c r="C159" s="32" t="s">
        <v>407</v>
      </c>
      <c r="D159" s="253" t="s">
        <v>408</v>
      </c>
      <c r="E159" s="252" t="s">
        <v>408</v>
      </c>
      <c r="F159" s="252" t="s">
        <v>965</v>
      </c>
      <c r="G159" s="252" t="s">
        <v>9</v>
      </c>
      <c r="H159" s="252">
        <v>1050</v>
      </c>
      <c r="I159" s="255"/>
      <c r="J159" s="256">
        <v>1050</v>
      </c>
      <c r="K159" s="255"/>
      <c r="L159" s="255"/>
      <c r="M159" s="255"/>
      <c r="N159" s="255"/>
      <c r="O159" s="255"/>
      <c r="P159" s="185" t="s">
        <v>1571</v>
      </c>
    </row>
    <row r="160" spans="1:16" x14ac:dyDescent="0.3">
      <c r="A160" s="185" t="s">
        <v>1070</v>
      </c>
      <c r="B160" s="185">
        <v>332510</v>
      </c>
      <c r="C160" s="32" t="s">
        <v>335</v>
      </c>
      <c r="D160" s="253" t="s">
        <v>336</v>
      </c>
      <c r="E160" s="252" t="s">
        <v>336</v>
      </c>
      <c r="F160" s="252" t="s">
        <v>1071</v>
      </c>
      <c r="G160" s="252" t="s">
        <v>9</v>
      </c>
      <c r="H160" s="252">
        <v>1315.0000000000002</v>
      </c>
      <c r="I160" s="255"/>
      <c r="J160" s="256">
        <v>840.00000000000011</v>
      </c>
      <c r="K160" s="255"/>
      <c r="L160" s="255">
        <v>475.00000000000006</v>
      </c>
      <c r="M160" s="255"/>
      <c r="N160" s="255"/>
      <c r="O160" s="255"/>
      <c r="P160" s="185" t="s">
        <v>1572</v>
      </c>
    </row>
    <row r="161" spans="1:16" x14ac:dyDescent="0.3">
      <c r="A161" s="185" t="s">
        <v>746</v>
      </c>
      <c r="B161" s="185">
        <v>332120</v>
      </c>
      <c r="C161" s="32" t="s">
        <v>103</v>
      </c>
      <c r="D161" s="253" t="s">
        <v>123</v>
      </c>
      <c r="E161" s="252" t="s">
        <v>123</v>
      </c>
      <c r="F161" s="252" t="s">
        <v>747</v>
      </c>
      <c r="G161" s="252" t="s">
        <v>9</v>
      </c>
      <c r="H161" s="252">
        <v>1698</v>
      </c>
      <c r="I161" s="255"/>
      <c r="J161" s="256">
        <v>1698</v>
      </c>
      <c r="K161" s="255"/>
      <c r="L161" s="255"/>
      <c r="M161" s="255"/>
      <c r="N161" s="255"/>
      <c r="O161" s="255"/>
      <c r="P161" s="185" t="s">
        <v>1571</v>
      </c>
    </row>
    <row r="162" spans="1:16" x14ac:dyDescent="0.3">
      <c r="A162" s="185" t="s">
        <v>990</v>
      </c>
      <c r="B162" s="185">
        <v>332150</v>
      </c>
      <c r="C162" s="32" t="s">
        <v>269</v>
      </c>
      <c r="D162" s="253" t="s">
        <v>270</v>
      </c>
      <c r="E162" s="252" t="s">
        <v>270</v>
      </c>
      <c r="F162" s="252" t="s">
        <v>991</v>
      </c>
      <c r="G162" s="252" t="s">
        <v>9</v>
      </c>
      <c r="H162" s="252">
        <v>1050</v>
      </c>
      <c r="I162" s="255"/>
      <c r="J162" s="256">
        <v>1050</v>
      </c>
      <c r="K162" s="255"/>
      <c r="L162" s="255"/>
      <c r="M162" s="255"/>
      <c r="N162" s="255"/>
      <c r="O162" s="255"/>
      <c r="P162" s="185" t="s">
        <v>1572</v>
      </c>
    </row>
    <row r="163" spans="1:16" x14ac:dyDescent="0.3">
      <c r="A163" s="185" t="s">
        <v>992</v>
      </c>
      <c r="B163" s="185">
        <v>332160</v>
      </c>
      <c r="C163" s="32" t="s">
        <v>271</v>
      </c>
      <c r="D163" s="253" t="s">
        <v>272</v>
      </c>
      <c r="E163" s="252" t="s">
        <v>272</v>
      </c>
      <c r="F163" s="252" t="s">
        <v>993</v>
      </c>
      <c r="G163" s="252" t="s">
        <v>9</v>
      </c>
      <c r="H163" s="252">
        <v>1544.9999999999998</v>
      </c>
      <c r="I163" s="255"/>
      <c r="J163" s="256">
        <v>1069.9999999999998</v>
      </c>
      <c r="K163" s="255"/>
      <c r="L163" s="255">
        <v>475.00000000000006</v>
      </c>
      <c r="M163" s="255"/>
      <c r="N163" s="255"/>
      <c r="O163" s="255"/>
      <c r="P163" s="185" t="s">
        <v>1572</v>
      </c>
    </row>
    <row r="164" spans="1:16" x14ac:dyDescent="0.3">
      <c r="A164" s="185" t="s">
        <v>999</v>
      </c>
      <c r="B164" s="185">
        <v>332190</v>
      </c>
      <c r="C164" s="32" t="s">
        <v>409</v>
      </c>
      <c r="D164" s="253" t="s">
        <v>410</v>
      </c>
      <c r="E164" s="252" t="s">
        <v>410</v>
      </c>
      <c r="F164" s="252" t="s">
        <v>1000</v>
      </c>
      <c r="G164" s="252" t="s">
        <v>9</v>
      </c>
      <c r="H164" s="252">
        <v>12</v>
      </c>
      <c r="I164" s="255"/>
      <c r="J164" s="256"/>
      <c r="K164" s="255"/>
      <c r="L164" s="255"/>
      <c r="M164" s="255">
        <v>12</v>
      </c>
      <c r="N164" s="255"/>
      <c r="O164" s="255"/>
      <c r="P164" s="185" t="s">
        <v>1572</v>
      </c>
    </row>
    <row r="165" spans="1:16" x14ac:dyDescent="0.3">
      <c r="A165" s="185" t="s">
        <v>750</v>
      </c>
      <c r="B165" s="185">
        <v>331440</v>
      </c>
      <c r="C165" s="32" t="s">
        <v>103</v>
      </c>
      <c r="D165" s="253" t="s">
        <v>125</v>
      </c>
      <c r="E165" s="252" t="s">
        <v>125</v>
      </c>
      <c r="F165" s="252" t="s">
        <v>751</v>
      </c>
      <c r="G165" s="252" t="s">
        <v>9</v>
      </c>
      <c r="H165" s="252">
        <v>1104</v>
      </c>
      <c r="I165" s="255"/>
      <c r="J165" s="256">
        <v>1104</v>
      </c>
      <c r="K165" s="255"/>
      <c r="L165" s="255"/>
      <c r="M165" s="255"/>
      <c r="N165" s="255"/>
      <c r="O165" s="255"/>
      <c r="P165" s="185" t="s">
        <v>1572</v>
      </c>
    </row>
    <row r="166" spans="1:16" x14ac:dyDescent="0.3">
      <c r="A166" s="185" t="s">
        <v>802</v>
      </c>
      <c r="B166" s="185">
        <v>331450</v>
      </c>
      <c r="C166" s="32" t="s">
        <v>103</v>
      </c>
      <c r="D166" s="32" t="s">
        <v>126</v>
      </c>
      <c r="E166" s="252" t="s">
        <v>126</v>
      </c>
      <c r="F166" s="185" t="s">
        <v>803</v>
      </c>
      <c r="G166" s="185" t="s">
        <v>9</v>
      </c>
      <c r="H166" s="252">
        <v>1049</v>
      </c>
      <c r="I166" s="255"/>
      <c r="J166" s="256">
        <v>849</v>
      </c>
      <c r="K166" s="255"/>
      <c r="L166" s="255">
        <v>200</v>
      </c>
      <c r="M166" s="255"/>
      <c r="N166" s="255"/>
      <c r="O166" s="255"/>
      <c r="P166" s="185" t="s">
        <v>1572</v>
      </c>
    </row>
    <row r="167" spans="1:16" x14ac:dyDescent="0.3">
      <c r="A167" s="185" t="s">
        <v>752</v>
      </c>
      <c r="B167" s="185">
        <v>331470</v>
      </c>
      <c r="C167" s="32" t="s">
        <v>103</v>
      </c>
      <c r="D167" s="253" t="s">
        <v>128</v>
      </c>
      <c r="E167" s="252" t="s">
        <v>128</v>
      </c>
      <c r="F167" s="252" t="s">
        <v>765</v>
      </c>
      <c r="G167" s="252" t="s">
        <v>9</v>
      </c>
      <c r="H167" s="252">
        <v>2315</v>
      </c>
      <c r="I167" s="255"/>
      <c r="J167" s="256">
        <v>2315</v>
      </c>
      <c r="K167" s="255"/>
      <c r="L167" s="255"/>
      <c r="M167" s="255"/>
      <c r="N167" s="255"/>
      <c r="O167" s="255"/>
      <c r="P167" s="185" t="s">
        <v>1571</v>
      </c>
    </row>
    <row r="168" spans="1:16" x14ac:dyDescent="0.3">
      <c r="A168" s="185" t="s">
        <v>1534</v>
      </c>
      <c r="B168" s="185">
        <v>332290</v>
      </c>
      <c r="C168" s="32" t="s">
        <v>294</v>
      </c>
      <c r="D168" s="253" t="s">
        <v>295</v>
      </c>
      <c r="E168" s="252" t="s">
        <v>295</v>
      </c>
      <c r="F168" s="252" t="s">
        <v>726</v>
      </c>
      <c r="G168" s="252" t="s">
        <v>9</v>
      </c>
      <c r="H168" s="252">
        <v>250</v>
      </c>
      <c r="I168" s="255"/>
      <c r="J168" s="256">
        <v>250</v>
      </c>
      <c r="K168" s="255"/>
      <c r="L168" s="255"/>
      <c r="M168" s="255"/>
      <c r="N168" s="255"/>
      <c r="O168" s="255"/>
      <c r="P168" s="185" t="s">
        <v>1572</v>
      </c>
    </row>
    <row r="169" spans="1:16" x14ac:dyDescent="0.3">
      <c r="A169" s="185" t="s">
        <v>1025</v>
      </c>
      <c r="B169" s="185">
        <v>332300</v>
      </c>
      <c r="C169" s="32" t="s">
        <v>412</v>
      </c>
      <c r="D169" s="253" t="s">
        <v>413</v>
      </c>
      <c r="E169" s="252" t="s">
        <v>413</v>
      </c>
      <c r="F169" s="252" t="s">
        <v>1026</v>
      </c>
      <c r="G169" s="252" t="s">
        <v>9</v>
      </c>
      <c r="H169" s="252">
        <v>570</v>
      </c>
      <c r="I169" s="255"/>
      <c r="J169" s="256">
        <v>570</v>
      </c>
      <c r="K169" s="255"/>
      <c r="L169" s="255"/>
      <c r="M169" s="255"/>
      <c r="N169" s="255"/>
      <c r="O169" s="255"/>
      <c r="P169" s="185" t="s">
        <v>1572</v>
      </c>
    </row>
    <row r="170" spans="1:16" x14ac:dyDescent="0.3">
      <c r="A170" s="185" t="s">
        <v>1136</v>
      </c>
      <c r="B170" s="185">
        <v>332870</v>
      </c>
      <c r="C170" s="32" t="s">
        <v>415</v>
      </c>
      <c r="D170" s="253" t="s">
        <v>416</v>
      </c>
      <c r="E170" s="252" t="s">
        <v>416</v>
      </c>
      <c r="F170" s="252" t="s">
        <v>1137</v>
      </c>
      <c r="G170" s="252" t="s">
        <v>9</v>
      </c>
      <c r="H170" s="252">
        <v>270</v>
      </c>
      <c r="I170" s="255"/>
      <c r="J170" s="256">
        <v>270</v>
      </c>
      <c r="K170" s="255"/>
      <c r="L170" s="255"/>
      <c r="M170" s="255"/>
      <c r="N170" s="255"/>
      <c r="O170" s="255"/>
      <c r="P170" s="185" t="s">
        <v>1572</v>
      </c>
    </row>
    <row r="171" spans="1:16" x14ac:dyDescent="0.3">
      <c r="A171" s="185" t="s">
        <v>1568</v>
      </c>
      <c r="B171" s="185">
        <v>331490</v>
      </c>
      <c r="C171" s="32" t="s">
        <v>103</v>
      </c>
      <c r="D171" s="32" t="s">
        <v>130</v>
      </c>
      <c r="E171" s="252" t="s">
        <v>130</v>
      </c>
      <c r="F171" s="185" t="s">
        <v>783</v>
      </c>
      <c r="G171" s="185" t="s">
        <v>9</v>
      </c>
      <c r="H171" s="252">
        <v>344</v>
      </c>
      <c r="I171" s="255"/>
      <c r="J171" s="256">
        <v>344</v>
      </c>
      <c r="K171" s="255"/>
      <c r="L171" s="255"/>
      <c r="M171" s="255"/>
      <c r="N171" s="255"/>
      <c r="O171" s="255"/>
      <c r="P171" s="185" t="s">
        <v>1572</v>
      </c>
    </row>
    <row r="172" spans="1:16" x14ac:dyDescent="0.3">
      <c r="A172" s="185" t="s">
        <v>1051</v>
      </c>
      <c r="B172" s="185">
        <v>332420</v>
      </c>
      <c r="C172" s="32" t="s">
        <v>316</v>
      </c>
      <c r="D172" s="253" t="s">
        <v>317</v>
      </c>
      <c r="E172" s="252" t="s">
        <v>317</v>
      </c>
      <c r="F172" s="252" t="s">
        <v>1052</v>
      </c>
      <c r="G172" s="252" t="s">
        <v>9</v>
      </c>
      <c r="H172" s="252">
        <v>840</v>
      </c>
      <c r="I172" s="255"/>
      <c r="J172" s="256">
        <v>840</v>
      </c>
      <c r="K172" s="255"/>
      <c r="L172" s="255"/>
      <c r="M172" s="255"/>
      <c r="N172" s="255"/>
      <c r="O172" s="255"/>
      <c r="P172" s="185" t="s">
        <v>1572</v>
      </c>
    </row>
    <row r="173" spans="1:16" x14ac:dyDescent="0.3">
      <c r="A173" s="185" t="s">
        <v>1563</v>
      </c>
      <c r="B173" s="185">
        <v>331530</v>
      </c>
      <c r="C173" s="32" t="s">
        <v>103</v>
      </c>
      <c r="D173" s="253" t="s">
        <v>134</v>
      </c>
      <c r="E173" s="252" t="s">
        <v>134</v>
      </c>
      <c r="F173" s="252" t="s">
        <v>1564</v>
      </c>
      <c r="G173" s="252" t="s">
        <v>9</v>
      </c>
      <c r="H173" s="252">
        <v>484</v>
      </c>
      <c r="I173" s="255"/>
      <c r="J173" s="256">
        <v>484</v>
      </c>
      <c r="K173" s="255"/>
      <c r="L173" s="255"/>
      <c r="M173" s="255"/>
      <c r="N173" s="255"/>
      <c r="O173" s="255"/>
      <c r="P173" s="185" t="s">
        <v>1572</v>
      </c>
    </row>
    <row r="174" spans="1:16" x14ac:dyDescent="0.3">
      <c r="A174" s="185" t="s">
        <v>760</v>
      </c>
      <c r="B174" s="185">
        <v>331550</v>
      </c>
      <c r="C174" s="32" t="s">
        <v>103</v>
      </c>
      <c r="D174" s="253" t="s">
        <v>136</v>
      </c>
      <c r="E174" s="252" t="s">
        <v>136</v>
      </c>
      <c r="F174" s="252" t="s">
        <v>761</v>
      </c>
      <c r="G174" s="252" t="s">
        <v>9</v>
      </c>
      <c r="H174" s="252">
        <v>1220</v>
      </c>
      <c r="I174" s="255"/>
      <c r="J174" s="256">
        <v>1220</v>
      </c>
      <c r="K174" s="255"/>
      <c r="L174" s="255"/>
      <c r="M174" s="255"/>
      <c r="N174" s="255"/>
      <c r="O174" s="255"/>
      <c r="P174" s="185" t="s">
        <v>1571</v>
      </c>
    </row>
    <row r="175" spans="1:16" x14ac:dyDescent="0.3">
      <c r="A175" s="185" t="s">
        <v>1535</v>
      </c>
      <c r="B175" s="185">
        <v>332490</v>
      </c>
      <c r="C175" s="32" t="s">
        <v>331</v>
      </c>
      <c r="D175" s="253" t="s">
        <v>332</v>
      </c>
      <c r="E175" s="252" t="s">
        <v>332</v>
      </c>
      <c r="F175" s="252" t="s">
        <v>1536</v>
      </c>
      <c r="G175" s="252" t="s">
        <v>9</v>
      </c>
      <c r="H175" s="252">
        <v>140</v>
      </c>
      <c r="I175" s="255"/>
      <c r="J175" s="256">
        <v>140</v>
      </c>
      <c r="K175" s="255"/>
      <c r="L175" s="255"/>
      <c r="M175" s="255"/>
      <c r="N175" s="255"/>
      <c r="O175" s="255"/>
      <c r="P175" s="185" t="s">
        <v>1572</v>
      </c>
    </row>
    <row r="176" spans="1:16" x14ac:dyDescent="0.3">
      <c r="A176" s="185" t="s">
        <v>762</v>
      </c>
      <c r="B176" s="185">
        <v>331570</v>
      </c>
      <c r="C176" s="32" t="s">
        <v>103</v>
      </c>
      <c r="D176" s="253" t="s">
        <v>137</v>
      </c>
      <c r="E176" s="252" t="s">
        <v>137</v>
      </c>
      <c r="F176" s="252" t="s">
        <v>763</v>
      </c>
      <c r="G176" s="252" t="s">
        <v>9</v>
      </c>
      <c r="H176" s="252">
        <v>1512.0000000000002</v>
      </c>
      <c r="I176" s="255"/>
      <c r="J176" s="256">
        <v>1212.0000000000002</v>
      </c>
      <c r="K176" s="255"/>
      <c r="L176" s="255">
        <v>300</v>
      </c>
      <c r="M176" s="255"/>
      <c r="N176" s="255"/>
      <c r="O176" s="255"/>
      <c r="P176" s="185" t="s">
        <v>1571</v>
      </c>
    </row>
    <row r="177" spans="1:16" x14ac:dyDescent="0.3">
      <c r="A177" s="185" t="s">
        <v>1016</v>
      </c>
      <c r="B177" s="185">
        <v>332250</v>
      </c>
      <c r="C177" s="32" t="s">
        <v>286</v>
      </c>
      <c r="D177" s="253" t="s">
        <v>289</v>
      </c>
      <c r="E177" s="252" t="s">
        <v>289</v>
      </c>
      <c r="F177" s="252" t="s">
        <v>1017</v>
      </c>
      <c r="G177" s="252" t="s">
        <v>9</v>
      </c>
      <c r="H177" s="252">
        <v>92</v>
      </c>
      <c r="I177" s="255"/>
      <c r="J177" s="256">
        <v>92</v>
      </c>
      <c r="K177" s="255"/>
      <c r="L177" s="255"/>
      <c r="M177" s="255"/>
      <c r="N177" s="255"/>
      <c r="O177" s="255"/>
      <c r="P177" s="185" t="s">
        <v>1572</v>
      </c>
    </row>
    <row r="178" spans="1:16" x14ac:dyDescent="0.3">
      <c r="A178" s="185" t="s">
        <v>810</v>
      </c>
      <c r="B178" s="185">
        <v>331580</v>
      </c>
      <c r="C178" s="32" t="s">
        <v>103</v>
      </c>
      <c r="D178" s="32" t="s">
        <v>138</v>
      </c>
      <c r="E178" s="252" t="s">
        <v>138</v>
      </c>
      <c r="F178" s="185" t="s">
        <v>811</v>
      </c>
      <c r="G178" s="185" t="s">
        <v>9</v>
      </c>
      <c r="H178" s="252">
        <v>842</v>
      </c>
      <c r="I178" s="255"/>
      <c r="J178" s="256">
        <v>842</v>
      </c>
      <c r="K178" s="255"/>
      <c r="L178" s="255"/>
      <c r="M178" s="255"/>
      <c r="N178" s="255"/>
      <c r="O178" s="255"/>
      <c r="P178" s="185" t="s">
        <v>1572</v>
      </c>
    </row>
    <row r="179" spans="1:16" x14ac:dyDescent="0.3">
      <c r="A179" s="185" t="s">
        <v>764</v>
      </c>
      <c r="B179" s="185">
        <v>331660</v>
      </c>
      <c r="C179" s="32" t="s">
        <v>103</v>
      </c>
      <c r="D179" s="253" t="s">
        <v>139</v>
      </c>
      <c r="E179" s="252" t="s">
        <v>139</v>
      </c>
      <c r="F179" s="252" t="s">
        <v>765</v>
      </c>
      <c r="G179" s="252" t="s">
        <v>9</v>
      </c>
      <c r="H179" s="252">
        <v>2918</v>
      </c>
      <c r="I179" s="255"/>
      <c r="J179" s="256">
        <v>2017.9999999999998</v>
      </c>
      <c r="K179" s="255"/>
      <c r="L179" s="255">
        <v>900</v>
      </c>
      <c r="M179" s="255"/>
      <c r="N179" s="255"/>
      <c r="O179" s="255"/>
      <c r="P179" s="185" t="s">
        <v>1571</v>
      </c>
    </row>
    <row r="180" spans="1:16" x14ac:dyDescent="0.3">
      <c r="A180" s="185" t="s">
        <v>769</v>
      </c>
      <c r="B180" s="185">
        <v>331600</v>
      </c>
      <c r="C180" s="32" t="s">
        <v>103</v>
      </c>
      <c r="D180" s="32" t="s">
        <v>142</v>
      </c>
      <c r="E180" s="252" t="s">
        <v>142</v>
      </c>
      <c r="F180" s="185" t="s">
        <v>770</v>
      </c>
      <c r="G180" s="185" t="s">
        <v>9</v>
      </c>
      <c r="H180" s="252">
        <v>1212.0000000000002</v>
      </c>
      <c r="I180" s="255"/>
      <c r="J180" s="256">
        <v>1212.0000000000002</v>
      </c>
      <c r="K180" s="255"/>
      <c r="L180" s="255"/>
      <c r="M180" s="255"/>
      <c r="N180" s="255"/>
      <c r="O180" s="255"/>
      <c r="P180" s="185" t="s">
        <v>1571</v>
      </c>
    </row>
    <row r="181" spans="1:16" x14ac:dyDescent="0.3">
      <c r="A181" s="185" t="s">
        <v>1018</v>
      </c>
      <c r="B181" s="185">
        <v>332260</v>
      </c>
      <c r="C181" s="32" t="s">
        <v>286</v>
      </c>
      <c r="D181" s="253" t="s">
        <v>290</v>
      </c>
      <c r="E181" s="252" t="s">
        <v>290</v>
      </c>
      <c r="F181" s="252" t="s">
        <v>1019</v>
      </c>
      <c r="G181" s="252" t="s">
        <v>9</v>
      </c>
      <c r="H181" s="252">
        <v>338</v>
      </c>
      <c r="I181" s="255"/>
      <c r="J181" s="256">
        <v>338</v>
      </c>
      <c r="K181" s="255"/>
      <c r="L181" s="255"/>
      <c r="M181" s="255"/>
      <c r="N181" s="255"/>
      <c r="O181" s="255"/>
      <c r="P181" s="185" t="s">
        <v>1572</v>
      </c>
    </row>
    <row r="182" spans="1:16" x14ac:dyDescent="0.3">
      <c r="A182" s="185" t="s">
        <v>1020</v>
      </c>
      <c r="B182" s="185">
        <v>332270</v>
      </c>
      <c r="C182" s="32" t="s">
        <v>286</v>
      </c>
      <c r="D182" s="253" t="s">
        <v>291</v>
      </c>
      <c r="E182" s="252" t="s">
        <v>291</v>
      </c>
      <c r="F182" s="252" t="s">
        <v>1021</v>
      </c>
      <c r="G182" s="252" t="s">
        <v>9</v>
      </c>
      <c r="H182" s="252">
        <v>166</v>
      </c>
      <c r="I182" s="255"/>
      <c r="J182" s="256">
        <v>166</v>
      </c>
      <c r="K182" s="255"/>
      <c r="L182" s="255"/>
      <c r="M182" s="255"/>
      <c r="N182" s="255"/>
      <c r="O182" s="255"/>
      <c r="P182" s="185" t="s">
        <v>1572</v>
      </c>
    </row>
    <row r="183" spans="1:16" x14ac:dyDescent="0.3">
      <c r="A183" s="185" t="s">
        <v>782</v>
      </c>
      <c r="B183" s="185">
        <v>331700</v>
      </c>
      <c r="C183" s="32" t="s">
        <v>103</v>
      </c>
      <c r="D183" s="32" t="s">
        <v>151</v>
      </c>
      <c r="E183" s="252" t="s">
        <v>151</v>
      </c>
      <c r="F183" s="185" t="s">
        <v>783</v>
      </c>
      <c r="G183" s="185" t="s">
        <v>9</v>
      </c>
      <c r="H183" s="252">
        <v>2017.9999999999998</v>
      </c>
      <c r="I183" s="255"/>
      <c r="J183" s="256">
        <v>1617.9999999999998</v>
      </c>
      <c r="K183" s="255"/>
      <c r="L183" s="255">
        <v>400</v>
      </c>
      <c r="M183" s="255"/>
      <c r="N183" s="255"/>
      <c r="O183" s="255"/>
      <c r="P183" s="185" t="s">
        <v>1571</v>
      </c>
    </row>
    <row r="184" spans="1:16" x14ac:dyDescent="0.3">
      <c r="A184" s="185" t="s">
        <v>1119</v>
      </c>
      <c r="B184" s="185">
        <v>332710</v>
      </c>
      <c r="C184" s="32" t="s">
        <v>370</v>
      </c>
      <c r="D184" s="253" t="s">
        <v>371</v>
      </c>
      <c r="E184" s="252" t="s">
        <v>371</v>
      </c>
      <c r="F184" s="252" t="s">
        <v>1120</v>
      </c>
      <c r="G184" s="252" t="s">
        <v>9</v>
      </c>
      <c r="H184" s="252">
        <v>300</v>
      </c>
      <c r="I184" s="255"/>
      <c r="J184" s="256">
        <v>300</v>
      </c>
      <c r="K184" s="255"/>
      <c r="L184" s="255"/>
      <c r="M184" s="255"/>
      <c r="N184" s="255"/>
      <c r="O184" s="255"/>
      <c r="P184" s="185" t="s">
        <v>1572</v>
      </c>
    </row>
    <row r="185" spans="1:16" x14ac:dyDescent="0.3">
      <c r="A185" s="185" t="s">
        <v>1121</v>
      </c>
      <c r="B185" s="185">
        <v>332720</v>
      </c>
      <c r="C185" s="32" t="s">
        <v>372</v>
      </c>
      <c r="D185" s="253" t="s">
        <v>373</v>
      </c>
      <c r="E185" s="252" t="s">
        <v>373</v>
      </c>
      <c r="F185" s="252" t="s">
        <v>1122</v>
      </c>
      <c r="G185" s="252" t="s">
        <v>9</v>
      </c>
      <c r="H185" s="252">
        <v>1450</v>
      </c>
      <c r="I185" s="255"/>
      <c r="J185" s="256">
        <v>975</v>
      </c>
      <c r="K185" s="255"/>
      <c r="L185" s="255">
        <v>475.00000000000006</v>
      </c>
      <c r="M185" s="255"/>
      <c r="N185" s="255"/>
      <c r="O185" s="255"/>
      <c r="P185" s="185" t="s">
        <v>1572</v>
      </c>
    </row>
    <row r="186" spans="1:16" x14ac:dyDescent="0.3">
      <c r="A186" s="185" t="s">
        <v>1569</v>
      </c>
      <c r="B186" s="185">
        <v>331710</v>
      </c>
      <c r="C186" s="32" t="s">
        <v>103</v>
      </c>
      <c r="D186" s="32" t="s">
        <v>152</v>
      </c>
      <c r="E186" s="252" t="s">
        <v>152</v>
      </c>
      <c r="F186" s="185" t="s">
        <v>783</v>
      </c>
      <c r="G186" s="185" t="s">
        <v>9</v>
      </c>
      <c r="H186" s="252">
        <v>344</v>
      </c>
      <c r="I186" s="255"/>
      <c r="J186" s="256">
        <v>344</v>
      </c>
      <c r="K186" s="255"/>
      <c r="L186" s="255"/>
      <c r="M186" s="255"/>
      <c r="N186" s="255"/>
      <c r="O186" s="255"/>
      <c r="P186" s="185" t="s">
        <v>1572</v>
      </c>
    </row>
    <row r="187" spans="1:16" x14ac:dyDescent="0.3">
      <c r="A187" s="185" t="s">
        <v>784</v>
      </c>
      <c r="B187" s="185">
        <v>331720</v>
      </c>
      <c r="C187" s="32" t="s">
        <v>103</v>
      </c>
      <c r="D187" s="32" t="s">
        <v>153</v>
      </c>
      <c r="E187" s="252" t="s">
        <v>402</v>
      </c>
      <c r="F187" s="185" t="s">
        <v>785</v>
      </c>
      <c r="G187" s="185" t="s">
        <v>9</v>
      </c>
      <c r="H187" s="252">
        <v>1097.9999999999998</v>
      </c>
      <c r="I187" s="255"/>
      <c r="J187" s="256">
        <v>1097.9999999999998</v>
      </c>
      <c r="K187" s="255"/>
      <c r="L187" s="255"/>
      <c r="M187" s="255"/>
      <c r="N187" s="255"/>
      <c r="O187" s="255"/>
      <c r="P187" s="185" t="s">
        <v>1571</v>
      </c>
    </row>
    <row r="188" spans="1:16" x14ac:dyDescent="0.3">
      <c r="A188" s="185" t="s">
        <v>655</v>
      </c>
      <c r="B188" s="185">
        <v>331010</v>
      </c>
      <c r="C188" s="32" t="s">
        <v>61</v>
      </c>
      <c r="D188" s="253" t="s">
        <v>62</v>
      </c>
      <c r="E188" s="252" t="s">
        <v>62</v>
      </c>
      <c r="F188" s="252" t="s">
        <v>656</v>
      </c>
      <c r="G188" s="252" t="s">
        <v>8</v>
      </c>
      <c r="H188" s="252">
        <v>360</v>
      </c>
      <c r="I188" s="255"/>
      <c r="J188" s="256">
        <v>360</v>
      </c>
      <c r="K188" s="255"/>
      <c r="L188" s="255"/>
      <c r="M188" s="255"/>
      <c r="N188" s="255"/>
      <c r="O188" s="255"/>
      <c r="P188" s="185" t="s">
        <v>1572</v>
      </c>
    </row>
    <row r="189" spans="1:16" x14ac:dyDescent="0.3">
      <c r="A189" s="185" t="s">
        <v>966</v>
      </c>
      <c r="C189" s="32" t="s">
        <v>260</v>
      </c>
      <c r="D189" s="253" t="s">
        <v>967</v>
      </c>
      <c r="E189" s="252" t="s">
        <v>8</v>
      </c>
      <c r="F189" s="252" t="s">
        <v>968</v>
      </c>
      <c r="G189" s="252" t="s">
        <v>8</v>
      </c>
      <c r="H189" s="252">
        <v>3000</v>
      </c>
      <c r="I189" s="255"/>
      <c r="J189" s="256"/>
      <c r="K189" s="255"/>
      <c r="L189" s="255"/>
      <c r="M189" s="255"/>
      <c r="N189" s="255">
        <v>3000</v>
      </c>
      <c r="O189" s="255"/>
      <c r="P189" s="185" t="s">
        <v>1571</v>
      </c>
    </row>
    <row r="190" spans="1:16" x14ac:dyDescent="0.3">
      <c r="A190" s="185" t="s">
        <v>970</v>
      </c>
      <c r="C190" s="32" t="s">
        <v>260</v>
      </c>
      <c r="D190" s="253" t="s">
        <v>971</v>
      </c>
      <c r="E190" s="252" t="s">
        <v>8</v>
      </c>
      <c r="F190" s="252" t="s">
        <v>968</v>
      </c>
      <c r="G190" s="252" t="s">
        <v>8</v>
      </c>
      <c r="H190" s="252">
        <v>2000</v>
      </c>
      <c r="I190" s="255"/>
      <c r="J190" s="256"/>
      <c r="K190" s="255"/>
      <c r="L190" s="255"/>
      <c r="M190" s="255"/>
      <c r="N190" s="255"/>
      <c r="O190" s="255">
        <v>2000</v>
      </c>
      <c r="P190" s="185" t="s">
        <v>1571</v>
      </c>
    </row>
    <row r="191" spans="1:16" x14ac:dyDescent="0.3">
      <c r="A191" s="185" t="s">
        <v>820</v>
      </c>
      <c r="B191" s="185">
        <v>331740</v>
      </c>
      <c r="C191" s="32" t="s">
        <v>155</v>
      </c>
      <c r="D191" s="253" t="s">
        <v>156</v>
      </c>
      <c r="E191" s="252" t="s">
        <v>156</v>
      </c>
      <c r="F191" s="252" t="s">
        <v>821</v>
      </c>
      <c r="G191" s="252" t="s">
        <v>8</v>
      </c>
      <c r="H191" s="252">
        <v>120</v>
      </c>
      <c r="I191" s="255"/>
      <c r="J191" s="256">
        <v>120</v>
      </c>
      <c r="K191" s="255"/>
      <c r="L191" s="255"/>
      <c r="M191" s="255"/>
      <c r="N191" s="255"/>
      <c r="O191" s="255"/>
      <c r="P191" s="185" t="s">
        <v>1572</v>
      </c>
    </row>
    <row r="192" spans="1:16" x14ac:dyDescent="0.3">
      <c r="A192" s="185" t="s">
        <v>972</v>
      </c>
      <c r="C192" s="32" t="s">
        <v>260</v>
      </c>
      <c r="D192" s="253" t="s">
        <v>8</v>
      </c>
      <c r="E192" s="252" t="s">
        <v>8</v>
      </c>
      <c r="F192" s="252" t="s">
        <v>968</v>
      </c>
      <c r="G192" s="252" t="s">
        <v>8</v>
      </c>
      <c r="H192" s="252">
        <v>18300</v>
      </c>
      <c r="I192" s="255"/>
      <c r="J192" s="256">
        <v>18300</v>
      </c>
      <c r="K192" s="255"/>
      <c r="L192" s="255"/>
      <c r="M192" s="255"/>
      <c r="N192" s="255"/>
      <c r="O192" s="255"/>
      <c r="P192" s="185" t="s">
        <v>1571</v>
      </c>
    </row>
    <row r="193" spans="1:16" x14ac:dyDescent="0.3">
      <c r="A193" s="185" t="s">
        <v>995</v>
      </c>
      <c r="B193" s="185">
        <v>332170</v>
      </c>
      <c r="C193" s="32" t="s">
        <v>273</v>
      </c>
      <c r="D193" s="253" t="s">
        <v>274</v>
      </c>
      <c r="E193" s="252" t="s">
        <v>274</v>
      </c>
      <c r="F193" s="252" t="s">
        <v>996</v>
      </c>
      <c r="G193" s="252" t="s">
        <v>8</v>
      </c>
      <c r="H193" s="252">
        <v>815</v>
      </c>
      <c r="I193" s="255"/>
      <c r="J193" s="256">
        <v>340</v>
      </c>
      <c r="K193" s="255">
        <v>475</v>
      </c>
      <c r="L193" s="255"/>
      <c r="M193" s="255"/>
      <c r="N193" s="255"/>
      <c r="O193" s="255"/>
      <c r="P193" s="185" t="s">
        <v>1572</v>
      </c>
    </row>
    <row r="194" spans="1:16" x14ac:dyDescent="0.3">
      <c r="A194" s="185" t="s">
        <v>974</v>
      </c>
      <c r="C194" s="32" t="s">
        <v>260</v>
      </c>
      <c r="D194" s="253" t="s">
        <v>261</v>
      </c>
      <c r="E194" s="252" t="s">
        <v>8</v>
      </c>
      <c r="F194" s="252" t="s">
        <v>968</v>
      </c>
      <c r="G194" s="252" t="s">
        <v>8</v>
      </c>
      <c r="H194" s="252">
        <v>10000</v>
      </c>
      <c r="I194" s="255"/>
      <c r="J194" s="256">
        <v>10000</v>
      </c>
      <c r="K194" s="255"/>
      <c r="L194" s="255"/>
      <c r="M194" s="255"/>
      <c r="N194" s="255"/>
      <c r="O194" s="255"/>
      <c r="P194" s="185" t="s">
        <v>1571</v>
      </c>
    </row>
    <row r="195" spans="1:16" x14ac:dyDescent="0.3">
      <c r="A195" s="185" t="s">
        <v>808</v>
      </c>
      <c r="B195" s="185">
        <v>331540</v>
      </c>
      <c r="C195" s="32" t="s">
        <v>103</v>
      </c>
      <c r="D195" s="32" t="s">
        <v>135</v>
      </c>
      <c r="E195" s="252" t="s">
        <v>135</v>
      </c>
      <c r="F195" s="185" t="s">
        <v>809</v>
      </c>
      <c r="G195" s="185" t="s">
        <v>8</v>
      </c>
      <c r="H195" s="252">
        <v>706.00000000000011</v>
      </c>
      <c r="I195" s="255"/>
      <c r="J195" s="256">
        <v>706.00000000000011</v>
      </c>
      <c r="K195" s="255"/>
      <c r="L195" s="255"/>
      <c r="M195" s="255"/>
      <c r="N195" s="255"/>
      <c r="O195" s="255"/>
      <c r="P195" s="185" t="s">
        <v>1572</v>
      </c>
    </row>
    <row r="196" spans="1:16" x14ac:dyDescent="0.3">
      <c r="A196" s="185" t="s">
        <v>1056</v>
      </c>
      <c r="B196" s="185">
        <v>332440</v>
      </c>
      <c r="C196" s="32" t="s">
        <v>320</v>
      </c>
      <c r="D196" s="253" t="s">
        <v>321</v>
      </c>
      <c r="E196" s="252" t="s">
        <v>321</v>
      </c>
      <c r="F196" s="252" t="s">
        <v>1057</v>
      </c>
      <c r="G196" s="252" t="s">
        <v>8</v>
      </c>
      <c r="H196" s="252">
        <v>476</v>
      </c>
      <c r="I196" s="255"/>
      <c r="J196" s="256">
        <v>351</v>
      </c>
      <c r="K196" s="255">
        <v>125</v>
      </c>
      <c r="L196" s="255"/>
      <c r="M196" s="255"/>
      <c r="N196" s="255"/>
      <c r="O196" s="255"/>
      <c r="P196" s="185" t="s">
        <v>1572</v>
      </c>
    </row>
    <row r="197" spans="1:16" x14ac:dyDescent="0.3">
      <c r="A197" s="185" t="s">
        <v>976</v>
      </c>
      <c r="C197" s="32" t="s">
        <v>260</v>
      </c>
      <c r="D197" s="253" t="s">
        <v>977</v>
      </c>
      <c r="E197" s="252" t="s">
        <v>8</v>
      </c>
      <c r="F197" s="252" t="s">
        <v>968</v>
      </c>
      <c r="G197" s="252" t="s">
        <v>8</v>
      </c>
      <c r="H197" s="252">
        <v>9000</v>
      </c>
      <c r="I197" s="255"/>
      <c r="J197" s="256"/>
      <c r="K197" s="255"/>
      <c r="L197" s="255">
        <v>9000</v>
      </c>
      <c r="M197" s="255"/>
      <c r="N197" s="255"/>
      <c r="O197" s="255"/>
      <c r="P197" s="185" t="s">
        <v>1571</v>
      </c>
    </row>
    <row r="198" spans="1:16" x14ac:dyDescent="0.3">
      <c r="A198" s="185" t="s">
        <v>1532</v>
      </c>
      <c r="C198" s="32" t="s">
        <v>260</v>
      </c>
      <c r="D198" s="253" t="s">
        <v>262</v>
      </c>
      <c r="E198" s="252" t="s">
        <v>8</v>
      </c>
      <c r="F198" s="252" t="s">
        <v>968</v>
      </c>
      <c r="G198" s="252" t="s">
        <v>8</v>
      </c>
      <c r="H198" s="252">
        <v>500</v>
      </c>
      <c r="I198" s="255"/>
      <c r="J198" s="256">
        <v>500</v>
      </c>
      <c r="K198" s="255"/>
      <c r="L198" s="255"/>
      <c r="M198" s="255"/>
      <c r="N198" s="255"/>
      <c r="O198" s="255"/>
      <c r="P198" s="185" t="s">
        <v>1571</v>
      </c>
    </row>
    <row r="199" spans="1:16" x14ac:dyDescent="0.3">
      <c r="A199" s="185" t="s">
        <v>978</v>
      </c>
      <c r="C199" s="32" t="s">
        <v>260</v>
      </c>
      <c r="D199" s="253" t="s">
        <v>1533</v>
      </c>
      <c r="E199" s="252" t="s">
        <v>8</v>
      </c>
      <c r="F199" s="252" t="s">
        <v>968</v>
      </c>
      <c r="G199" s="252" t="s">
        <v>8</v>
      </c>
      <c r="H199" s="252">
        <v>8400</v>
      </c>
      <c r="I199" s="255"/>
      <c r="J199" s="256">
        <v>8400</v>
      </c>
      <c r="K199" s="255"/>
      <c r="L199" s="255"/>
      <c r="M199" s="255"/>
      <c r="N199" s="255"/>
      <c r="O199" s="255"/>
      <c r="P199" s="185" t="s">
        <v>1571</v>
      </c>
    </row>
    <row r="200" spans="1:16" x14ac:dyDescent="0.3">
      <c r="A200" s="185" t="s">
        <v>980</v>
      </c>
      <c r="C200" s="32" t="s">
        <v>260</v>
      </c>
      <c r="D200" s="253" t="s">
        <v>981</v>
      </c>
      <c r="E200" s="252" t="s">
        <v>8</v>
      </c>
      <c r="F200" s="252" t="s">
        <v>968</v>
      </c>
      <c r="G200" s="252" t="s">
        <v>8</v>
      </c>
      <c r="H200" s="252">
        <v>33599.999999999993</v>
      </c>
      <c r="I200" s="255"/>
      <c r="J200" s="256"/>
      <c r="K200" s="255">
        <v>33599.999999999993</v>
      </c>
      <c r="L200" s="255"/>
      <c r="M200" s="255"/>
      <c r="N200" s="255"/>
      <c r="O200" s="255"/>
      <c r="P200" s="185" t="s">
        <v>1571</v>
      </c>
    </row>
    <row r="201" spans="1:16" x14ac:dyDescent="0.3">
      <c r="A201" s="185" t="s">
        <v>871</v>
      </c>
      <c r="C201" s="32" t="s">
        <v>200</v>
      </c>
      <c r="D201" s="253" t="s">
        <v>873</v>
      </c>
      <c r="E201" s="252" t="s">
        <v>203</v>
      </c>
      <c r="F201" s="252" t="s">
        <v>874</v>
      </c>
      <c r="G201" s="252" t="s">
        <v>7</v>
      </c>
      <c r="H201" s="252">
        <v>6500</v>
      </c>
      <c r="I201" s="255"/>
      <c r="J201" s="256"/>
      <c r="K201" s="255">
        <v>6500</v>
      </c>
      <c r="L201" s="255"/>
      <c r="M201" s="255"/>
      <c r="N201" s="255"/>
      <c r="O201" s="255"/>
      <c r="P201" s="185" t="s">
        <v>1571</v>
      </c>
    </row>
    <row r="202" spans="1:16" x14ac:dyDescent="0.3">
      <c r="A202" s="185" t="s">
        <v>851</v>
      </c>
      <c r="B202" s="185">
        <v>331850</v>
      </c>
      <c r="C202" s="32" t="s">
        <v>182</v>
      </c>
      <c r="D202" s="253" t="s">
        <v>183</v>
      </c>
      <c r="E202" s="252" t="s">
        <v>183</v>
      </c>
      <c r="F202" s="252" t="s">
        <v>852</v>
      </c>
      <c r="G202" s="252" t="s">
        <v>7</v>
      </c>
      <c r="H202" s="252">
        <v>198</v>
      </c>
      <c r="I202" s="255"/>
      <c r="J202" s="256">
        <v>198</v>
      </c>
      <c r="K202" s="255"/>
      <c r="L202" s="255"/>
      <c r="M202" s="255"/>
      <c r="N202" s="255"/>
      <c r="O202" s="255"/>
      <c r="P202" s="185" t="s">
        <v>1572</v>
      </c>
    </row>
    <row r="203" spans="1:16" x14ac:dyDescent="0.3">
      <c r="A203" s="185" t="s">
        <v>1555</v>
      </c>
      <c r="B203" s="185">
        <v>331070</v>
      </c>
      <c r="C203" s="32" t="s">
        <v>80</v>
      </c>
      <c r="D203" s="253" t="s">
        <v>85</v>
      </c>
      <c r="E203" s="252" t="s">
        <v>85</v>
      </c>
      <c r="F203" s="252" t="s">
        <v>703</v>
      </c>
      <c r="G203" s="252" t="s">
        <v>7</v>
      </c>
      <c r="H203" s="252">
        <v>200</v>
      </c>
      <c r="I203" s="255"/>
      <c r="J203" s="256">
        <v>200</v>
      </c>
      <c r="K203" s="255"/>
      <c r="L203" s="255"/>
      <c r="M203" s="255"/>
      <c r="N203" s="255"/>
      <c r="O203" s="255"/>
      <c r="P203" s="185" t="s">
        <v>1572</v>
      </c>
    </row>
    <row r="204" spans="1:16" x14ac:dyDescent="0.3">
      <c r="A204" s="185" t="s">
        <v>859</v>
      </c>
      <c r="B204" s="185">
        <v>331890</v>
      </c>
      <c r="C204" s="32" t="s">
        <v>190</v>
      </c>
      <c r="D204" s="253" t="s">
        <v>191</v>
      </c>
      <c r="E204" s="252" t="s">
        <v>191</v>
      </c>
      <c r="F204" s="252" t="s">
        <v>860</v>
      </c>
      <c r="G204" s="252" t="s">
        <v>7</v>
      </c>
      <c r="H204" s="252">
        <v>351.00000000000006</v>
      </c>
      <c r="I204" s="255"/>
      <c r="J204" s="256">
        <v>351.00000000000006</v>
      </c>
      <c r="K204" s="255"/>
      <c r="L204" s="255"/>
      <c r="M204" s="255"/>
      <c r="N204" s="255"/>
      <c r="O204" s="255"/>
      <c r="P204" s="185" t="s">
        <v>1572</v>
      </c>
    </row>
    <row r="205" spans="1:16" x14ac:dyDescent="0.3">
      <c r="A205" s="185" t="s">
        <v>875</v>
      </c>
      <c r="C205" s="32" t="s">
        <v>200</v>
      </c>
      <c r="D205" s="253" t="s">
        <v>201</v>
      </c>
      <c r="E205" s="252" t="s">
        <v>203</v>
      </c>
      <c r="F205" s="252" t="s">
        <v>874</v>
      </c>
      <c r="G205" s="252" t="s">
        <v>7</v>
      </c>
      <c r="H205" s="252">
        <v>10700</v>
      </c>
      <c r="I205" s="255"/>
      <c r="J205" s="256">
        <v>10700</v>
      </c>
      <c r="K205" s="255"/>
      <c r="L205" s="255"/>
      <c r="M205" s="255"/>
      <c r="N205" s="255"/>
      <c r="O205" s="255"/>
      <c r="P205" s="185" t="s">
        <v>1571</v>
      </c>
    </row>
    <row r="206" spans="1:16" x14ac:dyDescent="0.3">
      <c r="A206" s="185" t="s">
        <v>879</v>
      </c>
      <c r="C206" s="32" t="s">
        <v>205</v>
      </c>
      <c r="D206" s="253" t="s">
        <v>206</v>
      </c>
      <c r="E206" s="252" t="s">
        <v>561</v>
      </c>
      <c r="F206" s="252" t="s">
        <v>880</v>
      </c>
      <c r="G206" s="252" t="s">
        <v>7</v>
      </c>
      <c r="H206" s="252">
        <v>1200</v>
      </c>
      <c r="I206" s="255"/>
      <c r="J206" s="256"/>
      <c r="K206" s="255">
        <v>1200</v>
      </c>
      <c r="L206" s="255"/>
      <c r="M206" s="255"/>
      <c r="N206" s="255"/>
      <c r="O206" s="255"/>
      <c r="P206" s="185" t="s">
        <v>1571</v>
      </c>
    </row>
    <row r="207" spans="1:16" x14ac:dyDescent="0.3">
      <c r="A207" s="185" t="s">
        <v>882</v>
      </c>
      <c r="C207" s="32" t="s">
        <v>205</v>
      </c>
      <c r="D207" s="253" t="s">
        <v>207</v>
      </c>
      <c r="E207" s="252" t="s">
        <v>561</v>
      </c>
      <c r="F207" s="252" t="s">
        <v>880</v>
      </c>
      <c r="G207" s="252" t="s">
        <v>7</v>
      </c>
      <c r="H207" s="252">
        <v>10918</v>
      </c>
      <c r="I207" s="255"/>
      <c r="J207" s="256">
        <v>10918</v>
      </c>
      <c r="K207" s="255"/>
      <c r="L207" s="255"/>
      <c r="M207" s="255"/>
      <c r="N207" s="255"/>
      <c r="O207" s="255"/>
      <c r="P207" s="185" t="s">
        <v>1571</v>
      </c>
    </row>
    <row r="208" spans="1:16" x14ac:dyDescent="0.3">
      <c r="A208" s="185" t="s">
        <v>883</v>
      </c>
      <c r="C208" s="32" t="s">
        <v>205</v>
      </c>
      <c r="D208" s="253" t="s">
        <v>208</v>
      </c>
      <c r="E208" s="252" t="s">
        <v>561</v>
      </c>
      <c r="F208" s="252" t="s">
        <v>880</v>
      </c>
      <c r="G208" s="252" t="s">
        <v>7</v>
      </c>
      <c r="H208" s="252">
        <v>6000</v>
      </c>
      <c r="I208" s="255"/>
      <c r="J208" s="256"/>
      <c r="K208" s="255">
        <v>6000</v>
      </c>
      <c r="L208" s="255"/>
      <c r="M208" s="255"/>
      <c r="N208" s="255"/>
      <c r="O208" s="255"/>
      <c r="P208" s="185" t="s">
        <v>1571</v>
      </c>
    </row>
    <row r="209" spans="1:16" x14ac:dyDescent="0.3">
      <c r="A209" s="185" t="s">
        <v>702</v>
      </c>
      <c r="B209" s="185">
        <v>331195</v>
      </c>
      <c r="C209" s="32" t="s">
        <v>80</v>
      </c>
      <c r="D209" s="253" t="s">
        <v>1546</v>
      </c>
      <c r="E209" s="252" t="s">
        <v>96</v>
      </c>
      <c r="F209" s="252" t="s">
        <v>703</v>
      </c>
      <c r="G209" s="252" t="s">
        <v>7</v>
      </c>
      <c r="H209" s="252">
        <v>730</v>
      </c>
      <c r="I209" s="255"/>
      <c r="J209" s="256">
        <v>730</v>
      </c>
      <c r="K209" s="255"/>
      <c r="L209" s="255"/>
      <c r="M209" s="255"/>
      <c r="N209" s="255"/>
      <c r="O209" s="255"/>
      <c r="P209" s="185" t="s">
        <v>1572</v>
      </c>
    </row>
    <row r="210" spans="1:16" x14ac:dyDescent="0.3">
      <c r="A210" s="185" t="s">
        <v>876</v>
      </c>
      <c r="C210" s="32" t="s">
        <v>200</v>
      </c>
      <c r="D210" s="253" t="s">
        <v>202</v>
      </c>
      <c r="E210" s="252" t="s">
        <v>203</v>
      </c>
      <c r="F210" s="252" t="s">
        <v>874</v>
      </c>
      <c r="G210" s="252" t="s">
        <v>7</v>
      </c>
      <c r="H210" s="252">
        <v>12000</v>
      </c>
      <c r="I210" s="255"/>
      <c r="J210" s="256"/>
      <c r="K210" s="255">
        <v>12000</v>
      </c>
      <c r="L210" s="255"/>
      <c r="M210" s="255"/>
      <c r="N210" s="255"/>
      <c r="O210" s="255"/>
      <c r="P210" s="185" t="s">
        <v>1571</v>
      </c>
    </row>
    <row r="211" spans="1:16" x14ac:dyDescent="0.3">
      <c r="A211" s="185" t="s">
        <v>1097</v>
      </c>
      <c r="B211" s="185">
        <v>332610</v>
      </c>
      <c r="C211" s="32" t="s">
        <v>360</v>
      </c>
      <c r="D211" s="253" t="s">
        <v>361</v>
      </c>
      <c r="E211" s="252" t="s">
        <v>361</v>
      </c>
      <c r="F211" s="252" t="s">
        <v>1098</v>
      </c>
      <c r="G211" s="252" t="s">
        <v>7</v>
      </c>
      <c r="H211" s="252">
        <v>315</v>
      </c>
      <c r="I211" s="255"/>
      <c r="J211" s="256">
        <v>315</v>
      </c>
      <c r="K211" s="255"/>
      <c r="L211" s="255"/>
      <c r="M211" s="255"/>
      <c r="N211" s="255"/>
      <c r="O211" s="255"/>
      <c r="P211" s="185" t="s">
        <v>1572</v>
      </c>
    </row>
    <row r="212" spans="1:16" x14ac:dyDescent="0.3">
      <c r="A212" s="185" t="s">
        <v>877</v>
      </c>
      <c r="C212" s="32" t="s">
        <v>200</v>
      </c>
      <c r="D212" s="253" t="s">
        <v>203</v>
      </c>
      <c r="E212" s="252" t="s">
        <v>203</v>
      </c>
      <c r="F212" s="252" t="s">
        <v>874</v>
      </c>
      <c r="G212" s="252" t="s">
        <v>7</v>
      </c>
      <c r="H212" s="252">
        <v>8200</v>
      </c>
      <c r="I212" s="255">
        <v>2800</v>
      </c>
      <c r="J212" s="256">
        <v>5400</v>
      </c>
      <c r="K212" s="255"/>
      <c r="L212" s="255"/>
      <c r="M212" s="255"/>
      <c r="N212" s="255"/>
      <c r="O212" s="255"/>
      <c r="P212" s="185" t="s">
        <v>1571</v>
      </c>
    </row>
    <row r="213" spans="1:16" x14ac:dyDescent="0.3">
      <c r="A213" s="185" t="s">
        <v>878</v>
      </c>
      <c r="C213" s="32" t="s">
        <v>200</v>
      </c>
      <c r="D213" s="253" t="s">
        <v>204</v>
      </c>
      <c r="E213" s="252" t="s">
        <v>203</v>
      </c>
      <c r="F213" s="252" t="s">
        <v>874</v>
      </c>
      <c r="G213" s="252" t="s">
        <v>7</v>
      </c>
      <c r="H213" s="252">
        <v>5300</v>
      </c>
      <c r="I213" s="255">
        <v>5300</v>
      </c>
      <c r="J213" s="256"/>
      <c r="K213" s="255"/>
      <c r="L213" s="255"/>
      <c r="M213" s="255"/>
      <c r="N213" s="255"/>
      <c r="O213" s="255"/>
      <c r="P213" s="185" t="s">
        <v>1571</v>
      </c>
    </row>
    <row r="214" spans="1:16" x14ac:dyDescent="0.3">
      <c r="A214" s="185" t="s">
        <v>857</v>
      </c>
      <c r="B214" s="185">
        <v>331860</v>
      </c>
      <c r="C214" s="32" t="s">
        <v>184</v>
      </c>
      <c r="D214" s="253" t="s">
        <v>1524</v>
      </c>
      <c r="E214" s="252" t="s">
        <v>185</v>
      </c>
      <c r="F214" s="252" t="s">
        <v>858</v>
      </c>
      <c r="G214" s="252" t="s">
        <v>6</v>
      </c>
      <c r="H214" s="252">
        <v>637.00000000000011</v>
      </c>
      <c r="I214" s="255"/>
      <c r="J214" s="256">
        <v>577.00000000000011</v>
      </c>
      <c r="K214" s="255">
        <v>60</v>
      </c>
      <c r="L214" s="255"/>
      <c r="M214" s="255"/>
      <c r="N214" s="255"/>
      <c r="O214" s="255"/>
      <c r="P214" s="185" t="s">
        <v>1572</v>
      </c>
    </row>
    <row r="215" spans="1:16" x14ac:dyDescent="0.3">
      <c r="A215" s="185" t="s">
        <v>853</v>
      </c>
      <c r="B215" s="185">
        <v>331870</v>
      </c>
      <c r="C215" s="32" t="s">
        <v>186</v>
      </c>
      <c r="D215" s="253" t="s">
        <v>187</v>
      </c>
      <c r="E215" s="252" t="s">
        <v>187</v>
      </c>
      <c r="F215" s="252" t="s">
        <v>854</v>
      </c>
      <c r="G215" s="252" t="s">
        <v>6</v>
      </c>
      <c r="H215" s="252">
        <v>632</v>
      </c>
      <c r="I215" s="255"/>
      <c r="J215" s="256">
        <v>464.99999999999994</v>
      </c>
      <c r="K215" s="255">
        <v>167</v>
      </c>
      <c r="L215" s="255"/>
      <c r="M215" s="255"/>
      <c r="N215" s="255"/>
      <c r="O215" s="255"/>
      <c r="P215" s="185" t="s">
        <v>1572</v>
      </c>
    </row>
    <row r="216" spans="1:16" x14ac:dyDescent="0.3">
      <c r="A216" s="185" t="s">
        <v>855</v>
      </c>
      <c r="B216" s="185">
        <v>331880</v>
      </c>
      <c r="C216" s="32" t="s">
        <v>188</v>
      </c>
      <c r="D216" s="253" t="s">
        <v>189</v>
      </c>
      <c r="E216" s="252" t="s">
        <v>189</v>
      </c>
      <c r="F216" s="252" t="s">
        <v>856</v>
      </c>
      <c r="G216" s="252" t="s">
        <v>6</v>
      </c>
      <c r="H216" s="252">
        <v>447</v>
      </c>
      <c r="I216" s="255"/>
      <c r="J216" s="256">
        <v>447</v>
      </c>
      <c r="K216" s="255"/>
      <c r="L216" s="255"/>
      <c r="M216" s="255"/>
      <c r="N216" s="255"/>
      <c r="O216" s="255"/>
      <c r="P216" s="185" t="s">
        <v>1572</v>
      </c>
    </row>
    <row r="217" spans="1:16" x14ac:dyDescent="0.3">
      <c r="A217" s="185" t="s">
        <v>869</v>
      </c>
      <c r="B217" s="185">
        <v>331910</v>
      </c>
      <c r="C217" s="32" t="s">
        <v>198</v>
      </c>
      <c r="D217" s="253" t="s">
        <v>199</v>
      </c>
      <c r="E217" s="252" t="s">
        <v>199</v>
      </c>
      <c r="F217" s="252" t="s">
        <v>870</v>
      </c>
      <c r="G217" s="252" t="s">
        <v>6</v>
      </c>
      <c r="H217" s="252">
        <v>446</v>
      </c>
      <c r="I217" s="255"/>
      <c r="J217" s="256">
        <v>446</v>
      </c>
      <c r="K217" s="255"/>
      <c r="L217" s="255"/>
      <c r="M217" s="255"/>
      <c r="N217" s="255"/>
      <c r="O217" s="255"/>
      <c r="P217" s="185" t="s">
        <v>1572</v>
      </c>
    </row>
    <row r="218" spans="1:16" x14ac:dyDescent="0.3">
      <c r="A218" s="185" t="s">
        <v>1053</v>
      </c>
      <c r="B218" s="185">
        <v>332430</v>
      </c>
      <c r="C218" s="32" t="s">
        <v>318</v>
      </c>
      <c r="D218" s="253" t="s">
        <v>319</v>
      </c>
      <c r="E218" s="252" t="s">
        <v>319</v>
      </c>
      <c r="F218" s="252" t="s">
        <v>1054</v>
      </c>
      <c r="G218" s="252" t="s">
        <v>6</v>
      </c>
      <c r="H218" s="252">
        <v>6885</v>
      </c>
      <c r="I218" s="255"/>
      <c r="J218" s="256">
        <v>6885</v>
      </c>
      <c r="K218" s="255"/>
      <c r="L218" s="255"/>
      <c r="M218" s="255"/>
      <c r="N218" s="255"/>
      <c r="O218" s="255"/>
      <c r="P218" s="185" t="s">
        <v>1571</v>
      </c>
    </row>
    <row r="219" spans="1:16" x14ac:dyDescent="0.3">
      <c r="A219" s="185" t="s">
        <v>898</v>
      </c>
      <c r="B219" s="185">
        <v>331940</v>
      </c>
      <c r="C219" s="32" t="s">
        <v>209</v>
      </c>
      <c r="D219" s="253" t="s">
        <v>210</v>
      </c>
      <c r="E219" s="252" t="s">
        <v>210</v>
      </c>
      <c r="F219" s="252" t="s">
        <v>899</v>
      </c>
      <c r="G219" s="252" t="s">
        <v>6</v>
      </c>
      <c r="H219" s="252">
        <v>1030</v>
      </c>
      <c r="I219" s="255"/>
      <c r="J219" s="256">
        <v>1030</v>
      </c>
      <c r="K219" s="255"/>
      <c r="L219" s="255"/>
      <c r="M219" s="255"/>
      <c r="N219" s="255"/>
      <c r="O219" s="255"/>
      <c r="P219" s="185" t="s">
        <v>1572</v>
      </c>
    </row>
    <row r="220" spans="1:16" x14ac:dyDescent="0.3">
      <c r="A220" s="185" t="s">
        <v>938</v>
      </c>
      <c r="B220" s="185">
        <v>332040</v>
      </c>
      <c r="C220" s="32" t="s">
        <v>239</v>
      </c>
      <c r="D220" s="253" t="s">
        <v>240</v>
      </c>
      <c r="E220" s="252" t="s">
        <v>240</v>
      </c>
      <c r="F220" s="252" t="s">
        <v>939</v>
      </c>
      <c r="G220" s="252" t="s">
        <v>6</v>
      </c>
      <c r="H220" s="252">
        <v>235</v>
      </c>
      <c r="I220" s="255"/>
      <c r="J220" s="256">
        <v>195</v>
      </c>
      <c r="K220" s="255">
        <v>40</v>
      </c>
      <c r="L220" s="255"/>
      <c r="M220" s="255"/>
      <c r="N220" s="255"/>
      <c r="O220" s="255"/>
      <c r="P220" s="185" t="s">
        <v>1572</v>
      </c>
    </row>
    <row r="221" spans="1:16" x14ac:dyDescent="0.3">
      <c r="A221" s="185" t="s">
        <v>982</v>
      </c>
      <c r="B221" s="185">
        <v>332100</v>
      </c>
      <c r="C221" s="32" t="s">
        <v>263</v>
      </c>
      <c r="D221" s="253" t="s">
        <v>264</v>
      </c>
      <c r="E221" s="252" t="s">
        <v>264</v>
      </c>
      <c r="F221" s="252" t="s">
        <v>983</v>
      </c>
      <c r="G221" s="252" t="s">
        <v>6</v>
      </c>
      <c r="H221" s="252">
        <v>632</v>
      </c>
      <c r="I221" s="255"/>
      <c r="J221" s="256">
        <v>452</v>
      </c>
      <c r="K221" s="255"/>
      <c r="L221" s="255">
        <v>180</v>
      </c>
      <c r="M221" s="255"/>
      <c r="N221" s="255"/>
      <c r="O221" s="255"/>
      <c r="P221" s="185" t="s">
        <v>1572</v>
      </c>
    </row>
    <row r="222" spans="1:16" x14ac:dyDescent="0.3">
      <c r="A222" s="185" t="s">
        <v>1031</v>
      </c>
      <c r="B222" s="185">
        <v>332110</v>
      </c>
      <c r="C222" s="32" t="s">
        <v>302</v>
      </c>
      <c r="D222" s="253" t="s">
        <v>303</v>
      </c>
      <c r="E222" s="252" t="s">
        <v>303</v>
      </c>
      <c r="F222" s="252" t="s">
        <v>1032</v>
      </c>
      <c r="G222" s="252" t="s">
        <v>6</v>
      </c>
      <c r="H222" s="252">
        <v>420.00000000000006</v>
      </c>
      <c r="I222" s="255"/>
      <c r="J222" s="256">
        <v>420.00000000000006</v>
      </c>
      <c r="K222" s="255"/>
      <c r="L222" s="255"/>
      <c r="M222" s="255"/>
      <c r="N222" s="255"/>
      <c r="O222" s="255"/>
      <c r="P222" s="185" t="s">
        <v>1572</v>
      </c>
    </row>
    <row r="223" spans="1:16" x14ac:dyDescent="0.3">
      <c r="A223" s="185" t="s">
        <v>997</v>
      </c>
      <c r="B223" s="185">
        <v>332180</v>
      </c>
      <c r="C223" s="32" t="s">
        <v>275</v>
      </c>
      <c r="D223" s="253" t="s">
        <v>276</v>
      </c>
      <c r="E223" s="252" t="s">
        <v>276</v>
      </c>
      <c r="F223" s="252" t="s">
        <v>998</v>
      </c>
      <c r="G223" s="252" t="s">
        <v>6</v>
      </c>
      <c r="H223" s="252">
        <v>267</v>
      </c>
      <c r="I223" s="255"/>
      <c r="J223" s="256">
        <v>267</v>
      </c>
      <c r="K223" s="255"/>
      <c r="L223" s="255"/>
      <c r="M223" s="255"/>
      <c r="N223" s="255"/>
      <c r="O223" s="255"/>
      <c r="P223" s="185" t="s">
        <v>1572</v>
      </c>
    </row>
    <row r="224" spans="1:16" x14ac:dyDescent="0.3">
      <c r="A224" s="185" t="s">
        <v>1001</v>
      </c>
      <c r="B224" s="185">
        <v>332210</v>
      </c>
      <c r="C224" s="32" t="s">
        <v>277</v>
      </c>
      <c r="D224" s="253" t="s">
        <v>278</v>
      </c>
      <c r="E224" s="252" t="s">
        <v>278</v>
      </c>
      <c r="F224" s="252" t="s">
        <v>1002</v>
      </c>
      <c r="G224" s="252" t="s">
        <v>6</v>
      </c>
      <c r="H224" s="252">
        <v>830</v>
      </c>
      <c r="I224" s="255"/>
      <c r="J224" s="256">
        <v>830</v>
      </c>
      <c r="K224" s="255"/>
      <c r="L224" s="255"/>
      <c r="M224" s="255"/>
      <c r="N224" s="255"/>
      <c r="O224" s="255"/>
      <c r="P224" s="185" t="s">
        <v>1572</v>
      </c>
    </row>
    <row r="225" spans="1:16" x14ac:dyDescent="0.3">
      <c r="A225" s="185" t="s">
        <v>1022</v>
      </c>
      <c r="B225" s="185">
        <v>332280</v>
      </c>
      <c r="C225" s="32" t="s">
        <v>292</v>
      </c>
      <c r="D225" s="253" t="s">
        <v>293</v>
      </c>
      <c r="E225" s="252" t="s">
        <v>293</v>
      </c>
      <c r="F225" s="252" t="s">
        <v>1023</v>
      </c>
      <c r="G225" s="252" t="s">
        <v>6</v>
      </c>
      <c r="H225" s="252">
        <v>9900.0000000000018</v>
      </c>
      <c r="I225" s="255"/>
      <c r="J225" s="256">
        <v>9900.0000000000018</v>
      </c>
      <c r="K225" s="255"/>
      <c r="L225" s="255"/>
      <c r="M225" s="255"/>
      <c r="N225" s="255"/>
      <c r="O225" s="255"/>
      <c r="P225" s="185" t="s">
        <v>1571</v>
      </c>
    </row>
    <row r="226" spans="1:16" x14ac:dyDescent="0.3">
      <c r="A226" s="185" t="s">
        <v>754</v>
      </c>
      <c r="B226" s="185">
        <v>331480</v>
      </c>
      <c r="C226" s="32" t="s">
        <v>103</v>
      </c>
      <c r="D226" s="253" t="s">
        <v>129</v>
      </c>
      <c r="E226" s="252" t="s">
        <v>129</v>
      </c>
      <c r="F226" s="252" t="s">
        <v>755</v>
      </c>
      <c r="G226" s="252" t="s">
        <v>6</v>
      </c>
      <c r="H226" s="252">
        <v>1400</v>
      </c>
      <c r="I226" s="255"/>
      <c r="J226" s="256">
        <v>1400</v>
      </c>
      <c r="K226" s="255"/>
      <c r="L226" s="255"/>
      <c r="M226" s="255"/>
      <c r="N226" s="255"/>
      <c r="O226" s="255"/>
      <c r="P226" s="185" t="s">
        <v>1572</v>
      </c>
    </row>
    <row r="227" spans="1:16" x14ac:dyDescent="0.3">
      <c r="A227" s="185" t="s">
        <v>940</v>
      </c>
      <c r="B227" s="185">
        <v>332050</v>
      </c>
      <c r="C227" s="32" t="s">
        <v>241</v>
      </c>
      <c r="D227" s="253" t="s">
        <v>242</v>
      </c>
      <c r="E227" s="252" t="s">
        <v>242</v>
      </c>
      <c r="F227" s="252" t="s">
        <v>941</v>
      </c>
      <c r="G227" s="252" t="s">
        <v>6</v>
      </c>
      <c r="H227" s="252">
        <v>1850</v>
      </c>
      <c r="I227" s="255"/>
      <c r="J227" s="256">
        <v>1050</v>
      </c>
      <c r="K227" s="255">
        <v>800</v>
      </c>
      <c r="L227" s="255"/>
      <c r="M227" s="255"/>
      <c r="N227" s="255"/>
      <c r="O227" s="255"/>
      <c r="P227" s="185" t="s">
        <v>1571</v>
      </c>
    </row>
    <row r="228" spans="1:16" x14ac:dyDescent="0.3">
      <c r="A228" s="185" t="s">
        <v>806</v>
      </c>
      <c r="B228" s="185">
        <v>332040</v>
      </c>
      <c r="C228" s="32" t="s">
        <v>103</v>
      </c>
      <c r="D228" s="32" t="s">
        <v>133</v>
      </c>
      <c r="E228" s="252" t="s">
        <v>133</v>
      </c>
      <c r="F228" s="185" t="s">
        <v>807</v>
      </c>
      <c r="G228" s="185" t="s">
        <v>6</v>
      </c>
      <c r="H228" s="252">
        <v>989</v>
      </c>
      <c r="I228" s="255"/>
      <c r="J228" s="256">
        <v>989</v>
      </c>
      <c r="K228" s="255"/>
      <c r="L228" s="255"/>
      <c r="M228" s="255"/>
      <c r="N228" s="255"/>
      <c r="O228" s="255"/>
      <c r="P228" s="185" t="s">
        <v>1572</v>
      </c>
    </row>
    <row r="229" spans="1:16" x14ac:dyDescent="0.3">
      <c r="A229" s="185" t="s">
        <v>1058</v>
      </c>
      <c r="B229" s="185">
        <v>332450</v>
      </c>
      <c r="C229" s="32" t="s">
        <v>322</v>
      </c>
      <c r="D229" s="253" t="s">
        <v>323</v>
      </c>
      <c r="E229" s="252" t="s">
        <v>323</v>
      </c>
      <c r="F229" s="252" t="s">
        <v>1059</v>
      </c>
      <c r="G229" s="252" t="s">
        <v>6</v>
      </c>
      <c r="H229" s="252">
        <v>211</v>
      </c>
      <c r="I229" s="255"/>
      <c r="J229" s="256">
        <v>211</v>
      </c>
      <c r="K229" s="255"/>
      <c r="L229" s="255"/>
      <c r="M229" s="255"/>
      <c r="N229" s="255"/>
      <c r="O229" s="255"/>
      <c r="P229" s="185" t="s">
        <v>1572</v>
      </c>
    </row>
    <row r="230" spans="1:16" x14ac:dyDescent="0.3">
      <c r="A230" s="185" t="s">
        <v>1152</v>
      </c>
      <c r="B230" s="185">
        <v>332470</v>
      </c>
      <c r="C230" s="32" t="s">
        <v>298</v>
      </c>
      <c r="D230" s="253" t="s">
        <v>299</v>
      </c>
      <c r="E230" s="252" t="s">
        <v>299</v>
      </c>
      <c r="F230" s="252" t="s">
        <v>1153</v>
      </c>
      <c r="G230" s="252" t="s">
        <v>6</v>
      </c>
      <c r="H230" s="252">
        <v>434.00000000000006</v>
      </c>
      <c r="I230" s="255"/>
      <c r="J230" s="256">
        <v>410.00000000000006</v>
      </c>
      <c r="K230" s="255"/>
      <c r="L230" s="255">
        <v>23.999999999999996</v>
      </c>
      <c r="M230" s="255"/>
      <c r="N230" s="255"/>
      <c r="O230" s="255"/>
      <c r="P230" s="185" t="s">
        <v>1572</v>
      </c>
    </row>
    <row r="231" spans="1:16" x14ac:dyDescent="0.3">
      <c r="A231" s="185" t="s">
        <v>1066</v>
      </c>
      <c r="B231" s="185">
        <v>332480</v>
      </c>
      <c r="C231" s="32" t="s">
        <v>329</v>
      </c>
      <c r="D231" s="253" t="s">
        <v>330</v>
      </c>
      <c r="E231" s="252" t="s">
        <v>330</v>
      </c>
      <c r="F231" s="252" t="s">
        <v>1067</v>
      </c>
      <c r="G231" s="252" t="s">
        <v>6</v>
      </c>
      <c r="H231" s="252">
        <v>446</v>
      </c>
      <c r="I231" s="255"/>
      <c r="J231" s="256">
        <v>246</v>
      </c>
      <c r="K231" s="255"/>
      <c r="L231" s="255">
        <v>200</v>
      </c>
      <c r="M231" s="255"/>
      <c r="N231" s="255"/>
      <c r="O231" s="255"/>
      <c r="P231" s="185" t="s">
        <v>1572</v>
      </c>
    </row>
    <row r="232" spans="1:16" x14ac:dyDescent="0.3">
      <c r="A232" s="185" t="s">
        <v>1093</v>
      </c>
      <c r="B232" s="185">
        <v>332590</v>
      </c>
      <c r="C232" s="32" t="s">
        <v>356</v>
      </c>
      <c r="D232" s="253" t="s">
        <v>357</v>
      </c>
      <c r="E232" s="252" t="s">
        <v>357</v>
      </c>
      <c r="F232" s="252" t="s">
        <v>1094</v>
      </c>
      <c r="G232" s="252" t="s">
        <v>6</v>
      </c>
      <c r="H232" s="252">
        <v>630</v>
      </c>
      <c r="I232" s="255"/>
      <c r="J232" s="256">
        <v>630</v>
      </c>
      <c r="K232" s="255"/>
      <c r="L232" s="255"/>
      <c r="M232" s="255"/>
      <c r="N232" s="255"/>
      <c r="O232" s="255"/>
      <c r="P232" s="185" t="s">
        <v>1572</v>
      </c>
    </row>
    <row r="233" spans="1:16" x14ac:dyDescent="0.3">
      <c r="A233" s="185" t="s">
        <v>1068</v>
      </c>
      <c r="B233" s="185">
        <v>332500</v>
      </c>
      <c r="C233" s="32" t="s">
        <v>333</v>
      </c>
      <c r="D233" s="253" t="s">
        <v>334</v>
      </c>
      <c r="E233" s="252" t="s">
        <v>334</v>
      </c>
      <c r="F233" s="252" t="s">
        <v>1069</v>
      </c>
      <c r="G233" s="252" t="s">
        <v>6</v>
      </c>
      <c r="H233" s="252">
        <v>369</v>
      </c>
      <c r="I233" s="255"/>
      <c r="J233" s="256">
        <v>369</v>
      </c>
      <c r="K233" s="255"/>
      <c r="L233" s="255"/>
      <c r="M233" s="255"/>
      <c r="N233" s="255"/>
      <c r="O233" s="255"/>
      <c r="P233" s="185" t="s">
        <v>1572</v>
      </c>
    </row>
    <row r="234" spans="1:16" x14ac:dyDescent="0.3">
      <c r="A234" s="185" t="s">
        <v>780</v>
      </c>
      <c r="B234" s="185">
        <v>331690</v>
      </c>
      <c r="C234" s="32" t="s">
        <v>103</v>
      </c>
      <c r="D234" s="32" t="s">
        <v>150</v>
      </c>
      <c r="E234" s="252" t="s">
        <v>150</v>
      </c>
      <c r="F234" s="185" t="s">
        <v>781</v>
      </c>
      <c r="G234" s="185" t="s">
        <v>6</v>
      </c>
      <c r="H234" s="252">
        <v>2429.0000000000005</v>
      </c>
      <c r="I234" s="255"/>
      <c r="J234" s="256">
        <v>2429.0000000000005</v>
      </c>
      <c r="K234" s="255"/>
      <c r="L234" s="255"/>
      <c r="M234" s="255"/>
      <c r="N234" s="255"/>
      <c r="O234" s="255"/>
      <c r="P234" s="185" t="s">
        <v>1571</v>
      </c>
    </row>
    <row r="235" spans="1:16" x14ac:dyDescent="0.3">
      <c r="A235" s="185" t="s">
        <v>1123</v>
      </c>
      <c r="B235" s="185">
        <v>332730</v>
      </c>
      <c r="C235" s="32" t="s">
        <v>374</v>
      </c>
      <c r="D235" s="253" t="s">
        <v>375</v>
      </c>
      <c r="E235" s="252" t="s">
        <v>375</v>
      </c>
      <c r="F235" s="252" t="s">
        <v>1124</v>
      </c>
      <c r="G235" s="252" t="s">
        <v>6</v>
      </c>
      <c r="H235" s="252">
        <v>220</v>
      </c>
      <c r="I235" s="255"/>
      <c r="J235" s="256">
        <v>220</v>
      </c>
      <c r="K235" s="255"/>
      <c r="L235" s="255"/>
      <c r="M235" s="255"/>
      <c r="N235" s="255"/>
      <c r="O235" s="255"/>
      <c r="P235" s="185" t="s">
        <v>1572</v>
      </c>
    </row>
    <row r="236" spans="1:16" x14ac:dyDescent="0.3">
      <c r="A236" s="185" t="s">
        <v>729</v>
      </c>
      <c r="B236" s="185">
        <v>331270</v>
      </c>
      <c r="C236" s="32" t="s">
        <v>103</v>
      </c>
      <c r="D236" s="253" t="s">
        <v>107</v>
      </c>
      <c r="E236" s="252" t="s">
        <v>107</v>
      </c>
      <c r="F236" s="252" t="s">
        <v>730</v>
      </c>
      <c r="G236" s="252" t="s">
        <v>5</v>
      </c>
      <c r="H236" s="252">
        <v>1104</v>
      </c>
      <c r="I236" s="255"/>
      <c r="J236" s="256">
        <v>1104</v>
      </c>
      <c r="K236" s="255"/>
      <c r="L236" s="255"/>
      <c r="M236" s="255"/>
      <c r="N236" s="255"/>
      <c r="O236" s="255"/>
      <c r="P236" s="185" t="s">
        <v>1572</v>
      </c>
    </row>
    <row r="237" spans="1:16" x14ac:dyDescent="0.3">
      <c r="A237" s="185" t="s">
        <v>733</v>
      </c>
      <c r="B237" s="185">
        <v>331300</v>
      </c>
      <c r="C237" s="32" t="s">
        <v>103</v>
      </c>
      <c r="D237" s="253" t="s">
        <v>111</v>
      </c>
      <c r="E237" s="252" t="s">
        <v>111</v>
      </c>
      <c r="F237" s="252" t="s">
        <v>734</v>
      </c>
      <c r="G237" s="252" t="s">
        <v>5</v>
      </c>
      <c r="H237" s="252">
        <v>1105</v>
      </c>
      <c r="I237" s="255"/>
      <c r="J237" s="256">
        <v>1105</v>
      </c>
      <c r="K237" s="255"/>
      <c r="L237" s="255"/>
      <c r="M237" s="255"/>
      <c r="N237" s="255"/>
      <c r="O237" s="255"/>
      <c r="P237" s="185" t="s">
        <v>1571</v>
      </c>
    </row>
    <row r="238" spans="1:16" x14ac:dyDescent="0.3">
      <c r="A238" s="185" t="s">
        <v>736</v>
      </c>
      <c r="B238" s="185">
        <v>331320</v>
      </c>
      <c r="C238" s="32" t="s">
        <v>103</v>
      </c>
      <c r="D238" s="253" t="s">
        <v>113</v>
      </c>
      <c r="E238" s="252" t="s">
        <v>113</v>
      </c>
      <c r="F238" s="252" t="s">
        <v>737</v>
      </c>
      <c r="G238" s="252" t="s">
        <v>5</v>
      </c>
      <c r="H238" s="252">
        <v>2008</v>
      </c>
      <c r="I238" s="255"/>
      <c r="J238" s="256">
        <v>1708</v>
      </c>
      <c r="K238" s="255"/>
      <c r="L238" s="255">
        <v>300</v>
      </c>
      <c r="M238" s="255"/>
      <c r="N238" s="255"/>
      <c r="O238" s="255"/>
      <c r="P238" s="185" t="s">
        <v>1571</v>
      </c>
    </row>
    <row r="239" spans="1:16" x14ac:dyDescent="0.3">
      <c r="A239" s="185" t="s">
        <v>920</v>
      </c>
      <c r="B239" s="185">
        <v>332000</v>
      </c>
      <c r="C239" s="32" t="s">
        <v>227</v>
      </c>
      <c r="D239" s="253" t="s">
        <v>228</v>
      </c>
      <c r="E239" s="252" t="s">
        <v>228</v>
      </c>
      <c r="F239" s="252" t="s">
        <v>921</v>
      </c>
      <c r="G239" s="252" t="s">
        <v>5</v>
      </c>
      <c r="H239" s="252">
        <v>720</v>
      </c>
      <c r="I239" s="255"/>
      <c r="J239" s="256">
        <v>720</v>
      </c>
      <c r="K239" s="255"/>
      <c r="L239" s="255"/>
      <c r="M239" s="255"/>
      <c r="N239" s="255"/>
      <c r="O239" s="255"/>
      <c r="P239" s="185" t="s">
        <v>1572</v>
      </c>
    </row>
    <row r="240" spans="1:16" x14ac:dyDescent="0.3">
      <c r="A240" s="185" t="s">
        <v>748</v>
      </c>
      <c r="B240" s="185">
        <v>331420</v>
      </c>
      <c r="C240" s="32" t="s">
        <v>103</v>
      </c>
      <c r="D240" s="253" t="s">
        <v>124</v>
      </c>
      <c r="E240" s="252" t="s">
        <v>124</v>
      </c>
      <c r="F240" s="252" t="s">
        <v>749</v>
      </c>
      <c r="G240" s="252" t="s">
        <v>5</v>
      </c>
      <c r="H240" s="252">
        <v>1097.9999999999998</v>
      </c>
      <c r="I240" s="255"/>
      <c r="J240" s="256">
        <v>1097.9999999999998</v>
      </c>
      <c r="K240" s="255"/>
      <c r="L240" s="255"/>
      <c r="M240" s="255"/>
      <c r="N240" s="255"/>
      <c r="O240" s="255"/>
      <c r="P240" s="185" t="s">
        <v>1571</v>
      </c>
    </row>
    <row r="241" spans="1:16" x14ac:dyDescent="0.3">
      <c r="A241" s="185" t="s">
        <v>1565</v>
      </c>
      <c r="B241" s="185">
        <v>331670</v>
      </c>
      <c r="C241" s="32" t="s">
        <v>103</v>
      </c>
      <c r="D241" s="32" t="s">
        <v>140</v>
      </c>
      <c r="E241" s="252" t="s">
        <v>140</v>
      </c>
      <c r="F241" s="185" t="s">
        <v>779</v>
      </c>
      <c r="G241" s="185" t="s">
        <v>5</v>
      </c>
      <c r="H241" s="252">
        <v>700</v>
      </c>
      <c r="I241" s="255"/>
      <c r="J241" s="256">
        <v>700</v>
      </c>
      <c r="K241" s="255"/>
      <c r="L241" s="255"/>
      <c r="M241" s="255"/>
      <c r="N241" s="255"/>
      <c r="O241" s="255"/>
      <c r="P241" s="185" t="s">
        <v>1571</v>
      </c>
    </row>
    <row r="242" spans="1:16" x14ac:dyDescent="0.3">
      <c r="A242" s="185" t="s">
        <v>767</v>
      </c>
      <c r="B242" s="185">
        <v>331590</v>
      </c>
      <c r="C242" s="32" t="s">
        <v>103</v>
      </c>
      <c r="D242" s="253" t="s">
        <v>141</v>
      </c>
      <c r="E242" s="252" t="s">
        <v>141</v>
      </c>
      <c r="F242" s="252" t="s">
        <v>768</v>
      </c>
      <c r="G242" s="252" t="s">
        <v>5</v>
      </c>
      <c r="H242" s="252">
        <v>1886</v>
      </c>
      <c r="I242" s="255"/>
      <c r="J242" s="256">
        <v>1686</v>
      </c>
      <c r="K242" s="255"/>
      <c r="L242" s="255">
        <v>200</v>
      </c>
      <c r="M242" s="255"/>
      <c r="N242" s="255"/>
      <c r="O242" s="255"/>
      <c r="P242" s="185" t="s">
        <v>1571</v>
      </c>
    </row>
    <row r="243" spans="1:16" x14ac:dyDescent="0.3">
      <c r="A243" s="185" t="s">
        <v>814</v>
      </c>
      <c r="B243" s="185">
        <v>331630</v>
      </c>
      <c r="C243" s="32" t="s">
        <v>103</v>
      </c>
      <c r="D243" s="32" t="s">
        <v>145</v>
      </c>
      <c r="E243" s="252" t="s">
        <v>145</v>
      </c>
      <c r="F243" s="185" t="s">
        <v>815</v>
      </c>
      <c r="G243" s="185" t="s">
        <v>5</v>
      </c>
      <c r="H243" s="252">
        <v>1000</v>
      </c>
      <c r="I243" s="255"/>
      <c r="J243" s="256">
        <v>800</v>
      </c>
      <c r="K243" s="255"/>
      <c r="L243" s="255">
        <v>200</v>
      </c>
      <c r="M243" s="255"/>
      <c r="N243" s="255"/>
      <c r="O243" s="255"/>
      <c r="P243" s="185" t="s">
        <v>1572</v>
      </c>
    </row>
    <row r="244" spans="1:16" x14ac:dyDescent="0.3">
      <c r="A244" s="185" t="s">
        <v>773</v>
      </c>
      <c r="B244" s="185">
        <v>331640</v>
      </c>
      <c r="C244" s="32" t="s">
        <v>103</v>
      </c>
      <c r="D244" s="32" t="s">
        <v>146</v>
      </c>
      <c r="E244" s="252" t="s">
        <v>146</v>
      </c>
      <c r="F244" s="185" t="s">
        <v>774</v>
      </c>
      <c r="G244" s="185" t="s">
        <v>5</v>
      </c>
      <c r="H244" s="252">
        <v>1609</v>
      </c>
      <c r="I244" s="255"/>
      <c r="J244" s="256">
        <v>1609</v>
      </c>
      <c r="K244" s="255"/>
      <c r="L244" s="255"/>
      <c r="M244" s="255"/>
      <c r="N244" s="255"/>
      <c r="O244" s="255"/>
      <c r="P244" s="185" t="s">
        <v>1571</v>
      </c>
    </row>
    <row r="245" spans="1:16" x14ac:dyDescent="0.3">
      <c r="A245" s="185" t="s">
        <v>1035</v>
      </c>
      <c r="B245" s="185">
        <v>332340</v>
      </c>
      <c r="C245" s="32" t="s">
        <v>306</v>
      </c>
      <c r="D245" s="253" t="s">
        <v>307</v>
      </c>
      <c r="E245" s="252" t="s">
        <v>171</v>
      </c>
      <c r="F245" s="252" t="s">
        <v>1036</v>
      </c>
      <c r="G245" s="252" t="s">
        <v>5</v>
      </c>
      <c r="H245" s="252">
        <v>20057</v>
      </c>
      <c r="I245" s="255"/>
      <c r="J245" s="256">
        <v>16357</v>
      </c>
      <c r="K245" s="255"/>
      <c r="L245" s="255">
        <v>3700</v>
      </c>
      <c r="M245" s="255"/>
      <c r="N245" s="255"/>
      <c r="O245" s="255"/>
      <c r="P245" s="185" t="s">
        <v>1571</v>
      </c>
    </row>
    <row r="246" spans="1:16" x14ac:dyDescent="0.3">
      <c r="A246" s="185" t="s">
        <v>778</v>
      </c>
      <c r="B246" s="185">
        <v>331680</v>
      </c>
      <c r="C246" s="32" t="s">
        <v>103</v>
      </c>
      <c r="D246" s="32" t="s">
        <v>148</v>
      </c>
      <c r="E246" s="252" t="s">
        <v>148</v>
      </c>
      <c r="F246" s="185" t="s">
        <v>779</v>
      </c>
      <c r="G246" s="185" t="s">
        <v>5</v>
      </c>
      <c r="H246" s="252">
        <v>2020</v>
      </c>
      <c r="I246" s="255"/>
      <c r="J246" s="256">
        <v>2020</v>
      </c>
      <c r="K246" s="255"/>
      <c r="L246" s="255"/>
      <c r="M246" s="255"/>
      <c r="N246" s="255"/>
      <c r="O246" s="255"/>
      <c r="P246" s="185" t="s">
        <v>1571</v>
      </c>
    </row>
    <row r="247" spans="1:16" x14ac:dyDescent="0.3">
      <c r="A247" s="185" t="s">
        <v>816</v>
      </c>
      <c r="B247" s="185">
        <v>331685</v>
      </c>
      <c r="C247" s="32" t="s">
        <v>103</v>
      </c>
      <c r="D247" s="32" t="s">
        <v>149</v>
      </c>
      <c r="E247" s="252" t="s">
        <v>149</v>
      </c>
      <c r="F247" s="185" t="s">
        <v>817</v>
      </c>
      <c r="G247" s="185" t="s">
        <v>5</v>
      </c>
      <c r="H247" s="252">
        <v>750</v>
      </c>
      <c r="I247" s="255"/>
      <c r="J247" s="256">
        <v>750</v>
      </c>
      <c r="K247" s="255"/>
      <c r="L247" s="255"/>
      <c r="M247" s="255"/>
      <c r="N247" s="255"/>
      <c r="O247" s="255"/>
      <c r="P247" s="185" t="s">
        <v>1572</v>
      </c>
    </row>
    <row r="248" spans="1:16" x14ac:dyDescent="0.3">
      <c r="A248" s="185" t="s">
        <v>1131</v>
      </c>
      <c r="B248" s="185">
        <v>332850</v>
      </c>
      <c r="C248" s="32" t="s">
        <v>378</v>
      </c>
      <c r="D248" s="253" t="s">
        <v>379</v>
      </c>
      <c r="E248" s="252" t="s">
        <v>379</v>
      </c>
      <c r="F248" s="252" t="s">
        <v>1132</v>
      </c>
      <c r="G248" s="252" t="s">
        <v>5</v>
      </c>
      <c r="H248" s="252">
        <v>2500</v>
      </c>
      <c r="I248" s="255"/>
      <c r="J248" s="256">
        <v>1900.0000000000002</v>
      </c>
      <c r="K248" s="255"/>
      <c r="L248" s="255">
        <v>600</v>
      </c>
      <c r="M248" s="255"/>
      <c r="N248" s="255"/>
      <c r="O248" s="255"/>
      <c r="P248" s="185" t="s">
        <v>1571</v>
      </c>
    </row>
    <row r="249" spans="1:16" x14ac:dyDescent="0.3">
      <c r="A249" s="185" t="s">
        <v>818</v>
      </c>
      <c r="B249" s="185">
        <v>331730</v>
      </c>
      <c r="C249" s="32" t="s">
        <v>103</v>
      </c>
      <c r="D249" s="32" t="s">
        <v>154</v>
      </c>
      <c r="E249" s="252" t="s">
        <v>154</v>
      </c>
      <c r="F249" s="185" t="s">
        <v>819</v>
      </c>
      <c r="G249" s="185" t="s">
        <v>5</v>
      </c>
      <c r="H249" s="252">
        <v>702.00000000000011</v>
      </c>
      <c r="I249" s="255"/>
      <c r="J249" s="256">
        <v>572.00000000000011</v>
      </c>
      <c r="K249" s="255"/>
      <c r="L249" s="255">
        <v>130</v>
      </c>
      <c r="M249" s="255"/>
      <c r="N249" s="255"/>
      <c r="O249" s="255"/>
      <c r="P249" s="185" t="s">
        <v>1572</v>
      </c>
    </row>
    <row r="250" spans="1:16" x14ac:dyDescent="0.3">
      <c r="A250" s="185" t="s">
        <v>1149</v>
      </c>
      <c r="B250" s="185">
        <v>332890</v>
      </c>
      <c r="C250" s="32" t="s">
        <v>385</v>
      </c>
      <c r="D250" s="253" t="s">
        <v>386</v>
      </c>
      <c r="E250" s="252" t="s">
        <v>386</v>
      </c>
      <c r="F250" s="252" t="s">
        <v>1150</v>
      </c>
      <c r="G250" s="252" t="s">
        <v>5</v>
      </c>
      <c r="H250" s="252">
        <v>0</v>
      </c>
      <c r="I250" s="255"/>
      <c r="J250" s="256"/>
      <c r="K250" s="255"/>
      <c r="L250" s="255"/>
      <c r="M250" s="255"/>
      <c r="N250" s="255"/>
      <c r="O250" s="255"/>
      <c r="P250" s="185" t="s">
        <v>1572</v>
      </c>
    </row>
    <row r="251" spans="1:16" x14ac:dyDescent="0.3">
      <c r="A251" s="185" t="s">
        <v>1099</v>
      </c>
      <c r="B251" s="185">
        <v>331005</v>
      </c>
      <c r="C251" s="32" t="s">
        <v>362</v>
      </c>
      <c r="D251" s="253" t="s">
        <v>363</v>
      </c>
      <c r="E251" s="252" t="s">
        <v>363</v>
      </c>
      <c r="F251" s="252" t="s">
        <v>1100</v>
      </c>
      <c r="G251" s="252" t="s">
        <v>4</v>
      </c>
      <c r="H251" s="252">
        <v>4335</v>
      </c>
      <c r="I251" s="255"/>
      <c r="J251" s="256">
        <v>4335</v>
      </c>
      <c r="K251" s="255"/>
      <c r="L251" s="255"/>
      <c r="M251" s="255"/>
      <c r="N251" s="255"/>
      <c r="O251" s="255"/>
      <c r="P251" s="185" t="s">
        <v>1572</v>
      </c>
    </row>
    <row r="252" spans="1:16" x14ac:dyDescent="0.3">
      <c r="A252" s="185" t="s">
        <v>661</v>
      </c>
      <c r="B252" s="185">
        <v>331040</v>
      </c>
      <c r="C252" s="32" t="s">
        <v>67</v>
      </c>
      <c r="D252" s="253" t="s">
        <v>68</v>
      </c>
      <c r="E252" s="252" t="s">
        <v>68</v>
      </c>
      <c r="F252" s="252" t="s">
        <v>662</v>
      </c>
      <c r="G252" s="252" t="s">
        <v>4</v>
      </c>
      <c r="H252" s="252">
        <v>657</v>
      </c>
      <c r="I252" s="255"/>
      <c r="J252" s="256">
        <v>552</v>
      </c>
      <c r="K252" s="255">
        <v>105</v>
      </c>
      <c r="L252" s="255"/>
      <c r="M252" s="255"/>
      <c r="N252" s="255"/>
      <c r="O252" s="255"/>
      <c r="P252" s="185" t="s">
        <v>1572</v>
      </c>
    </row>
    <row r="253" spans="1:16" x14ac:dyDescent="0.3">
      <c r="A253" s="185" t="s">
        <v>832</v>
      </c>
      <c r="B253" s="185">
        <v>331750</v>
      </c>
      <c r="C253" s="32" t="s">
        <v>165</v>
      </c>
      <c r="D253" s="253" t="s">
        <v>166</v>
      </c>
      <c r="E253" s="252" t="s">
        <v>166</v>
      </c>
      <c r="F253" s="252" t="s">
        <v>833</v>
      </c>
      <c r="G253" s="252" t="s">
        <v>4</v>
      </c>
      <c r="H253" s="252">
        <v>541</v>
      </c>
      <c r="I253" s="255"/>
      <c r="J253" s="256">
        <v>257</v>
      </c>
      <c r="K253" s="255">
        <v>284</v>
      </c>
      <c r="L253" s="255"/>
      <c r="M253" s="255"/>
      <c r="N253" s="255"/>
      <c r="O253" s="255"/>
      <c r="P253" s="185" t="s">
        <v>1572</v>
      </c>
    </row>
    <row r="254" spans="1:16" x14ac:dyDescent="0.3">
      <c r="A254" s="185" t="s">
        <v>906</v>
      </c>
      <c r="B254" s="185">
        <v>331980</v>
      </c>
      <c r="C254" s="32" t="s">
        <v>219</v>
      </c>
      <c r="D254" s="253" t="s">
        <v>220</v>
      </c>
      <c r="E254" s="252" t="s">
        <v>220</v>
      </c>
      <c r="F254" s="252" t="s">
        <v>907</v>
      </c>
      <c r="G254" s="252" t="s">
        <v>4</v>
      </c>
      <c r="H254" s="252">
        <v>2594.9999999999995</v>
      </c>
      <c r="I254" s="255"/>
      <c r="J254" s="256">
        <v>2594.9999999999995</v>
      </c>
      <c r="K254" s="255"/>
      <c r="L254" s="255"/>
      <c r="M254" s="255"/>
      <c r="N254" s="255"/>
      <c r="O254" s="255"/>
      <c r="P254" s="185" t="s">
        <v>1572</v>
      </c>
    </row>
    <row r="255" spans="1:16" x14ac:dyDescent="0.3">
      <c r="A255" s="185" t="s">
        <v>1133</v>
      </c>
      <c r="C255" s="32" t="s">
        <v>380</v>
      </c>
      <c r="D255" s="253" t="s">
        <v>381</v>
      </c>
      <c r="E255" s="252" t="s">
        <v>414</v>
      </c>
      <c r="F255" s="252" t="s">
        <v>1134</v>
      </c>
      <c r="G255" s="252" t="s">
        <v>4</v>
      </c>
      <c r="H255" s="252">
        <v>22200</v>
      </c>
      <c r="I255" s="255"/>
      <c r="J255" s="256">
        <v>22200</v>
      </c>
      <c r="K255" s="255"/>
      <c r="L255" s="255"/>
      <c r="M255" s="255"/>
      <c r="N255" s="255"/>
      <c r="O255" s="255"/>
      <c r="P255" s="185" t="s">
        <v>1571</v>
      </c>
    </row>
    <row r="256" spans="1:16" x14ac:dyDescent="0.3">
      <c r="A256" s="185" t="s">
        <v>902</v>
      </c>
      <c r="B256" s="185">
        <v>331970</v>
      </c>
      <c r="C256" s="32" t="s">
        <v>214</v>
      </c>
      <c r="D256" s="253" t="s">
        <v>215</v>
      </c>
      <c r="E256" s="252" t="s">
        <v>215</v>
      </c>
      <c r="F256" s="252" t="s">
        <v>903</v>
      </c>
      <c r="G256" s="252" t="s">
        <v>4</v>
      </c>
      <c r="H256" s="252">
        <v>503</v>
      </c>
      <c r="I256" s="255"/>
      <c r="J256" s="256">
        <v>503</v>
      </c>
      <c r="K256" s="255"/>
      <c r="L256" s="255"/>
      <c r="M256" s="255"/>
      <c r="N256" s="255"/>
      <c r="O256" s="255"/>
      <c r="P256" s="185" t="s">
        <v>1572</v>
      </c>
    </row>
    <row r="257" spans="1:16" x14ac:dyDescent="0.3">
      <c r="A257" s="185" t="s">
        <v>960</v>
      </c>
      <c r="B257" s="185">
        <v>332070</v>
      </c>
      <c r="C257" s="32" t="s">
        <v>256</v>
      </c>
      <c r="D257" s="253" t="s">
        <v>257</v>
      </c>
      <c r="E257" s="252" t="s">
        <v>257</v>
      </c>
      <c r="F257" s="252" t="s">
        <v>961</v>
      </c>
      <c r="G257" s="252" t="s">
        <v>4</v>
      </c>
      <c r="H257" s="252">
        <v>5100.0000000000009</v>
      </c>
      <c r="I257" s="255"/>
      <c r="J257" s="256">
        <v>3900.0000000000005</v>
      </c>
      <c r="K257" s="255">
        <v>1200.0000000000002</v>
      </c>
      <c r="L257" s="255"/>
      <c r="M257" s="255"/>
      <c r="N257" s="255"/>
      <c r="O257" s="255"/>
      <c r="P257" s="185" t="s">
        <v>1571</v>
      </c>
    </row>
    <row r="258" spans="1:16" x14ac:dyDescent="0.3">
      <c r="A258" s="185" t="s">
        <v>1029</v>
      </c>
      <c r="B258" s="185">
        <v>332320</v>
      </c>
      <c r="C258" s="32" t="s">
        <v>300</v>
      </c>
      <c r="D258" s="253" t="s">
        <v>301</v>
      </c>
      <c r="E258" s="252" t="s">
        <v>301</v>
      </c>
      <c r="F258" s="252" t="s">
        <v>1030</v>
      </c>
      <c r="G258" s="252" t="s">
        <v>4</v>
      </c>
      <c r="H258" s="252">
        <v>300.00000000000006</v>
      </c>
      <c r="I258" s="255"/>
      <c r="J258" s="256">
        <v>300.00000000000006</v>
      </c>
      <c r="K258" s="255"/>
      <c r="L258" s="255"/>
      <c r="M258" s="255"/>
      <c r="N258" s="255"/>
      <c r="O258" s="255"/>
      <c r="P258" s="185" t="s">
        <v>1572</v>
      </c>
    </row>
    <row r="259" spans="1:16" x14ac:dyDescent="0.3">
      <c r="A259" s="185" t="s">
        <v>1129</v>
      </c>
      <c r="B259" s="185">
        <v>332740</v>
      </c>
      <c r="C259" s="32" t="s">
        <v>376</v>
      </c>
      <c r="D259" s="253" t="s">
        <v>377</v>
      </c>
      <c r="E259" s="252" t="s">
        <v>377</v>
      </c>
      <c r="F259" s="252" t="s">
        <v>1130</v>
      </c>
      <c r="G259" s="252" t="s">
        <v>4</v>
      </c>
      <c r="H259" s="252">
        <v>261</v>
      </c>
      <c r="I259" s="255"/>
      <c r="J259" s="256">
        <v>196</v>
      </c>
      <c r="K259" s="255"/>
      <c r="L259" s="255">
        <v>65</v>
      </c>
      <c r="M259" s="255"/>
      <c r="N259" s="255"/>
      <c r="O259" s="255"/>
      <c r="P259" s="185" t="s">
        <v>1572</v>
      </c>
    </row>
    <row r="260" spans="1:16" x14ac:dyDescent="0.3">
      <c r="A260" s="185" t="s">
        <v>1076</v>
      </c>
      <c r="B260" s="185">
        <v>332550</v>
      </c>
      <c r="C260" s="32" t="s">
        <v>341</v>
      </c>
      <c r="D260" s="253" t="s">
        <v>342</v>
      </c>
      <c r="E260" s="252" t="s">
        <v>342</v>
      </c>
      <c r="F260" s="252" t="s">
        <v>1077</v>
      </c>
      <c r="G260" s="252" t="s">
        <v>4</v>
      </c>
      <c r="H260" s="252">
        <v>895</v>
      </c>
      <c r="I260" s="255"/>
      <c r="J260" s="256">
        <v>800</v>
      </c>
      <c r="K260" s="255"/>
      <c r="L260" s="255">
        <v>95</v>
      </c>
      <c r="M260" s="255"/>
      <c r="N260" s="255"/>
      <c r="O260" s="255"/>
      <c r="P260" s="185" t="s">
        <v>1572</v>
      </c>
    </row>
    <row r="261" spans="1:16" x14ac:dyDescent="0.3">
      <c r="A261" s="185" t="s">
        <v>1078</v>
      </c>
      <c r="B261" s="185">
        <v>332560</v>
      </c>
      <c r="C261" s="32" t="s">
        <v>343</v>
      </c>
      <c r="D261" s="253" t="s">
        <v>344</v>
      </c>
      <c r="E261" s="252" t="s">
        <v>344</v>
      </c>
      <c r="F261" s="252" t="s">
        <v>1079</v>
      </c>
      <c r="G261" s="252" t="s">
        <v>4</v>
      </c>
      <c r="H261" s="252">
        <v>2920</v>
      </c>
      <c r="I261" s="255"/>
      <c r="J261" s="256">
        <v>2920</v>
      </c>
      <c r="K261" s="255"/>
      <c r="L261" s="255"/>
      <c r="M261" s="255"/>
      <c r="N261" s="255"/>
      <c r="O261" s="255"/>
      <c r="P261" s="185" t="s">
        <v>1572</v>
      </c>
    </row>
    <row r="262" spans="1:16" x14ac:dyDescent="0.3">
      <c r="A262" s="185" t="s">
        <v>1101</v>
      </c>
      <c r="B262" s="185">
        <v>332540</v>
      </c>
      <c r="C262" s="32" t="s">
        <v>364</v>
      </c>
      <c r="D262" s="253" t="s">
        <v>365</v>
      </c>
      <c r="E262" s="252" t="s">
        <v>365</v>
      </c>
      <c r="F262" s="252" t="s">
        <v>1102</v>
      </c>
      <c r="G262" s="252" t="s">
        <v>4</v>
      </c>
      <c r="H262" s="252">
        <v>3830</v>
      </c>
      <c r="I262" s="255"/>
      <c r="J262" s="256">
        <v>2830</v>
      </c>
      <c r="K262" s="255"/>
      <c r="L262" s="255">
        <v>1000</v>
      </c>
      <c r="M262" s="255"/>
      <c r="N262" s="255"/>
      <c r="O262" s="255"/>
      <c r="P262" s="185" t="s">
        <v>1572</v>
      </c>
    </row>
    <row r="263" spans="1:16" x14ac:dyDescent="0.3">
      <c r="A263" s="185" t="s">
        <v>1552</v>
      </c>
      <c r="B263" s="254"/>
      <c r="C263" s="32" t="s">
        <v>364</v>
      </c>
      <c r="D263" s="253" t="s">
        <v>1553</v>
      </c>
      <c r="E263" s="252" t="s">
        <v>344</v>
      </c>
      <c r="F263" s="252" t="s">
        <v>1079</v>
      </c>
      <c r="G263" s="252" t="s">
        <v>4</v>
      </c>
      <c r="H263" s="252">
        <v>450</v>
      </c>
      <c r="I263" s="255"/>
      <c r="J263" s="256"/>
      <c r="K263" s="255"/>
      <c r="L263" s="255">
        <v>450</v>
      </c>
      <c r="M263" s="255"/>
      <c r="N263" s="255"/>
      <c r="O263" s="255"/>
      <c r="P263" s="185" t="s">
        <v>1571</v>
      </c>
    </row>
    <row r="264" spans="1:16" x14ac:dyDescent="0.3">
      <c r="A264" s="185" t="s">
        <v>1135</v>
      </c>
      <c r="C264" s="32" t="s">
        <v>380</v>
      </c>
      <c r="D264" s="253" t="s">
        <v>382</v>
      </c>
      <c r="E264" s="252" t="s">
        <v>414</v>
      </c>
      <c r="F264" s="252" t="s">
        <v>1134</v>
      </c>
      <c r="G264" s="252" t="s">
        <v>4</v>
      </c>
      <c r="H264" s="252">
        <v>1100</v>
      </c>
      <c r="I264" s="255"/>
      <c r="J264" s="256">
        <v>1100</v>
      </c>
      <c r="K264" s="255"/>
      <c r="L264" s="255"/>
      <c r="M264" s="255"/>
      <c r="N264" s="255"/>
      <c r="O264" s="255"/>
      <c r="P264" s="185" t="s">
        <v>1571</v>
      </c>
    </row>
    <row r="265" spans="1:16" x14ac:dyDescent="0.3">
      <c r="A265" s="185" t="s">
        <v>1138</v>
      </c>
      <c r="C265" s="32" t="s">
        <v>1139</v>
      </c>
      <c r="D265" s="253" t="s">
        <v>1140</v>
      </c>
      <c r="E265" s="252" t="s">
        <v>414</v>
      </c>
      <c r="F265" s="252" t="s">
        <v>1134</v>
      </c>
      <c r="G265" s="252" t="s">
        <v>4</v>
      </c>
      <c r="H265" s="252">
        <v>17500</v>
      </c>
      <c r="I265" s="255"/>
      <c r="J265" s="256">
        <v>17500</v>
      </c>
      <c r="K265" s="255"/>
      <c r="L265" s="255"/>
      <c r="M265" s="255"/>
      <c r="N265" s="255"/>
      <c r="O265" s="255"/>
      <c r="P265" s="185" t="s">
        <v>1571</v>
      </c>
    </row>
    <row r="266" spans="1:16" x14ac:dyDescent="0.3">
      <c r="A266" s="185" t="s">
        <v>1146</v>
      </c>
      <c r="C266" s="32" t="s">
        <v>1147</v>
      </c>
      <c r="D266" s="253" t="s">
        <v>1148</v>
      </c>
      <c r="E266" s="252" t="s">
        <v>414</v>
      </c>
      <c r="F266" s="252" t="s">
        <v>1134</v>
      </c>
      <c r="G266" s="252" t="s">
        <v>4</v>
      </c>
      <c r="H266" s="252">
        <v>6600.0000000000009</v>
      </c>
      <c r="I266" s="255"/>
      <c r="J266" s="256">
        <v>6600.0000000000009</v>
      </c>
      <c r="K266" s="255"/>
      <c r="L266" s="255"/>
      <c r="M266" s="255"/>
      <c r="N266" s="255"/>
      <c r="O266" s="255"/>
      <c r="P266" s="185" t="s">
        <v>1571</v>
      </c>
    </row>
    <row r="267" spans="1:16" x14ac:dyDescent="0.3">
      <c r="E267" s="252"/>
      <c r="H267" s="252"/>
      <c r="I267" s="252"/>
      <c r="J267" s="252"/>
      <c r="K267" s="252"/>
      <c r="L267" s="252"/>
      <c r="M267" s="252"/>
      <c r="N267" s="252"/>
      <c r="O267" s="252"/>
    </row>
  </sheetData>
  <pageMargins left="0.7" right="0.7" top="0.75" bottom="0.75" header="0.3" footer="0.3"/>
  <pageSetup orientation="portrait" horizontalDpi="4294967293" verticalDpi="4294967293"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99"/>
  <sheetViews>
    <sheetView workbookViewId="0">
      <pane xSplit="2" ySplit="3" topLeftCell="C4" activePane="bottomRight" state="frozen"/>
      <selection activeCell="G23" sqref="G23"/>
      <selection pane="topRight" activeCell="G23" sqref="G23"/>
      <selection pane="bottomLeft" activeCell="G23" sqref="G23"/>
      <selection pane="bottomRight"/>
    </sheetView>
  </sheetViews>
  <sheetFormatPr defaultRowHeight="14.4" x14ac:dyDescent="0.3"/>
  <cols>
    <col min="1" max="1" width="13.33203125" customWidth="1"/>
    <col min="2" max="2" width="7" bestFit="1" customWidth="1"/>
    <col min="3" max="3" width="14" bestFit="1" customWidth="1"/>
    <col min="4" max="4" width="46.33203125" bestFit="1" customWidth="1"/>
    <col min="5" max="5" width="18.33203125" bestFit="1" customWidth="1"/>
    <col min="6" max="6" width="22.88671875" bestFit="1" customWidth="1"/>
    <col min="7" max="7" width="28.33203125" bestFit="1" customWidth="1"/>
    <col min="8" max="8" width="15" bestFit="1" customWidth="1"/>
    <col min="9" max="9" width="14.6640625" customWidth="1"/>
    <col min="10" max="10" width="13.109375" bestFit="1" customWidth="1"/>
    <col min="11" max="11" width="16" bestFit="1" customWidth="1"/>
    <col min="12" max="12" width="12" bestFit="1" customWidth="1"/>
    <col min="13" max="13" width="15" style="29" bestFit="1" customWidth="1"/>
    <col min="14" max="14" width="9" bestFit="1" customWidth="1"/>
    <col min="15" max="15" width="12" bestFit="1" customWidth="1"/>
    <col min="16" max="16" width="12.6640625" bestFit="1" customWidth="1"/>
    <col min="17" max="17" width="11" style="185" bestFit="1" customWidth="1"/>
    <col min="18" max="18" width="44.5546875" customWidth="1"/>
    <col min="19" max="19" width="8.44140625" style="185" bestFit="1" customWidth="1"/>
    <col min="20" max="20" width="43.109375" style="185" customWidth="1"/>
  </cols>
  <sheetData>
    <row r="1" spans="1:20" ht="15.6" x14ac:dyDescent="0.3">
      <c r="A1" s="326" t="s">
        <v>1583</v>
      </c>
      <c r="B1" s="327"/>
      <c r="C1" s="327"/>
      <c r="D1" s="327"/>
    </row>
    <row r="2" spans="1:20" x14ac:dyDescent="0.3">
      <c r="A2" s="3" t="s">
        <v>632</v>
      </c>
      <c r="B2" s="3"/>
      <c r="C2" s="3"/>
      <c r="D2" s="3"/>
      <c r="E2" s="3"/>
      <c r="F2" s="3"/>
      <c r="G2" s="3"/>
      <c r="H2" s="3"/>
      <c r="I2" s="3"/>
      <c r="J2" s="3"/>
      <c r="K2" s="3"/>
      <c r="L2" s="3"/>
      <c r="M2" s="83"/>
    </row>
    <row r="3" spans="1:20" s="184" customFormat="1" ht="57.6" x14ac:dyDescent="0.3">
      <c r="A3" s="183" t="s">
        <v>1174</v>
      </c>
      <c r="B3" s="183" t="s">
        <v>645</v>
      </c>
      <c r="C3" s="183" t="s">
        <v>1175</v>
      </c>
      <c r="D3" s="183" t="s">
        <v>53</v>
      </c>
      <c r="E3" s="183" t="s">
        <v>55</v>
      </c>
      <c r="F3" s="183" t="s">
        <v>1176</v>
      </c>
      <c r="G3" s="183" t="s">
        <v>647</v>
      </c>
      <c r="H3" s="183" t="s">
        <v>391</v>
      </c>
      <c r="I3" s="183" t="s">
        <v>392</v>
      </c>
      <c r="J3" s="183" t="s">
        <v>393</v>
      </c>
      <c r="K3" s="183" t="s">
        <v>394</v>
      </c>
      <c r="L3" s="183" t="s">
        <v>395</v>
      </c>
      <c r="M3" s="183" t="s">
        <v>396</v>
      </c>
      <c r="N3" s="183" t="s">
        <v>397</v>
      </c>
      <c r="O3" s="183" t="s">
        <v>1177</v>
      </c>
      <c r="P3" s="183" t="s">
        <v>398</v>
      </c>
      <c r="Q3" s="183" t="s">
        <v>59</v>
      </c>
      <c r="R3" s="183" t="s">
        <v>1178</v>
      </c>
      <c r="S3" s="183" t="s">
        <v>652</v>
      </c>
      <c r="T3" s="183" t="s">
        <v>60</v>
      </c>
    </row>
    <row r="4" spans="1:20" x14ac:dyDescent="0.3">
      <c r="A4" t="s">
        <v>1192</v>
      </c>
      <c r="C4" t="s">
        <v>1193</v>
      </c>
      <c r="D4" t="s">
        <v>69</v>
      </c>
      <c r="E4" t="s">
        <v>71</v>
      </c>
      <c r="F4" t="s">
        <v>665</v>
      </c>
      <c r="G4" t="s">
        <v>13</v>
      </c>
      <c r="H4">
        <v>139708</v>
      </c>
      <c r="I4">
        <v>271555</v>
      </c>
      <c r="J4">
        <v>0</v>
      </c>
      <c r="K4">
        <v>411263</v>
      </c>
      <c r="L4">
        <v>388979</v>
      </c>
      <c r="M4"/>
      <c r="O4">
        <v>4612</v>
      </c>
      <c r="P4">
        <v>17672</v>
      </c>
      <c r="Q4" s="185" t="s">
        <v>1190</v>
      </c>
      <c r="R4" t="s">
        <v>1194</v>
      </c>
      <c r="S4" s="185">
        <v>12</v>
      </c>
    </row>
    <row r="5" spans="1:20" x14ac:dyDescent="0.3">
      <c r="A5" t="s">
        <v>1467</v>
      </c>
      <c r="C5" t="s">
        <v>1468</v>
      </c>
      <c r="D5" t="s">
        <v>1107</v>
      </c>
      <c r="E5" t="s">
        <v>1109</v>
      </c>
      <c r="F5" t="s">
        <v>1110</v>
      </c>
      <c r="G5" t="s">
        <v>10</v>
      </c>
      <c r="H5">
        <v>60529</v>
      </c>
      <c r="I5">
        <v>0</v>
      </c>
      <c r="J5">
        <v>0</v>
      </c>
      <c r="K5">
        <v>60529</v>
      </c>
      <c r="L5">
        <v>57320</v>
      </c>
      <c r="M5">
        <v>0</v>
      </c>
      <c r="N5">
        <v>0</v>
      </c>
      <c r="O5">
        <v>0</v>
      </c>
      <c r="P5">
        <v>3209</v>
      </c>
      <c r="Q5" s="185" t="s">
        <v>1190</v>
      </c>
      <c r="R5" t="s">
        <v>1109</v>
      </c>
      <c r="S5" s="185">
        <v>12</v>
      </c>
    </row>
    <row r="6" spans="1:20" x14ac:dyDescent="0.3">
      <c r="A6" t="s">
        <v>1248</v>
      </c>
      <c r="B6">
        <v>331420</v>
      </c>
      <c r="C6" t="s">
        <v>1223</v>
      </c>
      <c r="D6" t="s">
        <v>103</v>
      </c>
      <c r="E6" t="s">
        <v>124</v>
      </c>
      <c r="F6" t="s">
        <v>749</v>
      </c>
      <c r="G6" t="s">
        <v>5</v>
      </c>
      <c r="H6">
        <v>1307.009</v>
      </c>
      <c r="I6">
        <v>0</v>
      </c>
      <c r="K6">
        <v>1307.009</v>
      </c>
      <c r="L6">
        <v>1237.095</v>
      </c>
      <c r="M6"/>
      <c r="N6">
        <v>0</v>
      </c>
      <c r="O6">
        <v>15.749000000000001</v>
      </c>
      <c r="P6">
        <v>54.164999999999964</v>
      </c>
      <c r="Q6" s="185" t="s">
        <v>569</v>
      </c>
      <c r="R6" t="s">
        <v>124</v>
      </c>
      <c r="S6" s="185">
        <v>12</v>
      </c>
    </row>
    <row r="7" spans="1:20" x14ac:dyDescent="0.3">
      <c r="A7" t="s">
        <v>1373</v>
      </c>
      <c r="B7">
        <v>332140</v>
      </c>
      <c r="C7" t="s">
        <v>1374</v>
      </c>
      <c r="D7" t="s">
        <v>267</v>
      </c>
      <c r="E7" t="s">
        <v>268</v>
      </c>
      <c r="F7" t="s">
        <v>989</v>
      </c>
      <c r="G7" t="s">
        <v>14</v>
      </c>
      <c r="H7">
        <v>204.142</v>
      </c>
      <c r="I7">
        <v>0</v>
      </c>
      <c r="K7">
        <v>204.142</v>
      </c>
      <c r="L7">
        <v>146.81200000000001</v>
      </c>
      <c r="M7"/>
      <c r="N7">
        <v>0.90100000000000002</v>
      </c>
      <c r="O7">
        <v>20.102</v>
      </c>
      <c r="P7">
        <v>36.32699999999997</v>
      </c>
      <c r="Q7" s="185" t="s">
        <v>569</v>
      </c>
      <c r="R7" t="s">
        <v>268</v>
      </c>
      <c r="S7" s="185">
        <v>9</v>
      </c>
    </row>
    <row r="8" spans="1:20" x14ac:dyDescent="0.3">
      <c r="A8" t="s">
        <v>1375</v>
      </c>
      <c r="B8">
        <v>332150</v>
      </c>
      <c r="C8" t="s">
        <v>1376</v>
      </c>
      <c r="D8" t="s">
        <v>269</v>
      </c>
      <c r="E8" t="s">
        <v>270</v>
      </c>
      <c r="F8" t="s">
        <v>991</v>
      </c>
      <c r="G8" t="s">
        <v>9</v>
      </c>
      <c r="H8">
        <v>1685.673</v>
      </c>
      <c r="I8">
        <v>0</v>
      </c>
      <c r="K8">
        <v>1685.673</v>
      </c>
      <c r="L8">
        <v>1388.06</v>
      </c>
      <c r="M8"/>
      <c r="N8">
        <v>100.91800000000001</v>
      </c>
      <c r="O8">
        <v>36.914999999999999</v>
      </c>
      <c r="P8">
        <v>159.77999999999997</v>
      </c>
      <c r="Q8" s="185" t="s">
        <v>569</v>
      </c>
      <c r="R8" t="s">
        <v>270</v>
      </c>
      <c r="S8" s="185">
        <v>12</v>
      </c>
    </row>
    <row r="9" spans="1:20" x14ac:dyDescent="0.3">
      <c r="A9" t="s">
        <v>1377</v>
      </c>
      <c r="B9">
        <v>332160</v>
      </c>
      <c r="C9" t="s">
        <v>1378</v>
      </c>
      <c r="D9" t="s">
        <v>271</v>
      </c>
      <c r="E9" t="s">
        <v>272</v>
      </c>
      <c r="F9" t="s">
        <v>993</v>
      </c>
      <c r="G9" t="s">
        <v>9</v>
      </c>
      <c r="H9">
        <v>1303.164783781104</v>
      </c>
      <c r="I9">
        <v>41.860999999999997</v>
      </c>
      <c r="K9">
        <v>1345.0257837811041</v>
      </c>
      <c r="L9">
        <v>1124.6469999999999</v>
      </c>
      <c r="M9"/>
      <c r="N9">
        <v>36.317999999999998</v>
      </c>
      <c r="O9">
        <v>63.489636363636365</v>
      </c>
      <c r="P9">
        <v>120.57114741746773</v>
      </c>
      <c r="Q9" s="185" t="s">
        <v>569</v>
      </c>
      <c r="R9" t="s">
        <v>272</v>
      </c>
      <c r="S9" s="185">
        <v>12</v>
      </c>
    </row>
    <row r="10" spans="1:20" x14ac:dyDescent="0.3">
      <c r="A10" t="s">
        <v>1379</v>
      </c>
      <c r="B10">
        <v>332170</v>
      </c>
      <c r="C10" t="s">
        <v>1380</v>
      </c>
      <c r="D10" t="s">
        <v>273</v>
      </c>
      <c r="E10" t="s">
        <v>274</v>
      </c>
      <c r="F10" t="s">
        <v>996</v>
      </c>
      <c r="G10" t="s">
        <v>8</v>
      </c>
      <c r="H10">
        <v>956.84</v>
      </c>
      <c r="I10">
        <v>0</v>
      </c>
      <c r="K10">
        <v>956.84</v>
      </c>
      <c r="L10">
        <v>807.67600000000004</v>
      </c>
      <c r="M10"/>
      <c r="N10">
        <v>0</v>
      </c>
      <c r="O10">
        <v>45.509</v>
      </c>
      <c r="P10">
        <v>103.65499999999997</v>
      </c>
      <c r="Q10" s="185" t="s">
        <v>569</v>
      </c>
      <c r="R10" t="s">
        <v>274</v>
      </c>
      <c r="S10" s="185">
        <v>12</v>
      </c>
    </row>
    <row r="11" spans="1:20" x14ac:dyDescent="0.3">
      <c r="A11" t="s">
        <v>1381</v>
      </c>
      <c r="B11">
        <v>332180</v>
      </c>
      <c r="C11" t="s">
        <v>1382</v>
      </c>
      <c r="D11" t="s">
        <v>275</v>
      </c>
      <c r="E11" t="s">
        <v>276</v>
      </c>
      <c r="F11" t="s">
        <v>998</v>
      </c>
      <c r="G11" t="s">
        <v>6</v>
      </c>
      <c r="H11">
        <v>373.209</v>
      </c>
      <c r="I11">
        <v>0</v>
      </c>
      <c r="K11">
        <v>373.209</v>
      </c>
      <c r="L11">
        <v>276.91199999999998</v>
      </c>
      <c r="M11"/>
      <c r="N11">
        <v>11.38</v>
      </c>
      <c r="O11">
        <v>27.167999999999999</v>
      </c>
      <c r="P11">
        <v>57.749000000000024</v>
      </c>
      <c r="Q11" s="185" t="s">
        <v>569</v>
      </c>
      <c r="R11" t="s">
        <v>276</v>
      </c>
      <c r="S11" s="185">
        <v>10</v>
      </c>
    </row>
    <row r="12" spans="1:20" x14ac:dyDescent="0.3">
      <c r="A12" t="s">
        <v>1383</v>
      </c>
      <c r="B12">
        <v>332190</v>
      </c>
      <c r="C12" t="s">
        <v>1384</v>
      </c>
      <c r="D12" t="s">
        <v>409</v>
      </c>
      <c r="E12" t="s">
        <v>410</v>
      </c>
      <c r="F12" t="s">
        <v>1000</v>
      </c>
      <c r="G12" t="s">
        <v>9</v>
      </c>
      <c r="H12">
        <v>49.813499999999998</v>
      </c>
      <c r="I12">
        <v>0</v>
      </c>
      <c r="K12">
        <v>49.813499999999998</v>
      </c>
      <c r="L12">
        <v>30.354500000000002</v>
      </c>
      <c r="M12"/>
      <c r="N12">
        <v>0</v>
      </c>
      <c r="O12">
        <v>2.8827777777777777</v>
      </c>
      <c r="P12">
        <v>16.576222222222221</v>
      </c>
      <c r="Q12" s="185" t="s">
        <v>569</v>
      </c>
      <c r="R12" t="s">
        <v>410</v>
      </c>
      <c r="S12" s="185">
        <v>7</v>
      </c>
    </row>
    <row r="13" spans="1:20" x14ac:dyDescent="0.3">
      <c r="A13" t="s">
        <v>1249</v>
      </c>
      <c r="B13">
        <v>331430</v>
      </c>
      <c r="C13" t="s">
        <v>1223</v>
      </c>
      <c r="D13" t="s">
        <v>103</v>
      </c>
      <c r="E13" t="s">
        <v>402</v>
      </c>
      <c r="F13" t="s">
        <v>785</v>
      </c>
      <c r="G13" t="s">
        <v>9</v>
      </c>
      <c r="H13">
        <v>0</v>
      </c>
      <c r="I13">
        <v>0</v>
      </c>
      <c r="K13">
        <v>0</v>
      </c>
      <c r="L13">
        <v>658.64400000000001</v>
      </c>
      <c r="M13"/>
      <c r="N13">
        <v>0</v>
      </c>
      <c r="O13">
        <v>0</v>
      </c>
      <c r="Q13" s="185" t="s">
        <v>569</v>
      </c>
      <c r="R13" t="s">
        <v>402</v>
      </c>
      <c r="S13" s="185">
        <v>12</v>
      </c>
    </row>
    <row r="14" spans="1:20" x14ac:dyDescent="0.3">
      <c r="A14" t="s">
        <v>1465</v>
      </c>
      <c r="B14">
        <v>332200</v>
      </c>
      <c r="C14" t="s">
        <v>1466</v>
      </c>
      <c r="D14" t="s">
        <v>366</v>
      </c>
      <c r="E14" t="s">
        <v>367</v>
      </c>
      <c r="F14" t="s">
        <v>1105</v>
      </c>
      <c r="G14" t="s">
        <v>14</v>
      </c>
      <c r="H14">
        <v>547.90700000000004</v>
      </c>
      <c r="I14">
        <v>0</v>
      </c>
      <c r="K14">
        <v>547.90700000000004</v>
      </c>
      <c r="L14">
        <v>447.18700000000001</v>
      </c>
      <c r="M14"/>
      <c r="N14">
        <v>0</v>
      </c>
      <c r="O14">
        <v>18.587</v>
      </c>
      <c r="P14">
        <v>82.133000000000038</v>
      </c>
      <c r="Q14" s="185" t="s">
        <v>569</v>
      </c>
      <c r="R14" t="s">
        <v>367</v>
      </c>
      <c r="S14" s="185">
        <v>12</v>
      </c>
    </row>
    <row r="15" spans="1:20" x14ac:dyDescent="0.3">
      <c r="A15" t="s">
        <v>1385</v>
      </c>
      <c r="B15">
        <v>332210</v>
      </c>
      <c r="C15" t="s">
        <v>1386</v>
      </c>
      <c r="D15" t="s">
        <v>277</v>
      </c>
      <c r="E15" t="s">
        <v>278</v>
      </c>
      <c r="F15" t="s">
        <v>1002</v>
      </c>
      <c r="G15" t="s">
        <v>6</v>
      </c>
      <c r="H15">
        <v>632.139897928501</v>
      </c>
      <c r="I15">
        <v>0</v>
      </c>
      <c r="K15">
        <v>632.139897928501</v>
      </c>
      <c r="L15">
        <v>590.88499999999999</v>
      </c>
      <c r="M15"/>
      <c r="N15">
        <v>31.587</v>
      </c>
      <c r="O15">
        <v>27.722999999999999</v>
      </c>
      <c r="P15">
        <v>-18.055102071498936</v>
      </c>
      <c r="Q15" s="185" t="s">
        <v>569</v>
      </c>
      <c r="R15" t="s">
        <v>278</v>
      </c>
      <c r="S15" s="185">
        <v>6</v>
      </c>
    </row>
    <row r="16" spans="1:20" x14ac:dyDescent="0.3">
      <c r="A16" t="s">
        <v>1463</v>
      </c>
      <c r="B16">
        <v>331005</v>
      </c>
      <c r="C16" t="s">
        <v>1464</v>
      </c>
      <c r="D16" t="s">
        <v>362</v>
      </c>
      <c r="E16" t="s">
        <v>363</v>
      </c>
      <c r="F16" t="s">
        <v>1100</v>
      </c>
      <c r="G16" t="s">
        <v>4</v>
      </c>
      <c r="H16">
        <v>2071.4259999999999</v>
      </c>
      <c r="I16">
        <v>0</v>
      </c>
      <c r="K16">
        <v>2071.4259999999999</v>
      </c>
      <c r="L16">
        <v>1230.415</v>
      </c>
      <c r="M16"/>
      <c r="N16">
        <v>0</v>
      </c>
      <c r="O16">
        <v>291.81799999999998</v>
      </c>
      <c r="P16">
        <v>549.19299999999998</v>
      </c>
      <c r="Q16" s="185" t="s">
        <v>569</v>
      </c>
      <c r="R16" t="s">
        <v>363</v>
      </c>
      <c r="S16" s="185">
        <v>12</v>
      </c>
    </row>
    <row r="17" spans="1:20" x14ac:dyDescent="0.3">
      <c r="A17" t="s">
        <v>1250</v>
      </c>
      <c r="B17">
        <v>331440</v>
      </c>
      <c r="C17" t="s">
        <v>1223</v>
      </c>
      <c r="D17" t="s">
        <v>103</v>
      </c>
      <c r="E17" t="s">
        <v>125</v>
      </c>
      <c r="F17" t="s">
        <v>751</v>
      </c>
      <c r="G17" t="s">
        <v>9</v>
      </c>
      <c r="H17">
        <v>1502.1279999999999</v>
      </c>
      <c r="I17">
        <v>0</v>
      </c>
      <c r="K17">
        <v>1502.1279999999999</v>
      </c>
      <c r="L17">
        <v>1408.319</v>
      </c>
      <c r="M17"/>
      <c r="N17">
        <v>0</v>
      </c>
      <c r="O17">
        <v>36.362000000000002</v>
      </c>
      <c r="P17">
        <v>57.446999999999889</v>
      </c>
      <c r="Q17" s="185" t="s">
        <v>569</v>
      </c>
      <c r="R17" t="s">
        <v>125</v>
      </c>
      <c r="S17" s="185">
        <v>12</v>
      </c>
    </row>
    <row r="18" spans="1:20" x14ac:dyDescent="0.3">
      <c r="A18" t="s">
        <v>1389</v>
      </c>
      <c r="B18">
        <v>332220</v>
      </c>
      <c r="C18" t="s">
        <v>1390</v>
      </c>
      <c r="D18" t="s">
        <v>279</v>
      </c>
      <c r="E18" t="s">
        <v>280</v>
      </c>
      <c r="F18" t="s">
        <v>1007</v>
      </c>
      <c r="G18" t="s">
        <v>14</v>
      </c>
      <c r="H18">
        <v>2178.654</v>
      </c>
      <c r="I18">
        <v>0</v>
      </c>
      <c r="K18">
        <v>2178.654</v>
      </c>
      <c r="L18">
        <v>1926.9749999999999</v>
      </c>
      <c r="M18"/>
      <c r="N18">
        <v>4.7619999999999996</v>
      </c>
      <c r="O18">
        <v>67.337000000000003</v>
      </c>
      <c r="P18">
        <v>179.58000000000015</v>
      </c>
      <c r="Q18" s="185" t="s">
        <v>569</v>
      </c>
      <c r="R18" t="s">
        <v>280</v>
      </c>
      <c r="S18" s="185">
        <v>12</v>
      </c>
    </row>
    <row r="19" spans="1:20" x14ac:dyDescent="0.3">
      <c r="A19" t="s">
        <v>1251</v>
      </c>
      <c r="B19">
        <v>331450</v>
      </c>
      <c r="C19" t="s">
        <v>1223</v>
      </c>
      <c r="D19" t="s">
        <v>103</v>
      </c>
      <c r="E19" t="s">
        <v>126</v>
      </c>
      <c r="F19" t="s">
        <v>803</v>
      </c>
      <c r="G19" t="s">
        <v>9</v>
      </c>
      <c r="H19">
        <v>909.69600000000003</v>
      </c>
      <c r="I19">
        <v>0</v>
      </c>
      <c r="K19">
        <v>909.69600000000003</v>
      </c>
      <c r="L19">
        <v>781.47</v>
      </c>
      <c r="M19"/>
      <c r="N19">
        <v>0</v>
      </c>
      <c r="O19">
        <v>61.703000000000003</v>
      </c>
      <c r="P19">
        <v>66.523000000000025</v>
      </c>
      <c r="Q19" s="185" t="s">
        <v>569</v>
      </c>
      <c r="R19" t="s">
        <v>126</v>
      </c>
      <c r="S19" s="185">
        <v>12</v>
      </c>
    </row>
    <row r="20" spans="1:20" x14ac:dyDescent="0.3">
      <c r="A20" t="s">
        <v>1211</v>
      </c>
      <c r="B20">
        <v>331160</v>
      </c>
      <c r="C20" t="s">
        <v>1196</v>
      </c>
      <c r="D20" t="s">
        <v>80</v>
      </c>
      <c r="E20" t="s">
        <v>399</v>
      </c>
      <c r="F20" t="s">
        <v>703</v>
      </c>
      <c r="G20" t="s">
        <v>7</v>
      </c>
      <c r="H20">
        <v>0</v>
      </c>
      <c r="I20">
        <v>0</v>
      </c>
      <c r="K20">
        <v>0</v>
      </c>
      <c r="L20">
        <v>372.197</v>
      </c>
      <c r="M20"/>
      <c r="N20">
        <v>0</v>
      </c>
      <c r="O20">
        <v>0</v>
      </c>
      <c r="P20">
        <v>-372.197</v>
      </c>
      <c r="Q20" s="185" t="s">
        <v>569</v>
      </c>
      <c r="R20" t="s">
        <v>399</v>
      </c>
      <c r="S20" s="185">
        <v>12</v>
      </c>
    </row>
    <row r="21" spans="1:20" x14ac:dyDescent="0.3">
      <c r="A21" t="s">
        <v>1252</v>
      </c>
      <c r="B21">
        <v>331460</v>
      </c>
      <c r="C21" t="s">
        <v>1223</v>
      </c>
      <c r="D21" t="s">
        <v>103</v>
      </c>
      <c r="E21" t="s">
        <v>127</v>
      </c>
      <c r="F21" t="s">
        <v>805</v>
      </c>
      <c r="G21" t="s">
        <v>14</v>
      </c>
      <c r="H21">
        <v>623.49400000000003</v>
      </c>
      <c r="I21">
        <v>0</v>
      </c>
      <c r="K21">
        <v>623.49400000000003</v>
      </c>
      <c r="L21">
        <v>590.28300000000002</v>
      </c>
      <c r="M21"/>
      <c r="N21">
        <v>0</v>
      </c>
      <c r="O21">
        <v>9.7469999999999999</v>
      </c>
      <c r="P21">
        <v>23.464000000000055</v>
      </c>
      <c r="Q21" s="185" t="s">
        <v>569</v>
      </c>
      <c r="R21" t="s">
        <v>127</v>
      </c>
      <c r="S21" s="185">
        <v>12</v>
      </c>
      <c r="T21" s="185" t="s">
        <v>1498</v>
      </c>
    </row>
    <row r="22" spans="1:20" x14ac:dyDescent="0.3">
      <c r="A22" t="s">
        <v>1253</v>
      </c>
      <c r="B22">
        <v>331470</v>
      </c>
      <c r="C22" t="s">
        <v>1223</v>
      </c>
      <c r="D22" t="s">
        <v>103</v>
      </c>
      <c r="E22" t="s">
        <v>128</v>
      </c>
      <c r="F22" t="s">
        <v>753</v>
      </c>
      <c r="G22" t="s">
        <v>9</v>
      </c>
      <c r="H22">
        <v>2773.6680000000001</v>
      </c>
      <c r="I22">
        <v>0</v>
      </c>
      <c r="K22">
        <v>2773.6680000000001</v>
      </c>
      <c r="L22">
        <v>2599.0830000000001</v>
      </c>
      <c r="M22"/>
      <c r="N22">
        <v>0</v>
      </c>
      <c r="O22">
        <v>49.994999999999997</v>
      </c>
      <c r="P22">
        <v>124.59000000000015</v>
      </c>
      <c r="Q22" s="185" t="s">
        <v>569</v>
      </c>
      <c r="R22" t="s">
        <v>128</v>
      </c>
      <c r="S22" s="185">
        <v>12</v>
      </c>
    </row>
    <row r="23" spans="1:20" x14ac:dyDescent="0.3">
      <c r="A23" t="s">
        <v>1397</v>
      </c>
      <c r="B23">
        <v>332280</v>
      </c>
      <c r="C23" t="s">
        <v>1398</v>
      </c>
      <c r="D23" t="s">
        <v>292</v>
      </c>
      <c r="E23" t="s">
        <v>293</v>
      </c>
      <c r="F23" t="s">
        <v>1023</v>
      </c>
      <c r="G23" t="s">
        <v>6</v>
      </c>
      <c r="H23">
        <v>24837.294999999998</v>
      </c>
      <c r="I23">
        <v>0</v>
      </c>
      <c r="K23">
        <v>24837.294999999998</v>
      </c>
      <c r="L23">
        <v>23202.510999999999</v>
      </c>
      <c r="M23"/>
      <c r="N23">
        <v>0</v>
      </c>
      <c r="O23">
        <v>624.26700000000005</v>
      </c>
      <c r="P23">
        <v>1010.5169999999998</v>
      </c>
      <c r="Q23" s="185" t="s">
        <v>569</v>
      </c>
      <c r="R23" t="s">
        <v>1024</v>
      </c>
      <c r="S23" s="185">
        <v>12</v>
      </c>
    </row>
    <row r="24" spans="1:20" x14ac:dyDescent="0.3">
      <c r="A24" t="s">
        <v>1399</v>
      </c>
      <c r="B24">
        <v>332290</v>
      </c>
      <c r="C24" t="s">
        <v>1400</v>
      </c>
      <c r="D24" t="s">
        <v>294</v>
      </c>
      <c r="E24" t="s">
        <v>295</v>
      </c>
      <c r="F24" t="s">
        <v>726</v>
      </c>
      <c r="G24" t="s">
        <v>9</v>
      </c>
      <c r="H24">
        <v>0</v>
      </c>
      <c r="I24">
        <v>640.06150000000002</v>
      </c>
      <c r="K24">
        <v>640.06150000000002</v>
      </c>
      <c r="L24">
        <v>532.18100000000004</v>
      </c>
      <c r="M24"/>
      <c r="N24">
        <v>64.658249999999995</v>
      </c>
      <c r="O24">
        <v>0</v>
      </c>
      <c r="P24">
        <v>43.222250000000031</v>
      </c>
      <c r="Q24" s="185" t="s">
        <v>569</v>
      </c>
      <c r="R24" t="s">
        <v>295</v>
      </c>
      <c r="S24" s="185">
        <v>12</v>
      </c>
    </row>
    <row r="25" spans="1:20" x14ac:dyDescent="0.3">
      <c r="A25" t="s">
        <v>1401</v>
      </c>
      <c r="B25">
        <v>332300</v>
      </c>
      <c r="C25" t="s">
        <v>1402</v>
      </c>
      <c r="D25" t="s">
        <v>412</v>
      </c>
      <c r="E25" t="s">
        <v>413</v>
      </c>
      <c r="F25" t="s">
        <v>1026</v>
      </c>
      <c r="G25" t="s">
        <v>9</v>
      </c>
      <c r="H25">
        <v>822.1734271741318</v>
      </c>
      <c r="I25">
        <v>0</v>
      </c>
      <c r="K25">
        <v>822.1734271741318</v>
      </c>
      <c r="L25">
        <v>597.13599999999997</v>
      </c>
      <c r="M25"/>
      <c r="N25">
        <v>48.45</v>
      </c>
      <c r="O25">
        <v>19.401</v>
      </c>
      <c r="P25">
        <v>157.18642717413184</v>
      </c>
      <c r="Q25" s="185" t="s">
        <v>569</v>
      </c>
      <c r="R25" t="s">
        <v>413</v>
      </c>
      <c r="S25" s="185">
        <v>12</v>
      </c>
    </row>
    <row r="26" spans="1:20" x14ac:dyDescent="0.3">
      <c r="A26" t="s">
        <v>1212</v>
      </c>
      <c r="B26">
        <v>331170</v>
      </c>
      <c r="C26" t="s">
        <v>1196</v>
      </c>
      <c r="D26" t="s">
        <v>80</v>
      </c>
      <c r="E26" t="s">
        <v>93</v>
      </c>
      <c r="F26" t="s">
        <v>680</v>
      </c>
      <c r="G26" t="s">
        <v>13</v>
      </c>
      <c r="H26">
        <v>0</v>
      </c>
      <c r="I26">
        <v>0</v>
      </c>
      <c r="K26">
        <v>0</v>
      </c>
      <c r="L26">
        <v>565.17200000000003</v>
      </c>
      <c r="M26"/>
      <c r="N26">
        <v>0</v>
      </c>
      <c r="O26">
        <v>17.231999999999999</v>
      </c>
      <c r="P26">
        <v>-582.404</v>
      </c>
      <c r="Q26" s="185" t="s">
        <v>569</v>
      </c>
      <c r="R26" t="s">
        <v>93</v>
      </c>
      <c r="S26" s="185">
        <v>12</v>
      </c>
    </row>
    <row r="27" spans="1:20" x14ac:dyDescent="0.3">
      <c r="A27" t="s">
        <v>1179</v>
      </c>
      <c r="B27">
        <v>331010</v>
      </c>
      <c r="C27" t="s">
        <v>1180</v>
      </c>
      <c r="D27" t="s">
        <v>61</v>
      </c>
      <c r="E27" t="s">
        <v>62</v>
      </c>
      <c r="F27" t="s">
        <v>656</v>
      </c>
      <c r="G27" t="s">
        <v>8</v>
      </c>
      <c r="H27">
        <v>275.529</v>
      </c>
      <c r="I27">
        <v>0</v>
      </c>
      <c r="K27">
        <v>275.529</v>
      </c>
      <c r="L27">
        <v>225.33699999999999</v>
      </c>
      <c r="M27"/>
      <c r="N27">
        <v>0</v>
      </c>
      <c r="O27">
        <v>10.933</v>
      </c>
      <c r="P27">
        <v>39.259000000000015</v>
      </c>
      <c r="Q27" s="185" t="s">
        <v>569</v>
      </c>
      <c r="R27" t="s">
        <v>62</v>
      </c>
      <c r="S27" s="185">
        <v>12</v>
      </c>
    </row>
    <row r="28" spans="1:20" x14ac:dyDescent="0.3">
      <c r="A28" t="s">
        <v>1405</v>
      </c>
      <c r="B28">
        <v>332320</v>
      </c>
      <c r="C28" t="s">
        <v>1406</v>
      </c>
      <c r="D28" t="s">
        <v>300</v>
      </c>
      <c r="E28" t="s">
        <v>301</v>
      </c>
      <c r="F28" t="s">
        <v>1030</v>
      </c>
      <c r="G28" t="s">
        <v>4</v>
      </c>
      <c r="H28">
        <v>320.11399999999998</v>
      </c>
      <c r="I28">
        <v>0</v>
      </c>
      <c r="K28">
        <v>320.11399999999998</v>
      </c>
      <c r="L28">
        <v>258.56200000000001</v>
      </c>
      <c r="M28"/>
      <c r="N28">
        <v>0</v>
      </c>
      <c r="O28">
        <v>14.112</v>
      </c>
      <c r="P28">
        <v>47.439999999999941</v>
      </c>
      <c r="Q28" s="185" t="s">
        <v>569</v>
      </c>
      <c r="R28" t="s">
        <v>301</v>
      </c>
      <c r="S28" s="185">
        <v>12</v>
      </c>
    </row>
    <row r="29" spans="1:20" x14ac:dyDescent="0.3">
      <c r="A29" t="s">
        <v>1254</v>
      </c>
      <c r="B29">
        <v>331480</v>
      </c>
      <c r="C29" t="s">
        <v>1223</v>
      </c>
      <c r="D29" t="s">
        <v>103</v>
      </c>
      <c r="E29" t="s">
        <v>129</v>
      </c>
      <c r="F29" t="s">
        <v>1232</v>
      </c>
      <c r="G29" t="s">
        <v>6</v>
      </c>
      <c r="H29">
        <v>1832.28</v>
      </c>
      <c r="I29">
        <v>0</v>
      </c>
      <c r="K29">
        <v>1832.28</v>
      </c>
      <c r="L29">
        <v>1315.501</v>
      </c>
      <c r="M29"/>
      <c r="N29">
        <v>0</v>
      </c>
      <c r="O29">
        <v>36.683</v>
      </c>
      <c r="P29">
        <v>480.096</v>
      </c>
      <c r="Q29" s="185" t="s">
        <v>569</v>
      </c>
      <c r="R29" t="s">
        <v>129</v>
      </c>
      <c r="S29" s="185">
        <v>12</v>
      </c>
    </row>
    <row r="30" spans="1:20" x14ac:dyDescent="0.3">
      <c r="A30" t="s">
        <v>1483</v>
      </c>
      <c r="B30">
        <v>332870</v>
      </c>
      <c r="C30" t="s">
        <v>1484</v>
      </c>
      <c r="D30" t="s">
        <v>415</v>
      </c>
      <c r="E30" t="s">
        <v>416</v>
      </c>
      <c r="F30" t="s">
        <v>1137</v>
      </c>
      <c r="G30" t="s">
        <v>9</v>
      </c>
      <c r="H30">
        <v>380.988</v>
      </c>
      <c r="I30">
        <v>0</v>
      </c>
      <c r="K30">
        <v>380.988</v>
      </c>
      <c r="L30">
        <v>351.589</v>
      </c>
      <c r="M30"/>
      <c r="N30">
        <v>3.0590000000000002</v>
      </c>
      <c r="O30">
        <v>4.609</v>
      </c>
      <c r="P30">
        <v>21.730999999999995</v>
      </c>
      <c r="Q30" s="185" t="s">
        <v>569</v>
      </c>
      <c r="R30" t="s">
        <v>416</v>
      </c>
      <c r="S30" s="185">
        <v>11</v>
      </c>
    </row>
    <row r="31" spans="1:20" x14ac:dyDescent="0.3">
      <c r="A31" t="s">
        <v>1255</v>
      </c>
      <c r="B31">
        <v>331490</v>
      </c>
      <c r="C31" t="s">
        <v>1223</v>
      </c>
      <c r="D31" t="s">
        <v>103</v>
      </c>
      <c r="E31" t="s">
        <v>130</v>
      </c>
      <c r="F31" t="s">
        <v>783</v>
      </c>
      <c r="G31" t="s">
        <v>9</v>
      </c>
      <c r="H31">
        <v>0</v>
      </c>
      <c r="I31">
        <v>0</v>
      </c>
      <c r="K31">
        <v>0</v>
      </c>
      <c r="L31">
        <v>836.64400000000001</v>
      </c>
      <c r="M31"/>
      <c r="N31">
        <v>0</v>
      </c>
      <c r="O31">
        <v>0</v>
      </c>
      <c r="P31">
        <v>-836.64400000000001</v>
      </c>
      <c r="Q31" s="185" t="s">
        <v>569</v>
      </c>
      <c r="R31" t="s">
        <v>130</v>
      </c>
      <c r="S31" s="185">
        <v>12</v>
      </c>
    </row>
    <row r="32" spans="1:20" x14ac:dyDescent="0.3">
      <c r="A32" t="s">
        <v>1409</v>
      </c>
      <c r="B32">
        <v>332330</v>
      </c>
      <c r="C32" t="s">
        <v>1410</v>
      </c>
      <c r="D32" t="s">
        <v>304</v>
      </c>
      <c r="E32" t="s">
        <v>305</v>
      </c>
      <c r="F32" t="s">
        <v>1034</v>
      </c>
      <c r="G32" t="s">
        <v>14</v>
      </c>
      <c r="H32">
        <v>386.726</v>
      </c>
      <c r="I32">
        <v>0</v>
      </c>
      <c r="K32">
        <v>386.726</v>
      </c>
      <c r="L32">
        <v>302.24299999999999</v>
      </c>
      <c r="M32"/>
      <c r="N32">
        <v>27.861000000000001</v>
      </c>
      <c r="O32">
        <v>10.973125</v>
      </c>
      <c r="P32">
        <v>45.648875000000032</v>
      </c>
      <c r="Q32" s="185" t="s">
        <v>569</v>
      </c>
      <c r="R32" t="s">
        <v>305</v>
      </c>
      <c r="S32" s="185">
        <v>11</v>
      </c>
    </row>
    <row r="33" spans="1:20" x14ac:dyDescent="0.3">
      <c r="A33" t="s">
        <v>1477</v>
      </c>
      <c r="B33">
        <v>332740</v>
      </c>
      <c r="C33" t="s">
        <v>1478</v>
      </c>
      <c r="D33" t="s">
        <v>376</v>
      </c>
      <c r="E33" t="s">
        <v>377</v>
      </c>
      <c r="F33" t="s">
        <v>1130</v>
      </c>
      <c r="G33" t="s">
        <v>4</v>
      </c>
      <c r="H33">
        <v>215.92</v>
      </c>
      <c r="I33">
        <v>0</v>
      </c>
      <c r="K33">
        <v>215.92</v>
      </c>
      <c r="L33">
        <v>175.98099999999999</v>
      </c>
      <c r="M33"/>
      <c r="N33">
        <v>0</v>
      </c>
      <c r="O33">
        <v>26.215</v>
      </c>
      <c r="P33">
        <v>13.72399999999999</v>
      </c>
      <c r="Q33" s="185" t="s">
        <v>569</v>
      </c>
      <c r="R33" t="s">
        <v>377</v>
      </c>
      <c r="S33" s="185">
        <v>12</v>
      </c>
    </row>
    <row r="34" spans="1:20" x14ac:dyDescent="0.3">
      <c r="A34" t="s">
        <v>1256</v>
      </c>
      <c r="B34">
        <v>331500</v>
      </c>
      <c r="C34" t="s">
        <v>1223</v>
      </c>
      <c r="D34" t="s">
        <v>103</v>
      </c>
      <c r="E34" t="s">
        <v>131</v>
      </c>
      <c r="F34" t="s">
        <v>757</v>
      </c>
      <c r="G34" t="s">
        <v>11</v>
      </c>
      <c r="H34">
        <v>1941.3520000000001</v>
      </c>
      <c r="I34">
        <v>0</v>
      </c>
      <c r="K34">
        <v>1941.3520000000001</v>
      </c>
      <c r="L34">
        <v>1782.807</v>
      </c>
      <c r="M34"/>
      <c r="N34">
        <v>0</v>
      </c>
      <c r="O34">
        <v>42.89</v>
      </c>
      <c r="P34">
        <v>115.65499999999997</v>
      </c>
      <c r="Q34" s="185" t="s">
        <v>569</v>
      </c>
      <c r="R34" t="s">
        <v>131</v>
      </c>
      <c r="S34" s="185">
        <v>12</v>
      </c>
    </row>
    <row r="35" spans="1:20" x14ac:dyDescent="0.3">
      <c r="A35" t="s">
        <v>1411</v>
      </c>
      <c r="B35">
        <v>332340</v>
      </c>
      <c r="C35" t="s">
        <v>1412</v>
      </c>
      <c r="D35" t="s">
        <v>306</v>
      </c>
      <c r="E35" t="s">
        <v>171</v>
      </c>
      <c r="F35" t="s">
        <v>1036</v>
      </c>
      <c r="G35" t="s">
        <v>5</v>
      </c>
      <c r="H35">
        <v>31062.22</v>
      </c>
      <c r="I35">
        <v>0</v>
      </c>
      <c r="K35">
        <v>31062.22</v>
      </c>
      <c r="L35">
        <v>28411.276999999998</v>
      </c>
      <c r="M35"/>
      <c r="N35">
        <v>0</v>
      </c>
      <c r="O35">
        <v>1295.559</v>
      </c>
      <c r="P35">
        <v>1355.3840000000018</v>
      </c>
      <c r="Q35" s="185" t="s">
        <v>1324</v>
      </c>
      <c r="R35" t="s">
        <v>171</v>
      </c>
      <c r="S35" s="185">
        <v>12</v>
      </c>
    </row>
    <row r="36" spans="1:20" x14ac:dyDescent="0.3">
      <c r="A36" t="s">
        <v>1257</v>
      </c>
      <c r="B36">
        <v>331510</v>
      </c>
      <c r="C36" t="s">
        <v>1223</v>
      </c>
      <c r="D36" t="s">
        <v>103</v>
      </c>
      <c r="E36" t="s">
        <v>132</v>
      </c>
      <c r="F36" t="s">
        <v>759</v>
      </c>
      <c r="G36" t="s">
        <v>11</v>
      </c>
      <c r="H36">
        <v>2012.354</v>
      </c>
      <c r="I36">
        <v>0</v>
      </c>
      <c r="K36">
        <v>2012.354</v>
      </c>
      <c r="L36">
        <v>1901.672</v>
      </c>
      <c r="M36"/>
      <c r="N36">
        <v>0</v>
      </c>
      <c r="O36">
        <v>29.28</v>
      </c>
      <c r="P36">
        <v>81.402000000000044</v>
      </c>
      <c r="Q36" s="185" t="s">
        <v>569</v>
      </c>
      <c r="R36" t="s">
        <v>132</v>
      </c>
      <c r="S36" s="185">
        <v>12</v>
      </c>
    </row>
    <row r="37" spans="1:20" x14ac:dyDescent="0.3">
      <c r="A37" t="s">
        <v>1213</v>
      </c>
      <c r="B37">
        <v>331180</v>
      </c>
      <c r="C37" t="s">
        <v>1196</v>
      </c>
      <c r="D37" t="s">
        <v>80</v>
      </c>
      <c r="E37" t="s">
        <v>94</v>
      </c>
      <c r="F37" t="s">
        <v>697</v>
      </c>
      <c r="G37" t="s">
        <v>14</v>
      </c>
      <c r="H37">
        <v>1116.799</v>
      </c>
      <c r="I37">
        <v>0</v>
      </c>
      <c r="K37">
        <v>1116.799</v>
      </c>
      <c r="L37">
        <v>1012.215</v>
      </c>
      <c r="M37"/>
      <c r="N37">
        <v>0</v>
      </c>
      <c r="O37">
        <v>14.472</v>
      </c>
      <c r="P37">
        <v>90.111999999999853</v>
      </c>
      <c r="Q37" s="185" t="s">
        <v>569</v>
      </c>
      <c r="R37" t="s">
        <v>698</v>
      </c>
      <c r="S37" s="185">
        <v>12</v>
      </c>
    </row>
    <row r="38" spans="1:20" x14ac:dyDescent="0.3">
      <c r="A38" t="s">
        <v>1181</v>
      </c>
      <c r="B38">
        <v>331020</v>
      </c>
      <c r="C38" t="s">
        <v>1182</v>
      </c>
      <c r="D38" t="s">
        <v>63</v>
      </c>
      <c r="E38" t="s">
        <v>64</v>
      </c>
      <c r="F38" t="s">
        <v>658</v>
      </c>
      <c r="G38" t="s">
        <v>9</v>
      </c>
      <c r="H38">
        <v>1919.9659999999999</v>
      </c>
      <c r="I38">
        <v>0</v>
      </c>
      <c r="K38">
        <v>1919.9659999999999</v>
      </c>
      <c r="L38">
        <v>1681.67</v>
      </c>
      <c r="M38"/>
      <c r="N38">
        <v>52.408999999999999</v>
      </c>
      <c r="O38">
        <v>35.395000000000003</v>
      </c>
      <c r="P38">
        <v>150.49199999999973</v>
      </c>
      <c r="Q38" s="185" t="s">
        <v>569</v>
      </c>
      <c r="R38" t="s">
        <v>64</v>
      </c>
      <c r="S38" s="185">
        <v>12</v>
      </c>
    </row>
    <row r="39" spans="1:20" x14ac:dyDescent="0.3">
      <c r="A39" t="s">
        <v>1417</v>
      </c>
      <c r="B39">
        <v>332380</v>
      </c>
      <c r="C39" t="s">
        <v>1414</v>
      </c>
      <c r="D39" t="s">
        <v>308</v>
      </c>
      <c r="E39" t="s">
        <v>312</v>
      </c>
      <c r="F39" t="s">
        <v>1044</v>
      </c>
      <c r="G39" t="s">
        <v>10</v>
      </c>
      <c r="H39">
        <v>6047.2920000000004</v>
      </c>
      <c r="I39">
        <v>0</v>
      </c>
      <c r="K39">
        <v>6047.2920000000004</v>
      </c>
      <c r="L39">
        <v>5899.3450000000003</v>
      </c>
      <c r="M39"/>
      <c r="N39">
        <v>0</v>
      </c>
      <c r="O39">
        <v>397.464</v>
      </c>
      <c r="P39">
        <v>-249.51699999999983</v>
      </c>
      <c r="Q39" s="185" t="s">
        <v>569</v>
      </c>
      <c r="R39" t="s">
        <v>312</v>
      </c>
      <c r="S39" s="185">
        <v>12</v>
      </c>
    </row>
    <row r="40" spans="1:20" x14ac:dyDescent="0.3">
      <c r="A40" t="s">
        <v>1258</v>
      </c>
      <c r="B40">
        <v>331520</v>
      </c>
      <c r="C40" t="s">
        <v>1223</v>
      </c>
      <c r="D40" t="s">
        <v>103</v>
      </c>
      <c r="E40" t="s">
        <v>133</v>
      </c>
      <c r="F40" t="s">
        <v>807</v>
      </c>
      <c r="G40" t="s">
        <v>14</v>
      </c>
      <c r="H40">
        <v>975.18299999999999</v>
      </c>
      <c r="I40">
        <v>0</v>
      </c>
      <c r="K40">
        <v>975.18299999999999</v>
      </c>
      <c r="L40">
        <v>856.02</v>
      </c>
      <c r="M40"/>
      <c r="N40">
        <v>0</v>
      </c>
      <c r="O40">
        <v>16.103999999999999</v>
      </c>
      <c r="P40">
        <v>103.05899999999997</v>
      </c>
      <c r="Q40" s="185" t="s">
        <v>569</v>
      </c>
      <c r="R40" t="s">
        <v>133</v>
      </c>
      <c r="S40" s="185">
        <v>12</v>
      </c>
      <c r="T40" s="185" t="s">
        <v>1498</v>
      </c>
    </row>
    <row r="41" spans="1:20" x14ac:dyDescent="0.3">
      <c r="A41" t="s">
        <v>1421</v>
      </c>
      <c r="B41">
        <v>332420</v>
      </c>
      <c r="C41" t="s">
        <v>1422</v>
      </c>
      <c r="D41" t="s">
        <v>316</v>
      </c>
      <c r="E41" t="s">
        <v>317</v>
      </c>
      <c r="F41" t="s">
        <v>1052</v>
      </c>
      <c r="G41" t="s">
        <v>9</v>
      </c>
      <c r="H41">
        <v>773.08100000000002</v>
      </c>
      <c r="I41">
        <v>0</v>
      </c>
      <c r="K41">
        <v>773.08100000000002</v>
      </c>
      <c r="L41">
        <v>707.19</v>
      </c>
      <c r="M41"/>
      <c r="N41">
        <v>7.8979999999999997</v>
      </c>
      <c r="O41">
        <v>27.155000000000001</v>
      </c>
      <c r="P41">
        <v>30.837999999999965</v>
      </c>
      <c r="Q41" s="185" t="s">
        <v>569</v>
      </c>
      <c r="R41" t="s">
        <v>317</v>
      </c>
      <c r="S41" s="185">
        <v>12</v>
      </c>
    </row>
    <row r="42" spans="1:20" x14ac:dyDescent="0.3">
      <c r="A42" t="s">
        <v>1259</v>
      </c>
      <c r="B42">
        <v>331530</v>
      </c>
      <c r="C42" t="s">
        <v>1223</v>
      </c>
      <c r="D42" t="s">
        <v>103</v>
      </c>
      <c r="E42" t="s">
        <v>134</v>
      </c>
      <c r="F42" t="s">
        <v>741</v>
      </c>
      <c r="G42" t="s">
        <v>9</v>
      </c>
      <c r="H42">
        <v>0</v>
      </c>
      <c r="I42">
        <v>0</v>
      </c>
      <c r="K42">
        <v>0</v>
      </c>
      <c r="L42">
        <v>1189.787</v>
      </c>
      <c r="M42"/>
      <c r="N42">
        <v>0</v>
      </c>
      <c r="O42">
        <v>0</v>
      </c>
      <c r="P42">
        <v>-1189.787</v>
      </c>
      <c r="Q42" s="185" t="s">
        <v>569</v>
      </c>
      <c r="R42" t="s">
        <v>134</v>
      </c>
      <c r="S42" s="185">
        <v>12</v>
      </c>
    </row>
    <row r="43" spans="1:20" x14ac:dyDescent="0.3">
      <c r="A43" t="s">
        <v>1260</v>
      </c>
      <c r="B43">
        <v>331540</v>
      </c>
      <c r="C43" t="s">
        <v>1223</v>
      </c>
      <c r="D43" t="s">
        <v>103</v>
      </c>
      <c r="E43" t="s">
        <v>135</v>
      </c>
      <c r="F43" t="s">
        <v>809</v>
      </c>
      <c r="G43" t="s">
        <v>8</v>
      </c>
      <c r="H43">
        <v>809.976</v>
      </c>
      <c r="I43">
        <v>0</v>
      </c>
      <c r="K43">
        <v>809.976</v>
      </c>
      <c r="L43">
        <v>736.45699999999999</v>
      </c>
      <c r="M43"/>
      <c r="N43">
        <v>0</v>
      </c>
      <c r="O43">
        <v>36.106000000000002</v>
      </c>
      <c r="P43">
        <v>37.413000000000011</v>
      </c>
      <c r="Q43" s="185" t="s">
        <v>569</v>
      </c>
      <c r="R43" t="s">
        <v>135</v>
      </c>
      <c r="S43" s="185">
        <v>12</v>
      </c>
      <c r="T43" s="185" t="s">
        <v>1498</v>
      </c>
    </row>
    <row r="44" spans="1:20" x14ac:dyDescent="0.3">
      <c r="A44" t="s">
        <v>1425</v>
      </c>
      <c r="B44">
        <v>332440</v>
      </c>
      <c r="C44" t="s">
        <v>1426</v>
      </c>
      <c r="D44" t="s">
        <v>320</v>
      </c>
      <c r="E44" t="s">
        <v>321</v>
      </c>
      <c r="F44" t="s">
        <v>1057</v>
      </c>
      <c r="G44" t="s">
        <v>8</v>
      </c>
      <c r="H44">
        <v>674.04200000000003</v>
      </c>
      <c r="I44">
        <v>0</v>
      </c>
      <c r="K44">
        <v>674.04200000000003</v>
      </c>
      <c r="L44">
        <v>603.06299999999999</v>
      </c>
      <c r="M44"/>
      <c r="N44">
        <v>0</v>
      </c>
      <c r="O44">
        <v>42.363999999999997</v>
      </c>
      <c r="P44">
        <v>28.615000000000009</v>
      </c>
      <c r="Q44" s="185" t="s">
        <v>569</v>
      </c>
      <c r="R44" t="s">
        <v>321</v>
      </c>
      <c r="S44" s="185">
        <v>12</v>
      </c>
    </row>
    <row r="45" spans="1:20" x14ac:dyDescent="0.3">
      <c r="A45" t="s">
        <v>1427</v>
      </c>
      <c r="B45">
        <v>332450</v>
      </c>
      <c r="C45" t="s">
        <v>1428</v>
      </c>
      <c r="D45" t="s">
        <v>322</v>
      </c>
      <c r="E45" t="s">
        <v>323</v>
      </c>
      <c r="F45" t="s">
        <v>1059</v>
      </c>
      <c r="G45" t="s">
        <v>6</v>
      </c>
      <c r="H45">
        <v>200.19900000000001</v>
      </c>
      <c r="I45">
        <v>0</v>
      </c>
      <c r="K45">
        <v>200.19900000000001</v>
      </c>
      <c r="L45">
        <v>168.328</v>
      </c>
      <c r="M45"/>
      <c r="N45">
        <v>0</v>
      </c>
      <c r="O45">
        <v>13.215</v>
      </c>
      <c r="P45">
        <v>18.656000000000006</v>
      </c>
      <c r="Q45" s="185" t="s">
        <v>569</v>
      </c>
      <c r="R45" t="s">
        <v>323</v>
      </c>
      <c r="S45" s="185">
        <v>12</v>
      </c>
    </row>
    <row r="46" spans="1:20" x14ac:dyDescent="0.3">
      <c r="A46" t="s">
        <v>1495</v>
      </c>
      <c r="B46">
        <v>332460</v>
      </c>
      <c r="C46" t="s">
        <v>1577</v>
      </c>
      <c r="D46" t="s">
        <v>324</v>
      </c>
      <c r="E46" t="s">
        <v>325</v>
      </c>
      <c r="F46" t="s">
        <v>1061</v>
      </c>
      <c r="G46" t="s">
        <v>13</v>
      </c>
      <c r="H46">
        <v>707.726</v>
      </c>
      <c r="K46">
        <v>707.726</v>
      </c>
      <c r="L46">
        <v>591.81299999999987</v>
      </c>
      <c r="O46">
        <v>27.366</v>
      </c>
      <c r="P46">
        <v>88.547000000000125</v>
      </c>
      <c r="Q46" s="185" t="s">
        <v>1154</v>
      </c>
      <c r="R46" t="s">
        <v>325</v>
      </c>
      <c r="S46" s="185">
        <v>6</v>
      </c>
      <c r="T46" s="185" t="s">
        <v>1494</v>
      </c>
    </row>
    <row r="47" spans="1:20" x14ac:dyDescent="0.3">
      <c r="A47" t="s">
        <v>1493</v>
      </c>
      <c r="B47">
        <v>332470</v>
      </c>
      <c r="C47" t="s">
        <v>1578</v>
      </c>
      <c r="D47" t="s">
        <v>298</v>
      </c>
      <c r="E47" t="s">
        <v>299</v>
      </c>
      <c r="F47" t="s">
        <v>1153</v>
      </c>
      <c r="G47" t="s">
        <v>6</v>
      </c>
      <c r="H47">
        <v>298.33199999999999</v>
      </c>
      <c r="K47">
        <v>298.33199999999999</v>
      </c>
      <c r="L47">
        <v>272.63099999999997</v>
      </c>
      <c r="O47">
        <v>12.029</v>
      </c>
      <c r="P47">
        <v>13.672000000000022</v>
      </c>
      <c r="Q47" s="185" t="s">
        <v>1154</v>
      </c>
      <c r="R47" t="s">
        <v>299</v>
      </c>
      <c r="S47" s="185">
        <v>9</v>
      </c>
      <c r="T47" s="185" t="s">
        <v>1494</v>
      </c>
    </row>
    <row r="48" spans="1:20" x14ac:dyDescent="0.3">
      <c r="A48" t="s">
        <v>1431</v>
      </c>
      <c r="B48">
        <v>332480</v>
      </c>
      <c r="C48" t="s">
        <v>1432</v>
      </c>
      <c r="D48" t="s">
        <v>329</v>
      </c>
      <c r="E48" t="s">
        <v>330</v>
      </c>
      <c r="F48" t="s">
        <v>1067</v>
      </c>
      <c r="G48" t="s">
        <v>6</v>
      </c>
      <c r="H48">
        <v>467.70499999999998</v>
      </c>
      <c r="I48">
        <v>0</v>
      </c>
      <c r="K48">
        <v>467.70499999999998</v>
      </c>
      <c r="L48">
        <v>397.33300000000003</v>
      </c>
      <c r="M48"/>
      <c r="N48">
        <v>0</v>
      </c>
      <c r="O48">
        <v>24.152000000000001</v>
      </c>
      <c r="P48">
        <v>46.21999999999997</v>
      </c>
      <c r="Q48" s="185" t="s">
        <v>569</v>
      </c>
      <c r="R48" t="s">
        <v>330</v>
      </c>
      <c r="S48" s="185">
        <v>12</v>
      </c>
    </row>
    <row r="49" spans="1:20" x14ac:dyDescent="0.3">
      <c r="A49" t="s">
        <v>1183</v>
      </c>
      <c r="B49">
        <v>331030</v>
      </c>
      <c r="C49" t="s">
        <v>1184</v>
      </c>
      <c r="D49" t="s">
        <v>65</v>
      </c>
      <c r="E49" t="s">
        <v>66</v>
      </c>
      <c r="F49" t="s">
        <v>660</v>
      </c>
      <c r="G49" t="s">
        <v>9</v>
      </c>
      <c r="H49">
        <v>1202.145</v>
      </c>
      <c r="I49">
        <v>0</v>
      </c>
      <c r="K49">
        <v>1202.145</v>
      </c>
      <c r="L49">
        <v>1046.723</v>
      </c>
      <c r="M49"/>
      <c r="N49">
        <v>5.7649999999999997</v>
      </c>
      <c r="O49">
        <v>35.161999999999999</v>
      </c>
      <c r="P49">
        <v>114.49499999999989</v>
      </c>
      <c r="Q49" s="185" t="s">
        <v>569</v>
      </c>
      <c r="R49" t="s">
        <v>66</v>
      </c>
      <c r="S49" s="185">
        <v>12</v>
      </c>
    </row>
    <row r="50" spans="1:20" x14ac:dyDescent="0.3">
      <c r="A50" t="s">
        <v>1261</v>
      </c>
      <c r="B50">
        <v>331550</v>
      </c>
      <c r="C50" t="s">
        <v>1223</v>
      </c>
      <c r="D50" t="s">
        <v>103</v>
      </c>
      <c r="E50" t="s">
        <v>136</v>
      </c>
      <c r="F50" t="s">
        <v>761</v>
      </c>
      <c r="G50" t="s">
        <v>9</v>
      </c>
      <c r="H50">
        <v>1824.9559999999999</v>
      </c>
      <c r="I50">
        <v>0</v>
      </c>
      <c r="K50">
        <v>1824.9559999999999</v>
      </c>
      <c r="L50">
        <v>1724.18</v>
      </c>
      <c r="M50"/>
      <c r="N50">
        <v>0</v>
      </c>
      <c r="O50">
        <v>23.268000000000001</v>
      </c>
      <c r="P50">
        <v>77.507999999999811</v>
      </c>
      <c r="Q50" s="185" t="s">
        <v>569</v>
      </c>
      <c r="R50" t="s">
        <v>136</v>
      </c>
      <c r="S50" s="185">
        <v>12</v>
      </c>
    </row>
    <row r="51" spans="1:20" x14ac:dyDescent="0.3">
      <c r="A51" t="s">
        <v>1262</v>
      </c>
      <c r="B51">
        <v>331560</v>
      </c>
      <c r="C51" t="s">
        <v>1223</v>
      </c>
      <c r="D51" t="s">
        <v>103</v>
      </c>
      <c r="E51" t="s">
        <v>403</v>
      </c>
      <c r="F51" t="s">
        <v>765</v>
      </c>
      <c r="G51" t="s">
        <v>9</v>
      </c>
      <c r="H51">
        <v>0</v>
      </c>
      <c r="I51">
        <v>0</v>
      </c>
      <c r="K51">
        <v>0</v>
      </c>
      <c r="L51">
        <v>333.45600000000002</v>
      </c>
      <c r="M51"/>
      <c r="N51">
        <v>0</v>
      </c>
      <c r="O51">
        <v>0</v>
      </c>
      <c r="P51">
        <v>-333.45600000000002</v>
      </c>
      <c r="Q51" s="185" t="s">
        <v>569</v>
      </c>
      <c r="R51" t="s">
        <v>403</v>
      </c>
      <c r="S51" s="185">
        <v>12</v>
      </c>
      <c r="T51" s="185" t="s">
        <v>1498</v>
      </c>
    </row>
    <row r="52" spans="1:20" x14ac:dyDescent="0.3">
      <c r="A52" t="s">
        <v>1418</v>
      </c>
      <c r="B52">
        <v>332390</v>
      </c>
      <c r="C52" t="s">
        <v>1414</v>
      </c>
      <c r="D52" t="s">
        <v>308</v>
      </c>
      <c r="E52" t="s">
        <v>313</v>
      </c>
      <c r="F52" t="s">
        <v>1046</v>
      </c>
      <c r="G52" t="s">
        <v>10</v>
      </c>
      <c r="H52">
        <v>6768.5590000000002</v>
      </c>
      <c r="I52">
        <v>0</v>
      </c>
      <c r="K52">
        <v>6768.5590000000002</v>
      </c>
      <c r="L52">
        <v>5733.134</v>
      </c>
      <c r="M52"/>
      <c r="N52">
        <v>0</v>
      </c>
      <c r="O52">
        <v>257.721</v>
      </c>
      <c r="P52">
        <v>777.70400000000063</v>
      </c>
      <c r="Q52" s="185" t="s">
        <v>569</v>
      </c>
      <c r="R52" t="s">
        <v>313</v>
      </c>
      <c r="S52" s="185">
        <v>12</v>
      </c>
    </row>
    <row r="53" spans="1:20" x14ac:dyDescent="0.3">
      <c r="A53" t="s">
        <v>1419</v>
      </c>
      <c r="B53">
        <v>332400</v>
      </c>
      <c r="C53" t="s">
        <v>1414</v>
      </c>
      <c r="D53" t="s">
        <v>308</v>
      </c>
      <c r="E53" t="s">
        <v>314</v>
      </c>
      <c r="F53" t="s">
        <v>1048</v>
      </c>
      <c r="G53" t="s">
        <v>10</v>
      </c>
      <c r="H53">
        <v>3587.415</v>
      </c>
      <c r="I53">
        <v>0</v>
      </c>
      <c r="K53">
        <v>3587.415</v>
      </c>
      <c r="L53">
        <v>3040.9769999999999</v>
      </c>
      <c r="M53"/>
      <c r="N53">
        <v>0</v>
      </c>
      <c r="O53">
        <v>17.12</v>
      </c>
      <c r="P53">
        <v>529.31800000000021</v>
      </c>
      <c r="Q53" s="185" t="s">
        <v>569</v>
      </c>
      <c r="R53" t="s">
        <v>314</v>
      </c>
      <c r="S53" s="185">
        <v>12</v>
      </c>
    </row>
    <row r="54" spans="1:20" x14ac:dyDescent="0.3">
      <c r="A54" t="s">
        <v>1457</v>
      </c>
      <c r="B54">
        <v>332590</v>
      </c>
      <c r="C54" t="s">
        <v>1458</v>
      </c>
      <c r="D54" t="s">
        <v>356</v>
      </c>
      <c r="E54" t="s">
        <v>357</v>
      </c>
      <c r="F54" t="s">
        <v>1094</v>
      </c>
      <c r="G54" t="s">
        <v>6</v>
      </c>
      <c r="H54">
        <v>947.255</v>
      </c>
      <c r="I54">
        <v>0</v>
      </c>
      <c r="K54">
        <v>947.255</v>
      </c>
      <c r="L54">
        <v>860.19100000000003</v>
      </c>
      <c r="M54"/>
      <c r="N54">
        <v>0</v>
      </c>
      <c r="O54">
        <v>24.416</v>
      </c>
      <c r="P54">
        <v>62.647999999999911</v>
      </c>
      <c r="Q54" s="185" t="s">
        <v>569</v>
      </c>
      <c r="R54" t="s">
        <v>357</v>
      </c>
      <c r="S54" s="185">
        <v>12</v>
      </c>
    </row>
    <row r="55" spans="1:20" x14ac:dyDescent="0.3">
      <c r="A55" t="s">
        <v>1433</v>
      </c>
      <c r="B55">
        <v>332500</v>
      </c>
      <c r="C55" t="s">
        <v>1434</v>
      </c>
      <c r="D55" t="s">
        <v>333</v>
      </c>
      <c r="E55" t="s">
        <v>334</v>
      </c>
      <c r="F55" t="s">
        <v>1069</v>
      </c>
      <c r="G55" t="s">
        <v>6</v>
      </c>
      <c r="H55">
        <v>570.6</v>
      </c>
      <c r="I55">
        <v>0</v>
      </c>
      <c r="K55">
        <v>570.6</v>
      </c>
      <c r="L55">
        <v>485.65899999999999</v>
      </c>
      <c r="M55"/>
      <c r="N55">
        <v>0</v>
      </c>
      <c r="O55">
        <v>36.625</v>
      </c>
      <c r="P55">
        <v>48.316000000000031</v>
      </c>
      <c r="Q55" s="185" t="s">
        <v>569</v>
      </c>
      <c r="R55" t="s">
        <v>334</v>
      </c>
      <c r="S55" s="185">
        <v>12</v>
      </c>
    </row>
    <row r="56" spans="1:20" x14ac:dyDescent="0.3">
      <c r="A56" t="s">
        <v>1263</v>
      </c>
      <c r="B56">
        <v>331570</v>
      </c>
      <c r="C56" t="s">
        <v>1223</v>
      </c>
      <c r="D56" t="s">
        <v>103</v>
      </c>
      <c r="E56" t="s">
        <v>137</v>
      </c>
      <c r="F56" t="s">
        <v>763</v>
      </c>
      <c r="G56" t="s">
        <v>9</v>
      </c>
      <c r="H56">
        <v>2159.9189999999999</v>
      </c>
      <c r="I56">
        <v>0</v>
      </c>
      <c r="K56">
        <v>2159.9189999999999</v>
      </c>
      <c r="L56">
        <v>2028.1569999999999</v>
      </c>
      <c r="M56"/>
      <c r="N56">
        <v>0</v>
      </c>
      <c r="O56">
        <v>23.027000000000001</v>
      </c>
      <c r="P56">
        <v>108.73500000000013</v>
      </c>
      <c r="Q56" s="185" t="s">
        <v>569</v>
      </c>
      <c r="R56" t="s">
        <v>137</v>
      </c>
      <c r="S56" s="185">
        <v>12</v>
      </c>
    </row>
    <row r="57" spans="1:20" x14ac:dyDescent="0.3">
      <c r="A57" t="s">
        <v>1437</v>
      </c>
      <c r="B57">
        <v>332520</v>
      </c>
      <c r="C57" t="s">
        <v>1438</v>
      </c>
      <c r="D57" t="s">
        <v>337</v>
      </c>
      <c r="E57" t="s">
        <v>338</v>
      </c>
      <c r="F57" t="s">
        <v>1073</v>
      </c>
      <c r="G57" t="s">
        <v>14</v>
      </c>
      <c r="H57">
        <v>65.745233991156709</v>
      </c>
      <c r="I57">
        <v>0</v>
      </c>
      <c r="K57">
        <v>65.745233991156709</v>
      </c>
      <c r="L57">
        <v>122.096</v>
      </c>
      <c r="M57"/>
      <c r="N57">
        <v>0</v>
      </c>
      <c r="O57">
        <v>8.2225714285714275</v>
      </c>
      <c r="P57">
        <v>-64.573337437414722</v>
      </c>
      <c r="Q57" s="185" t="s">
        <v>569</v>
      </c>
      <c r="R57" t="s">
        <v>338</v>
      </c>
      <c r="S57" s="185">
        <v>9</v>
      </c>
    </row>
    <row r="58" spans="1:20" x14ac:dyDescent="0.3">
      <c r="A58" t="s">
        <v>1394</v>
      </c>
      <c r="B58">
        <v>332250</v>
      </c>
      <c r="C58" t="s">
        <v>1392</v>
      </c>
      <c r="D58" t="s">
        <v>286</v>
      </c>
      <c r="E58" t="s">
        <v>289</v>
      </c>
      <c r="F58" t="s">
        <v>1017</v>
      </c>
      <c r="G58" t="s">
        <v>9</v>
      </c>
      <c r="H58">
        <v>64.385000000000005</v>
      </c>
      <c r="I58">
        <v>0</v>
      </c>
      <c r="K58">
        <v>64.385000000000005</v>
      </c>
      <c r="L58">
        <v>51.122999999999998</v>
      </c>
      <c r="M58"/>
      <c r="N58">
        <v>0</v>
      </c>
      <c r="O58">
        <v>0.50600000000000001</v>
      </c>
      <c r="P58">
        <v>12.756000000000007</v>
      </c>
      <c r="Q58" s="185" t="s">
        <v>569</v>
      </c>
      <c r="R58" t="s">
        <v>289</v>
      </c>
      <c r="S58" s="185">
        <v>12</v>
      </c>
    </row>
    <row r="59" spans="1:20" x14ac:dyDescent="0.3">
      <c r="A59" t="s">
        <v>1185</v>
      </c>
      <c r="B59">
        <v>331040</v>
      </c>
      <c r="C59" t="s">
        <v>1186</v>
      </c>
      <c r="D59" t="s">
        <v>67</v>
      </c>
      <c r="E59" t="s">
        <v>68</v>
      </c>
      <c r="F59" t="s">
        <v>662</v>
      </c>
      <c r="G59" t="s">
        <v>4</v>
      </c>
      <c r="H59">
        <v>640.99699999999996</v>
      </c>
      <c r="I59">
        <v>0</v>
      </c>
      <c r="K59">
        <v>640.99699999999996</v>
      </c>
      <c r="L59">
        <v>510.15300000000002</v>
      </c>
      <c r="M59"/>
      <c r="N59">
        <v>0</v>
      </c>
      <c r="O59">
        <v>55.279000000000003</v>
      </c>
      <c r="P59">
        <v>75.564999999999941</v>
      </c>
      <c r="Q59" s="185" t="s">
        <v>569</v>
      </c>
      <c r="R59" t="s">
        <v>68</v>
      </c>
      <c r="S59" s="185">
        <v>12</v>
      </c>
    </row>
    <row r="60" spans="1:20" x14ac:dyDescent="0.3">
      <c r="A60" t="s">
        <v>1439</v>
      </c>
      <c r="B60">
        <v>332530</v>
      </c>
      <c r="C60" t="s">
        <v>1440</v>
      </c>
      <c r="D60" t="s">
        <v>339</v>
      </c>
      <c r="E60" t="s">
        <v>340</v>
      </c>
      <c r="F60" t="s">
        <v>1075</v>
      </c>
      <c r="G60" t="s">
        <v>14</v>
      </c>
      <c r="H60">
        <v>542.33100000000002</v>
      </c>
      <c r="I60">
        <v>0</v>
      </c>
      <c r="K60">
        <v>542.33100000000002</v>
      </c>
      <c r="L60">
        <v>564.93899999999996</v>
      </c>
      <c r="M60"/>
      <c r="N60">
        <v>0</v>
      </c>
      <c r="O60">
        <v>20.414000000000001</v>
      </c>
      <c r="P60">
        <v>-43.021999999999935</v>
      </c>
      <c r="Q60" s="185" t="s">
        <v>569</v>
      </c>
      <c r="R60" t="s">
        <v>340</v>
      </c>
      <c r="S60" s="185">
        <v>11</v>
      </c>
    </row>
    <row r="61" spans="1:20" x14ac:dyDescent="0.3">
      <c r="A61" t="s">
        <v>1264</v>
      </c>
      <c r="B61">
        <v>331580</v>
      </c>
      <c r="C61" t="s">
        <v>1223</v>
      </c>
      <c r="D61" t="s">
        <v>103</v>
      </c>
      <c r="E61" t="s">
        <v>138</v>
      </c>
      <c r="F61" t="s">
        <v>811</v>
      </c>
      <c r="G61" t="s">
        <v>9</v>
      </c>
      <c r="H61">
        <v>1010.729</v>
      </c>
      <c r="I61">
        <v>0</v>
      </c>
      <c r="K61">
        <v>1010.729</v>
      </c>
      <c r="L61">
        <v>943.05499999999995</v>
      </c>
      <c r="M61"/>
      <c r="N61">
        <v>0</v>
      </c>
      <c r="O61">
        <v>22.274999999999999</v>
      </c>
      <c r="P61">
        <v>45.399000000000115</v>
      </c>
      <c r="Q61" s="185" t="s">
        <v>569</v>
      </c>
      <c r="R61" t="s">
        <v>138</v>
      </c>
      <c r="S61" s="185">
        <v>12</v>
      </c>
    </row>
    <row r="62" spans="1:20" x14ac:dyDescent="0.3">
      <c r="A62" t="s">
        <v>1441</v>
      </c>
      <c r="B62">
        <v>332550</v>
      </c>
      <c r="C62" t="s">
        <v>1442</v>
      </c>
      <c r="D62" t="s">
        <v>341</v>
      </c>
      <c r="E62" t="s">
        <v>342</v>
      </c>
      <c r="F62" t="s">
        <v>1077</v>
      </c>
      <c r="G62" t="s">
        <v>4</v>
      </c>
      <c r="H62">
        <v>598.65300000000002</v>
      </c>
      <c r="I62">
        <v>0</v>
      </c>
      <c r="K62">
        <v>598.65300000000002</v>
      </c>
      <c r="L62">
        <v>460.46600000000001</v>
      </c>
      <c r="M62"/>
      <c r="N62">
        <v>11.545</v>
      </c>
      <c r="O62">
        <v>36.445999999999998</v>
      </c>
      <c r="P62">
        <v>90.196000000000026</v>
      </c>
      <c r="Q62" s="185" t="s">
        <v>569</v>
      </c>
      <c r="R62" t="s">
        <v>342</v>
      </c>
      <c r="S62" s="185">
        <v>12</v>
      </c>
    </row>
    <row r="63" spans="1:20" x14ac:dyDescent="0.3">
      <c r="A63" t="s">
        <v>1265</v>
      </c>
      <c r="B63">
        <v>331660</v>
      </c>
      <c r="C63" t="s">
        <v>1223</v>
      </c>
      <c r="D63" t="s">
        <v>103</v>
      </c>
      <c r="E63" t="s">
        <v>139</v>
      </c>
      <c r="F63" t="s">
        <v>765</v>
      </c>
      <c r="G63" t="s">
        <v>9</v>
      </c>
      <c r="H63">
        <v>3071.1439999999998</v>
      </c>
      <c r="I63">
        <v>0</v>
      </c>
      <c r="K63">
        <v>3071.1439999999998</v>
      </c>
      <c r="L63">
        <v>2577.9409999999998</v>
      </c>
      <c r="M63"/>
      <c r="N63">
        <v>0</v>
      </c>
      <c r="O63">
        <v>46.695999999999998</v>
      </c>
      <c r="P63">
        <v>446.50700000000006</v>
      </c>
      <c r="Q63" s="185" t="s">
        <v>569</v>
      </c>
      <c r="R63" t="s">
        <v>1266</v>
      </c>
      <c r="S63" s="185">
        <v>12</v>
      </c>
    </row>
    <row r="64" spans="1:20" x14ac:dyDescent="0.3">
      <c r="A64" t="s">
        <v>1267</v>
      </c>
      <c r="B64">
        <v>331670</v>
      </c>
      <c r="C64" t="s">
        <v>1223</v>
      </c>
      <c r="D64" t="s">
        <v>103</v>
      </c>
      <c r="E64" t="s">
        <v>140</v>
      </c>
      <c r="F64" t="s">
        <v>779</v>
      </c>
      <c r="G64" t="s">
        <v>5</v>
      </c>
      <c r="H64">
        <v>0</v>
      </c>
      <c r="I64">
        <v>0</v>
      </c>
      <c r="K64">
        <v>0</v>
      </c>
      <c r="L64">
        <v>1747.038</v>
      </c>
      <c r="M64"/>
      <c r="N64">
        <v>0</v>
      </c>
      <c r="O64">
        <v>0</v>
      </c>
      <c r="P64">
        <v>-1747.038</v>
      </c>
      <c r="Q64" s="185" t="s">
        <v>569</v>
      </c>
      <c r="R64" t="s">
        <v>140</v>
      </c>
      <c r="S64" s="185">
        <v>12</v>
      </c>
    </row>
    <row r="65" spans="1:19" x14ac:dyDescent="0.3">
      <c r="A65" t="s">
        <v>1443</v>
      </c>
      <c r="B65">
        <v>332560</v>
      </c>
      <c r="C65" t="s">
        <v>1444</v>
      </c>
      <c r="D65" t="s">
        <v>343</v>
      </c>
      <c r="E65" t="s">
        <v>344</v>
      </c>
      <c r="F65" t="s">
        <v>1079</v>
      </c>
      <c r="G65" t="s">
        <v>4</v>
      </c>
      <c r="H65">
        <v>3009.4119999999998</v>
      </c>
      <c r="I65">
        <v>358.26100000000002</v>
      </c>
      <c r="K65">
        <v>3367.6729999999998</v>
      </c>
      <c r="L65">
        <v>2902.2710000000002</v>
      </c>
      <c r="M65"/>
      <c r="N65">
        <v>0</v>
      </c>
      <c r="O65">
        <v>180.66</v>
      </c>
      <c r="P65">
        <v>284.74199999999973</v>
      </c>
      <c r="Q65" s="185" t="s">
        <v>569</v>
      </c>
      <c r="R65" t="s">
        <v>344</v>
      </c>
      <c r="S65" s="185">
        <v>12</v>
      </c>
    </row>
    <row r="66" spans="1:19" x14ac:dyDescent="0.3">
      <c r="A66" t="s">
        <v>1445</v>
      </c>
      <c r="B66">
        <v>332540</v>
      </c>
      <c r="C66" t="s">
        <v>1446</v>
      </c>
      <c r="D66" t="s">
        <v>1447</v>
      </c>
      <c r="E66" t="s">
        <v>365</v>
      </c>
      <c r="F66" t="s">
        <v>1102</v>
      </c>
      <c r="G66" t="s">
        <v>4</v>
      </c>
      <c r="H66">
        <v>2805.538</v>
      </c>
      <c r="I66">
        <v>1202.683</v>
      </c>
      <c r="K66">
        <v>4008.221</v>
      </c>
      <c r="L66">
        <v>3506.8789999999999</v>
      </c>
      <c r="M66"/>
      <c r="N66">
        <v>83.533000000000001</v>
      </c>
      <c r="O66">
        <v>91.2</v>
      </c>
      <c r="P66">
        <v>326.60900000000038</v>
      </c>
      <c r="Q66" s="185" t="s">
        <v>569</v>
      </c>
      <c r="R66" t="s">
        <v>365</v>
      </c>
      <c r="S66" s="185">
        <v>12</v>
      </c>
    </row>
    <row r="67" spans="1:19" x14ac:dyDescent="0.3">
      <c r="A67" t="s">
        <v>1268</v>
      </c>
      <c r="B67">
        <v>331590</v>
      </c>
      <c r="C67" t="s">
        <v>1223</v>
      </c>
      <c r="D67" t="s">
        <v>103</v>
      </c>
      <c r="E67" t="s">
        <v>141</v>
      </c>
      <c r="F67" t="s">
        <v>768</v>
      </c>
      <c r="G67" t="s">
        <v>5</v>
      </c>
      <c r="H67">
        <v>2244.5410000000002</v>
      </c>
      <c r="I67">
        <v>0</v>
      </c>
      <c r="K67">
        <v>2244.5410000000002</v>
      </c>
      <c r="L67">
        <v>2138.0390000000002</v>
      </c>
      <c r="M67"/>
      <c r="N67">
        <v>0</v>
      </c>
      <c r="O67">
        <v>31.143999999999998</v>
      </c>
      <c r="P67">
        <v>75.358000000000175</v>
      </c>
      <c r="Q67" s="185" t="s">
        <v>569</v>
      </c>
      <c r="R67" t="s">
        <v>141</v>
      </c>
      <c r="S67" s="185">
        <v>12</v>
      </c>
    </row>
    <row r="68" spans="1:19" x14ac:dyDescent="0.3">
      <c r="A68" t="s">
        <v>1269</v>
      </c>
      <c r="B68">
        <v>331600</v>
      </c>
      <c r="C68" t="s">
        <v>1223</v>
      </c>
      <c r="D68" t="s">
        <v>103</v>
      </c>
      <c r="E68" t="s">
        <v>142</v>
      </c>
      <c r="F68" t="s">
        <v>770</v>
      </c>
      <c r="G68" t="s">
        <v>9</v>
      </c>
      <c r="H68">
        <v>1672.489</v>
      </c>
      <c r="I68">
        <v>0</v>
      </c>
      <c r="K68">
        <v>1672.489</v>
      </c>
      <c r="L68">
        <v>1550.807</v>
      </c>
      <c r="M68"/>
      <c r="N68">
        <v>0</v>
      </c>
      <c r="O68">
        <v>31.922000000000001</v>
      </c>
      <c r="P68">
        <v>89.759999999999991</v>
      </c>
      <c r="Q68" s="185" t="s">
        <v>569</v>
      </c>
      <c r="R68" t="s">
        <v>142</v>
      </c>
      <c r="S68" s="185">
        <v>12</v>
      </c>
    </row>
    <row r="69" spans="1:19" x14ac:dyDescent="0.3">
      <c r="A69" t="s">
        <v>1270</v>
      </c>
      <c r="B69">
        <v>331610</v>
      </c>
      <c r="C69" t="s">
        <v>1223</v>
      </c>
      <c r="D69" t="s">
        <v>103</v>
      </c>
      <c r="E69" t="s">
        <v>143</v>
      </c>
      <c r="F69" t="s">
        <v>772</v>
      </c>
      <c r="G69" t="s">
        <v>11</v>
      </c>
      <c r="H69">
        <v>2713.826</v>
      </c>
      <c r="I69">
        <v>0</v>
      </c>
      <c r="K69">
        <v>2713.826</v>
      </c>
      <c r="L69">
        <v>2542.114</v>
      </c>
      <c r="M69"/>
      <c r="N69">
        <v>0</v>
      </c>
      <c r="O69">
        <v>43.941000000000003</v>
      </c>
      <c r="P69">
        <v>127.77100000000019</v>
      </c>
      <c r="Q69" s="185" t="s">
        <v>569</v>
      </c>
      <c r="R69" t="s">
        <v>143</v>
      </c>
      <c r="S69" s="185">
        <v>12</v>
      </c>
    </row>
    <row r="70" spans="1:19" x14ac:dyDescent="0.3">
      <c r="A70" t="s">
        <v>1222</v>
      </c>
      <c r="B70">
        <v>331240</v>
      </c>
      <c r="C70" t="s">
        <v>1223</v>
      </c>
      <c r="D70" t="s">
        <v>103</v>
      </c>
      <c r="E70" t="s">
        <v>104</v>
      </c>
      <c r="F70" t="s">
        <v>722</v>
      </c>
      <c r="G70" t="s">
        <v>9</v>
      </c>
      <c r="H70">
        <v>0</v>
      </c>
      <c r="I70">
        <v>0</v>
      </c>
      <c r="K70">
        <v>0</v>
      </c>
      <c r="L70">
        <v>1979.143</v>
      </c>
      <c r="M70"/>
      <c r="N70">
        <v>0</v>
      </c>
      <c r="O70">
        <v>0</v>
      </c>
      <c r="P70">
        <v>-1979.143</v>
      </c>
      <c r="Q70" s="185" t="s">
        <v>569</v>
      </c>
      <c r="R70" t="s">
        <v>104</v>
      </c>
      <c r="S70" s="185">
        <v>12</v>
      </c>
    </row>
    <row r="71" spans="1:19" x14ac:dyDescent="0.3">
      <c r="A71" t="s">
        <v>1271</v>
      </c>
      <c r="B71">
        <v>331620</v>
      </c>
      <c r="C71" t="s">
        <v>1223</v>
      </c>
      <c r="D71" t="s">
        <v>103</v>
      </c>
      <c r="E71" t="s">
        <v>144</v>
      </c>
      <c r="F71" t="s">
        <v>813</v>
      </c>
      <c r="G71" t="s">
        <v>14</v>
      </c>
      <c r="H71">
        <v>403.28100000000001</v>
      </c>
      <c r="I71">
        <v>0</v>
      </c>
      <c r="K71">
        <v>403.28100000000001</v>
      </c>
      <c r="L71">
        <v>367.07799999999997</v>
      </c>
      <c r="M71"/>
      <c r="N71">
        <v>0</v>
      </c>
      <c r="O71">
        <v>13.705</v>
      </c>
      <c r="P71">
        <v>22.498000000000047</v>
      </c>
      <c r="Q71" s="185" t="s">
        <v>569</v>
      </c>
      <c r="R71" t="s">
        <v>144</v>
      </c>
      <c r="S71" s="185">
        <v>12</v>
      </c>
    </row>
    <row r="72" spans="1:19" x14ac:dyDescent="0.3">
      <c r="A72" t="s">
        <v>1272</v>
      </c>
      <c r="B72">
        <v>331630</v>
      </c>
      <c r="C72" t="s">
        <v>1223</v>
      </c>
      <c r="D72" t="s">
        <v>103</v>
      </c>
      <c r="E72" t="s">
        <v>145</v>
      </c>
      <c r="F72" t="s">
        <v>815</v>
      </c>
      <c r="G72" t="s">
        <v>5</v>
      </c>
      <c r="H72">
        <v>1110.48</v>
      </c>
      <c r="I72">
        <v>0</v>
      </c>
      <c r="K72">
        <v>1110.48</v>
      </c>
      <c r="L72">
        <v>1018.559</v>
      </c>
      <c r="M72"/>
      <c r="N72">
        <v>0</v>
      </c>
      <c r="O72">
        <v>50.058999999999997</v>
      </c>
      <c r="P72">
        <v>41.86200000000008</v>
      </c>
      <c r="Q72" s="185" t="s">
        <v>569</v>
      </c>
      <c r="R72" t="s">
        <v>145</v>
      </c>
      <c r="S72" s="185">
        <v>12</v>
      </c>
    </row>
    <row r="73" spans="1:19" x14ac:dyDescent="0.3">
      <c r="A73" t="s">
        <v>1273</v>
      </c>
      <c r="B73">
        <v>331640</v>
      </c>
      <c r="C73" t="s">
        <v>1223</v>
      </c>
      <c r="D73" t="s">
        <v>103</v>
      </c>
      <c r="E73" t="s">
        <v>146</v>
      </c>
      <c r="F73" t="s">
        <v>774</v>
      </c>
      <c r="G73" t="s">
        <v>5</v>
      </c>
      <c r="H73">
        <v>1642.816</v>
      </c>
      <c r="I73">
        <v>0</v>
      </c>
      <c r="K73">
        <v>1642.816</v>
      </c>
      <c r="L73">
        <v>1585.644</v>
      </c>
      <c r="M73"/>
      <c r="N73">
        <v>0</v>
      </c>
      <c r="O73">
        <v>53.171999999999997</v>
      </c>
      <c r="P73">
        <v>4</v>
      </c>
      <c r="Q73" s="185" t="s">
        <v>569</v>
      </c>
      <c r="R73" t="s">
        <v>146</v>
      </c>
      <c r="S73" s="185">
        <v>12</v>
      </c>
    </row>
    <row r="74" spans="1:19" x14ac:dyDescent="0.3">
      <c r="A74" t="s">
        <v>1274</v>
      </c>
      <c r="B74">
        <v>331650</v>
      </c>
      <c r="C74" t="s">
        <v>1223</v>
      </c>
      <c r="D74" t="s">
        <v>103</v>
      </c>
      <c r="E74" t="s">
        <v>147</v>
      </c>
      <c r="F74" t="s">
        <v>776</v>
      </c>
      <c r="G74" t="s">
        <v>11</v>
      </c>
      <c r="H74">
        <v>1627.662</v>
      </c>
      <c r="I74">
        <v>0</v>
      </c>
      <c r="K74">
        <v>1627.662</v>
      </c>
      <c r="L74">
        <v>908.43600000000004</v>
      </c>
      <c r="M74"/>
      <c r="N74">
        <v>0</v>
      </c>
      <c r="O74">
        <v>44.433999999999997</v>
      </c>
      <c r="P74">
        <v>674.79200000000003</v>
      </c>
      <c r="Q74" s="185" t="s">
        <v>569</v>
      </c>
      <c r="R74" t="s">
        <v>147</v>
      </c>
      <c r="S74" s="185">
        <v>12</v>
      </c>
    </row>
    <row r="75" spans="1:19" x14ac:dyDescent="0.3">
      <c r="A75" t="s">
        <v>1214</v>
      </c>
      <c r="B75">
        <v>331190</v>
      </c>
      <c r="C75" t="s">
        <v>1196</v>
      </c>
      <c r="D75" t="s">
        <v>80</v>
      </c>
      <c r="E75" t="s">
        <v>95</v>
      </c>
      <c r="F75" t="s">
        <v>684</v>
      </c>
      <c r="G75" t="s">
        <v>13</v>
      </c>
      <c r="H75">
        <v>2062.0740000000001</v>
      </c>
      <c r="I75">
        <v>12263.013000000001</v>
      </c>
      <c r="K75">
        <v>14325.087000000001</v>
      </c>
      <c r="L75">
        <v>13077.598</v>
      </c>
      <c r="M75"/>
      <c r="N75">
        <v>0</v>
      </c>
      <c r="O75">
        <v>103.93899999999999</v>
      </c>
      <c r="P75">
        <v>1143.5500000000011</v>
      </c>
      <c r="Q75" s="185" t="s">
        <v>569</v>
      </c>
      <c r="R75" t="s">
        <v>95</v>
      </c>
      <c r="S75" s="185">
        <v>12</v>
      </c>
    </row>
    <row r="76" spans="1:19" x14ac:dyDescent="0.3">
      <c r="A76" t="s">
        <v>1215</v>
      </c>
      <c r="B76">
        <v>331195</v>
      </c>
      <c r="C76" t="s">
        <v>1196</v>
      </c>
      <c r="D76" t="s">
        <v>80</v>
      </c>
      <c r="E76" t="s">
        <v>96</v>
      </c>
      <c r="F76" t="s">
        <v>703</v>
      </c>
      <c r="G76" t="s">
        <v>7</v>
      </c>
      <c r="H76">
        <v>1377.2139999999999</v>
      </c>
      <c r="I76">
        <v>0</v>
      </c>
      <c r="K76">
        <v>1377.2139999999999</v>
      </c>
      <c r="L76">
        <v>503.09500000000003</v>
      </c>
      <c r="M76"/>
      <c r="N76">
        <v>0</v>
      </c>
      <c r="O76">
        <v>6.2770000000000001</v>
      </c>
      <c r="P76">
        <v>867.84199999999987</v>
      </c>
      <c r="Q76" s="185" t="s">
        <v>569</v>
      </c>
      <c r="R76" t="s">
        <v>96</v>
      </c>
      <c r="S76" s="185">
        <v>12</v>
      </c>
    </row>
    <row r="77" spans="1:19" x14ac:dyDescent="0.3">
      <c r="A77" t="s">
        <v>1395</v>
      </c>
      <c r="B77">
        <v>332260</v>
      </c>
      <c r="C77" t="s">
        <v>1392</v>
      </c>
      <c r="D77" t="s">
        <v>286</v>
      </c>
      <c r="E77" t="s">
        <v>290</v>
      </c>
      <c r="F77" t="s">
        <v>1019</v>
      </c>
      <c r="G77" t="s">
        <v>9</v>
      </c>
      <c r="H77">
        <v>253.75399999999999</v>
      </c>
      <c r="I77">
        <v>0</v>
      </c>
      <c r="K77">
        <v>253.75399999999999</v>
      </c>
      <c r="L77">
        <v>224.005</v>
      </c>
      <c r="M77"/>
      <c r="N77">
        <v>0</v>
      </c>
      <c r="O77">
        <v>14.77</v>
      </c>
      <c r="P77">
        <v>14.978999999999985</v>
      </c>
      <c r="Q77" s="185" t="s">
        <v>569</v>
      </c>
      <c r="R77" t="s">
        <v>290</v>
      </c>
      <c r="S77" s="185">
        <v>12</v>
      </c>
    </row>
    <row r="78" spans="1:19" x14ac:dyDescent="0.3">
      <c r="A78" t="s">
        <v>1275</v>
      </c>
      <c r="B78">
        <v>331680</v>
      </c>
      <c r="C78" t="s">
        <v>1223</v>
      </c>
      <c r="D78" t="s">
        <v>103</v>
      </c>
      <c r="E78" t="s">
        <v>148</v>
      </c>
      <c r="F78" t="s">
        <v>779</v>
      </c>
      <c r="G78" t="s">
        <v>5</v>
      </c>
      <c r="H78">
        <v>3519.4560000000001</v>
      </c>
      <c r="I78">
        <v>0</v>
      </c>
      <c r="K78">
        <v>3519.4560000000001</v>
      </c>
      <c r="L78">
        <v>1575.799</v>
      </c>
      <c r="M78"/>
      <c r="N78">
        <v>0</v>
      </c>
      <c r="O78">
        <v>51.353000000000002</v>
      </c>
      <c r="P78">
        <v>1892.3040000000001</v>
      </c>
      <c r="Q78" s="185" t="s">
        <v>569</v>
      </c>
      <c r="R78" t="s">
        <v>148</v>
      </c>
      <c r="S78" s="185">
        <v>12</v>
      </c>
    </row>
    <row r="79" spans="1:19" x14ac:dyDescent="0.3">
      <c r="A79" t="s">
        <v>1453</v>
      </c>
      <c r="B79">
        <v>332570</v>
      </c>
      <c r="C79" t="s">
        <v>1454</v>
      </c>
      <c r="D79" t="s">
        <v>352</v>
      </c>
      <c r="E79" t="s">
        <v>353</v>
      </c>
      <c r="F79" t="s">
        <v>1090</v>
      </c>
      <c r="G79" t="s">
        <v>14</v>
      </c>
      <c r="H79">
        <v>132.62100000000001</v>
      </c>
      <c r="I79">
        <v>0</v>
      </c>
      <c r="K79">
        <v>132.62100000000001</v>
      </c>
      <c r="L79">
        <v>90.378</v>
      </c>
      <c r="M79"/>
      <c r="N79">
        <v>0</v>
      </c>
      <c r="O79">
        <v>13.865</v>
      </c>
      <c r="P79">
        <v>28.378000000000014</v>
      </c>
      <c r="Q79" s="185" t="s">
        <v>569</v>
      </c>
      <c r="R79" t="s">
        <v>353</v>
      </c>
      <c r="S79" s="185">
        <v>10</v>
      </c>
    </row>
    <row r="80" spans="1:19" x14ac:dyDescent="0.3">
      <c r="A80" t="s">
        <v>1396</v>
      </c>
      <c r="B80">
        <v>332270</v>
      </c>
      <c r="C80" t="s">
        <v>1392</v>
      </c>
      <c r="D80" t="s">
        <v>286</v>
      </c>
      <c r="E80" t="s">
        <v>291</v>
      </c>
      <c r="F80" t="s">
        <v>1021</v>
      </c>
      <c r="G80" t="s">
        <v>9</v>
      </c>
      <c r="H80">
        <v>126.36048224652583</v>
      </c>
      <c r="I80">
        <v>0</v>
      </c>
      <c r="K80">
        <v>126.36048224652583</v>
      </c>
      <c r="L80">
        <v>104.654</v>
      </c>
      <c r="M80"/>
      <c r="N80">
        <v>0</v>
      </c>
      <c r="O80">
        <v>10.272090909090908</v>
      </c>
      <c r="P80">
        <v>11.434391337434931</v>
      </c>
      <c r="Q80" s="185" t="s">
        <v>569</v>
      </c>
      <c r="R80" t="s">
        <v>291</v>
      </c>
      <c r="S80" s="185">
        <v>12</v>
      </c>
    </row>
    <row r="81" spans="1:20" x14ac:dyDescent="0.3">
      <c r="A81" t="s">
        <v>1195</v>
      </c>
      <c r="B81">
        <v>331050</v>
      </c>
      <c r="C81" t="s">
        <v>1196</v>
      </c>
      <c r="D81" t="s">
        <v>80</v>
      </c>
      <c r="E81" t="s">
        <v>81</v>
      </c>
      <c r="F81" t="s">
        <v>709</v>
      </c>
      <c r="G81" t="s">
        <v>14</v>
      </c>
      <c r="H81">
        <v>593.71199999999999</v>
      </c>
      <c r="I81">
        <v>0</v>
      </c>
      <c r="K81">
        <v>593.71199999999999</v>
      </c>
      <c r="L81">
        <v>517.61699999999996</v>
      </c>
      <c r="M81"/>
      <c r="N81">
        <v>0</v>
      </c>
      <c r="O81">
        <v>26.184999999999999</v>
      </c>
      <c r="P81">
        <v>49.910000000000082</v>
      </c>
      <c r="Q81" s="185" t="s">
        <v>569</v>
      </c>
      <c r="R81" t="s">
        <v>710</v>
      </c>
      <c r="S81" s="185">
        <v>12</v>
      </c>
    </row>
    <row r="82" spans="1:20" x14ac:dyDescent="0.3">
      <c r="A82" t="s">
        <v>1455</v>
      </c>
      <c r="B82">
        <v>332580</v>
      </c>
      <c r="C82" t="s">
        <v>1456</v>
      </c>
      <c r="D82" t="s">
        <v>354</v>
      </c>
      <c r="E82" t="s">
        <v>355</v>
      </c>
      <c r="F82" t="s">
        <v>1092</v>
      </c>
      <c r="G82" t="s">
        <v>14</v>
      </c>
      <c r="H82">
        <v>110.5078370487836</v>
      </c>
      <c r="I82">
        <v>0</v>
      </c>
      <c r="K82">
        <v>110.5078370487836</v>
      </c>
      <c r="L82">
        <v>142.41999999999999</v>
      </c>
      <c r="M82"/>
      <c r="N82">
        <v>0</v>
      </c>
      <c r="O82">
        <v>0</v>
      </c>
      <c r="P82">
        <v>-31.912162951216388</v>
      </c>
      <c r="Q82" s="185" t="s">
        <v>569</v>
      </c>
      <c r="R82" t="s">
        <v>355</v>
      </c>
      <c r="S82" s="185">
        <v>100</v>
      </c>
    </row>
    <row r="83" spans="1:20" x14ac:dyDescent="0.3">
      <c r="A83" t="s">
        <v>1459</v>
      </c>
      <c r="B83">
        <v>332600</v>
      </c>
      <c r="C83" t="s">
        <v>1460</v>
      </c>
      <c r="D83" t="s">
        <v>358</v>
      </c>
      <c r="E83" t="s">
        <v>359</v>
      </c>
      <c r="F83" t="s">
        <v>1096</v>
      </c>
      <c r="G83" t="s">
        <v>14</v>
      </c>
      <c r="H83">
        <v>1340.1479999999999</v>
      </c>
      <c r="I83">
        <v>0</v>
      </c>
      <c r="K83">
        <v>1340.1479999999999</v>
      </c>
      <c r="L83">
        <v>1230.5640000000001</v>
      </c>
      <c r="M83"/>
      <c r="N83">
        <v>0</v>
      </c>
      <c r="O83">
        <v>27.782</v>
      </c>
      <c r="P83">
        <v>81.801999999999907</v>
      </c>
      <c r="Q83" s="185" t="s">
        <v>569</v>
      </c>
      <c r="R83" t="s">
        <v>359</v>
      </c>
      <c r="S83" s="185">
        <v>12</v>
      </c>
    </row>
    <row r="84" spans="1:20" x14ac:dyDescent="0.3">
      <c r="A84" t="s">
        <v>1461</v>
      </c>
      <c r="B84">
        <v>332610</v>
      </c>
      <c r="C84" t="s">
        <v>1462</v>
      </c>
      <c r="D84" t="s">
        <v>360</v>
      </c>
      <c r="E84" t="s">
        <v>361</v>
      </c>
      <c r="F84" t="s">
        <v>1098</v>
      </c>
      <c r="G84" t="s">
        <v>7</v>
      </c>
      <c r="H84">
        <v>404.71199999999999</v>
      </c>
      <c r="I84">
        <v>0</v>
      </c>
      <c r="K84">
        <v>404.71199999999999</v>
      </c>
      <c r="L84">
        <v>301.541</v>
      </c>
      <c r="M84"/>
      <c r="N84">
        <v>12.601000000000001</v>
      </c>
      <c r="O84">
        <v>32.24</v>
      </c>
      <c r="P84">
        <v>58.329999999999984</v>
      </c>
      <c r="Q84" s="185" t="s">
        <v>569</v>
      </c>
      <c r="R84" t="s">
        <v>361</v>
      </c>
      <c r="S84" s="185">
        <v>12</v>
      </c>
    </row>
    <row r="85" spans="1:20" x14ac:dyDescent="0.3">
      <c r="A85" t="s">
        <v>1276</v>
      </c>
      <c r="B85">
        <v>331685</v>
      </c>
      <c r="C85" t="s">
        <v>1223</v>
      </c>
      <c r="D85" t="s">
        <v>103</v>
      </c>
      <c r="E85" t="s">
        <v>149</v>
      </c>
      <c r="F85" t="s">
        <v>817</v>
      </c>
      <c r="G85" t="s">
        <v>5</v>
      </c>
      <c r="H85">
        <v>885.52099999999996</v>
      </c>
      <c r="I85">
        <v>0</v>
      </c>
      <c r="K85">
        <v>885.52099999999996</v>
      </c>
      <c r="L85">
        <v>802.41399999999999</v>
      </c>
      <c r="M85"/>
      <c r="N85">
        <v>0</v>
      </c>
      <c r="O85">
        <v>49.244999999999997</v>
      </c>
      <c r="P85">
        <v>33.861999999999966</v>
      </c>
      <c r="Q85" s="185" t="s">
        <v>569</v>
      </c>
      <c r="R85" t="s">
        <v>149</v>
      </c>
      <c r="S85" s="185">
        <v>12</v>
      </c>
    </row>
    <row r="86" spans="1:20" x14ac:dyDescent="0.3">
      <c r="A86" t="s">
        <v>1469</v>
      </c>
      <c r="B86">
        <v>332630</v>
      </c>
      <c r="C86" t="s">
        <v>1470</v>
      </c>
      <c r="D86" t="s">
        <v>368</v>
      </c>
      <c r="E86" t="s">
        <v>369</v>
      </c>
      <c r="F86" t="s">
        <v>1114</v>
      </c>
      <c r="G86" t="s">
        <v>13</v>
      </c>
      <c r="H86">
        <v>389.923</v>
      </c>
      <c r="I86">
        <v>0</v>
      </c>
      <c r="K86">
        <v>389.923</v>
      </c>
      <c r="L86">
        <v>335.56599999999997</v>
      </c>
      <c r="M86"/>
      <c r="N86">
        <v>0</v>
      </c>
      <c r="O86">
        <v>13.164999999999999</v>
      </c>
      <c r="P86">
        <v>41.192000000000007</v>
      </c>
      <c r="Q86" s="185" t="s">
        <v>569</v>
      </c>
      <c r="R86" t="s">
        <v>369</v>
      </c>
      <c r="S86" s="185">
        <v>12</v>
      </c>
    </row>
    <row r="87" spans="1:20" x14ac:dyDescent="0.3">
      <c r="A87" t="s">
        <v>1216</v>
      </c>
      <c r="B87">
        <v>331200</v>
      </c>
      <c r="C87" t="s">
        <v>1196</v>
      </c>
      <c r="D87" t="s">
        <v>80</v>
      </c>
      <c r="E87" t="s">
        <v>400</v>
      </c>
      <c r="F87" t="s">
        <v>706</v>
      </c>
      <c r="G87" t="s">
        <v>14</v>
      </c>
      <c r="H87">
        <v>0</v>
      </c>
      <c r="I87">
        <v>0</v>
      </c>
      <c r="K87">
        <v>0</v>
      </c>
      <c r="L87">
        <v>342.28699999999998</v>
      </c>
      <c r="M87"/>
      <c r="N87">
        <v>0</v>
      </c>
      <c r="O87">
        <v>0</v>
      </c>
      <c r="P87">
        <v>-342.28699999999998</v>
      </c>
      <c r="Q87" s="185" t="s">
        <v>569</v>
      </c>
      <c r="R87" t="s">
        <v>400</v>
      </c>
      <c r="S87" s="185">
        <v>12</v>
      </c>
    </row>
    <row r="88" spans="1:20" x14ac:dyDescent="0.3">
      <c r="A88" t="s">
        <v>1217</v>
      </c>
      <c r="B88">
        <v>331210</v>
      </c>
      <c r="C88" t="s">
        <v>1196</v>
      </c>
      <c r="D88" t="s">
        <v>80</v>
      </c>
      <c r="E88" t="s">
        <v>421</v>
      </c>
      <c r="F88" t="s">
        <v>680</v>
      </c>
      <c r="G88" t="s">
        <v>13</v>
      </c>
      <c r="H88">
        <v>0</v>
      </c>
      <c r="I88">
        <v>0</v>
      </c>
      <c r="K88">
        <v>0</v>
      </c>
      <c r="L88">
        <v>3404.0120000000002</v>
      </c>
      <c r="M88"/>
      <c r="N88">
        <v>0</v>
      </c>
      <c r="O88">
        <v>73.387</v>
      </c>
      <c r="P88">
        <v>-3477.3990000000003</v>
      </c>
      <c r="Q88" s="185" t="s">
        <v>569</v>
      </c>
      <c r="R88" t="s">
        <v>1218</v>
      </c>
      <c r="S88" s="185">
        <v>12</v>
      </c>
    </row>
    <row r="89" spans="1:20" x14ac:dyDescent="0.3">
      <c r="A89" t="s">
        <v>1277</v>
      </c>
      <c r="B89">
        <v>331690</v>
      </c>
      <c r="C89" t="s">
        <v>1223</v>
      </c>
      <c r="D89" t="s">
        <v>103</v>
      </c>
      <c r="E89" t="s">
        <v>150</v>
      </c>
      <c r="F89" t="s">
        <v>781</v>
      </c>
      <c r="G89" t="s">
        <v>6</v>
      </c>
      <c r="H89">
        <v>3084.0729999999999</v>
      </c>
      <c r="I89">
        <v>0</v>
      </c>
      <c r="K89">
        <v>3084.0729999999999</v>
      </c>
      <c r="L89">
        <v>2898.8449999999998</v>
      </c>
      <c r="M89"/>
      <c r="N89">
        <v>0</v>
      </c>
      <c r="O89">
        <v>67.548000000000002</v>
      </c>
      <c r="P89">
        <v>117.67999999999984</v>
      </c>
      <c r="Q89" s="185" t="s">
        <v>569</v>
      </c>
      <c r="R89" t="s">
        <v>150</v>
      </c>
      <c r="S89" s="185">
        <v>12</v>
      </c>
    </row>
    <row r="90" spans="1:20" x14ac:dyDescent="0.3">
      <c r="A90" t="s">
        <v>1219</v>
      </c>
      <c r="B90">
        <v>331220</v>
      </c>
      <c r="C90" t="s">
        <v>1196</v>
      </c>
      <c r="D90" t="s">
        <v>80</v>
      </c>
      <c r="E90" t="s">
        <v>100</v>
      </c>
      <c r="F90" t="s">
        <v>706</v>
      </c>
      <c r="G90" t="s">
        <v>14</v>
      </c>
      <c r="H90">
        <v>9383.0409999999993</v>
      </c>
      <c r="I90">
        <v>0</v>
      </c>
      <c r="K90">
        <v>9383.0409999999993</v>
      </c>
      <c r="L90">
        <v>7630.2070000000003</v>
      </c>
      <c r="M90"/>
      <c r="N90">
        <v>0</v>
      </c>
      <c r="O90">
        <v>197.44</v>
      </c>
      <c r="P90">
        <v>1555.3939999999993</v>
      </c>
      <c r="Q90" s="185" t="s">
        <v>569</v>
      </c>
      <c r="R90" t="s">
        <v>1220</v>
      </c>
      <c r="S90" s="185">
        <v>12</v>
      </c>
    </row>
    <row r="91" spans="1:20" x14ac:dyDescent="0.3">
      <c r="A91" t="s">
        <v>1278</v>
      </c>
      <c r="B91">
        <v>331700</v>
      </c>
      <c r="C91" t="s">
        <v>1223</v>
      </c>
      <c r="D91" t="s">
        <v>103</v>
      </c>
      <c r="E91" t="s">
        <v>151</v>
      </c>
      <c r="F91" t="s">
        <v>783</v>
      </c>
      <c r="G91" t="s">
        <v>9</v>
      </c>
      <c r="H91">
        <v>3821.2860000000001</v>
      </c>
      <c r="I91">
        <v>0</v>
      </c>
      <c r="K91">
        <v>3821.2860000000001</v>
      </c>
      <c r="L91">
        <v>1608.2349999999999</v>
      </c>
      <c r="M91"/>
      <c r="N91">
        <v>0</v>
      </c>
      <c r="O91">
        <v>151.471</v>
      </c>
      <c r="P91">
        <v>2061.58</v>
      </c>
      <c r="Q91" s="185" t="s">
        <v>569</v>
      </c>
      <c r="R91" t="s">
        <v>151</v>
      </c>
      <c r="S91" s="185">
        <v>12</v>
      </c>
    </row>
    <row r="92" spans="1:20" x14ac:dyDescent="0.3">
      <c r="A92" t="s">
        <v>1224</v>
      </c>
      <c r="B92">
        <v>331250</v>
      </c>
      <c r="C92" t="s">
        <v>1223</v>
      </c>
      <c r="D92" t="s">
        <v>103</v>
      </c>
      <c r="E92" t="s">
        <v>105</v>
      </c>
      <c r="F92" t="s">
        <v>724</v>
      </c>
      <c r="G92" t="s">
        <v>11</v>
      </c>
      <c r="H92">
        <v>1234.807</v>
      </c>
      <c r="I92">
        <v>0</v>
      </c>
      <c r="K92">
        <v>1234.807</v>
      </c>
      <c r="L92">
        <v>1165.08</v>
      </c>
      <c r="M92"/>
      <c r="N92">
        <v>0</v>
      </c>
      <c r="O92">
        <v>29.113</v>
      </c>
      <c r="P92">
        <v>40.614000000000033</v>
      </c>
      <c r="Q92" s="185" t="s">
        <v>569</v>
      </c>
      <c r="R92" t="s">
        <v>105</v>
      </c>
      <c r="S92" s="185">
        <v>12</v>
      </c>
    </row>
    <row r="93" spans="1:20" x14ac:dyDescent="0.3">
      <c r="A93" t="s">
        <v>1471</v>
      </c>
      <c r="B93">
        <v>332710</v>
      </c>
      <c r="C93" t="s">
        <v>1472</v>
      </c>
      <c r="D93" t="s">
        <v>370</v>
      </c>
      <c r="E93" t="s">
        <v>371</v>
      </c>
      <c r="F93" t="s">
        <v>1120</v>
      </c>
      <c r="G93" t="s">
        <v>9</v>
      </c>
      <c r="H93">
        <v>550.33699999999999</v>
      </c>
      <c r="I93">
        <v>0</v>
      </c>
      <c r="K93">
        <v>550.33699999999999</v>
      </c>
      <c r="L93">
        <v>418.64499999999998</v>
      </c>
      <c r="M93"/>
      <c r="N93">
        <v>17.504000000000001</v>
      </c>
      <c r="O93">
        <v>62.969000000000001</v>
      </c>
      <c r="P93">
        <v>51.218999999999994</v>
      </c>
      <c r="Q93" s="185" t="s">
        <v>569</v>
      </c>
      <c r="R93" t="s">
        <v>371</v>
      </c>
      <c r="S93" s="185">
        <v>11</v>
      </c>
    </row>
    <row r="94" spans="1:20" x14ac:dyDescent="0.3">
      <c r="A94" t="s">
        <v>1473</v>
      </c>
      <c r="B94">
        <v>332720</v>
      </c>
      <c r="C94" t="s">
        <v>1474</v>
      </c>
      <c r="D94" t="s">
        <v>372</v>
      </c>
      <c r="E94" t="s">
        <v>373</v>
      </c>
      <c r="F94" t="s">
        <v>1122</v>
      </c>
      <c r="G94" t="s">
        <v>9</v>
      </c>
      <c r="H94">
        <v>990.33199999999999</v>
      </c>
      <c r="I94">
        <v>35.427</v>
      </c>
      <c r="K94">
        <v>1025.759</v>
      </c>
      <c r="L94">
        <v>952.93399999999997</v>
      </c>
      <c r="M94"/>
      <c r="N94">
        <v>17.577000000000002</v>
      </c>
      <c r="O94">
        <v>32.820999999999998</v>
      </c>
      <c r="P94">
        <v>22.427000000000021</v>
      </c>
      <c r="Q94" s="185" t="s">
        <v>569</v>
      </c>
      <c r="R94" t="s">
        <v>373</v>
      </c>
      <c r="S94" s="185">
        <v>12</v>
      </c>
    </row>
    <row r="95" spans="1:20" x14ac:dyDescent="0.3">
      <c r="A95" t="s">
        <v>1279</v>
      </c>
      <c r="B95">
        <v>331710</v>
      </c>
      <c r="C95" t="s">
        <v>1223</v>
      </c>
      <c r="D95" t="s">
        <v>103</v>
      </c>
      <c r="E95" t="s">
        <v>152</v>
      </c>
      <c r="F95" t="s">
        <v>783</v>
      </c>
      <c r="G95" t="s">
        <v>9</v>
      </c>
      <c r="H95">
        <v>0</v>
      </c>
      <c r="I95">
        <v>0</v>
      </c>
      <c r="K95">
        <v>0</v>
      </c>
      <c r="L95">
        <v>985.58600000000001</v>
      </c>
      <c r="M95"/>
      <c r="N95">
        <v>0</v>
      </c>
      <c r="O95">
        <v>0</v>
      </c>
      <c r="P95">
        <v>-985.58600000000001</v>
      </c>
      <c r="Q95" s="185" t="s">
        <v>569</v>
      </c>
      <c r="R95" t="s">
        <v>152</v>
      </c>
      <c r="S95" s="185">
        <v>12</v>
      </c>
      <c r="T95" s="185" t="s">
        <v>1498</v>
      </c>
    </row>
    <row r="96" spans="1:20" x14ac:dyDescent="0.3">
      <c r="A96" t="s">
        <v>1475</v>
      </c>
      <c r="B96">
        <v>332730</v>
      </c>
      <c r="C96" t="s">
        <v>1476</v>
      </c>
      <c r="D96" t="s">
        <v>374</v>
      </c>
      <c r="E96" t="s">
        <v>375</v>
      </c>
      <c r="F96" t="s">
        <v>1124</v>
      </c>
      <c r="G96" t="s">
        <v>6</v>
      </c>
      <c r="H96">
        <v>150.96363636363637</v>
      </c>
      <c r="I96">
        <v>0</v>
      </c>
      <c r="K96">
        <v>150.96363636363637</v>
      </c>
      <c r="L96">
        <v>270.06700000000001</v>
      </c>
      <c r="M96"/>
      <c r="N96">
        <v>0</v>
      </c>
      <c r="O96">
        <v>35.180999999999997</v>
      </c>
      <c r="P96">
        <v>-154.28436363636362</v>
      </c>
      <c r="Q96" s="185" t="s">
        <v>569</v>
      </c>
      <c r="R96" t="s">
        <v>375</v>
      </c>
      <c r="S96" s="185">
        <v>6</v>
      </c>
    </row>
    <row r="97" spans="1:19" x14ac:dyDescent="0.3">
      <c r="A97" t="s">
        <v>1479</v>
      </c>
      <c r="B97">
        <v>332850</v>
      </c>
      <c r="C97" t="s">
        <v>1480</v>
      </c>
      <c r="D97" t="s">
        <v>378</v>
      </c>
      <c r="E97" t="s">
        <v>379</v>
      </c>
      <c r="F97" t="s">
        <v>1132</v>
      </c>
      <c r="G97" t="s">
        <v>5</v>
      </c>
      <c r="H97">
        <v>4376.741</v>
      </c>
      <c r="I97">
        <v>0</v>
      </c>
      <c r="K97">
        <v>4376.741</v>
      </c>
      <c r="L97">
        <v>3983.5619999999999</v>
      </c>
      <c r="M97"/>
      <c r="N97">
        <v>8.4060000000000006</v>
      </c>
      <c r="O97">
        <v>151.905</v>
      </c>
      <c r="P97">
        <v>232.86800000000039</v>
      </c>
      <c r="Q97" s="185" t="s">
        <v>569</v>
      </c>
      <c r="R97" t="s">
        <v>379</v>
      </c>
      <c r="S97" s="185">
        <v>12</v>
      </c>
    </row>
    <row r="98" spans="1:19" x14ac:dyDescent="0.3">
      <c r="A98" t="s">
        <v>1481</v>
      </c>
      <c r="B98">
        <v>332860</v>
      </c>
      <c r="C98" t="s">
        <v>1482</v>
      </c>
      <c r="D98" t="s">
        <v>380</v>
      </c>
      <c r="E98" t="s">
        <v>414</v>
      </c>
      <c r="F98" t="s">
        <v>1134</v>
      </c>
      <c r="G98" t="s">
        <v>4</v>
      </c>
      <c r="H98">
        <v>45161.601000000002</v>
      </c>
      <c r="I98">
        <v>0</v>
      </c>
      <c r="K98">
        <v>45161.601000000002</v>
      </c>
      <c r="L98">
        <v>43315.19</v>
      </c>
      <c r="M98"/>
      <c r="N98">
        <v>0</v>
      </c>
      <c r="O98">
        <v>662.02190909090905</v>
      </c>
      <c r="P98">
        <v>1184.3890909090915</v>
      </c>
      <c r="Q98" s="185" t="s">
        <v>569</v>
      </c>
      <c r="R98" t="s">
        <v>414</v>
      </c>
      <c r="S98" s="185">
        <v>9</v>
      </c>
    </row>
    <row r="99" spans="1:19" x14ac:dyDescent="0.3">
      <c r="A99" t="s">
        <v>1485</v>
      </c>
      <c r="B99">
        <v>332880</v>
      </c>
      <c r="C99" t="s">
        <v>1486</v>
      </c>
      <c r="D99" t="s">
        <v>383</v>
      </c>
      <c r="E99" t="s">
        <v>384</v>
      </c>
      <c r="F99" t="s">
        <v>1145</v>
      </c>
      <c r="G99" t="s">
        <v>14</v>
      </c>
      <c r="H99">
        <v>708.84074074074067</v>
      </c>
      <c r="I99">
        <v>0</v>
      </c>
      <c r="K99">
        <v>708.84074074074067</v>
      </c>
      <c r="L99">
        <v>567.81200000000001</v>
      </c>
      <c r="M99"/>
      <c r="N99">
        <v>9.1950000000000003</v>
      </c>
      <c r="O99">
        <v>22.484000000000002</v>
      </c>
      <c r="P99">
        <v>109.34974074074057</v>
      </c>
      <c r="Q99" s="185" t="s">
        <v>569</v>
      </c>
      <c r="R99" t="s">
        <v>384</v>
      </c>
      <c r="S99" s="185">
        <v>12</v>
      </c>
    </row>
    <row r="100" spans="1:19" x14ac:dyDescent="0.3">
      <c r="A100" t="s">
        <v>1420</v>
      </c>
      <c r="B100">
        <v>332410</v>
      </c>
      <c r="C100" t="s">
        <v>1414</v>
      </c>
      <c r="D100" t="s">
        <v>308</v>
      </c>
      <c r="E100" t="s">
        <v>315</v>
      </c>
      <c r="F100" t="s">
        <v>1050</v>
      </c>
      <c r="G100" t="s">
        <v>10</v>
      </c>
      <c r="H100">
        <v>7424.42</v>
      </c>
      <c r="I100">
        <v>0</v>
      </c>
      <c r="K100">
        <v>7424.42</v>
      </c>
      <c r="L100">
        <v>6264.6310000000003</v>
      </c>
      <c r="M100"/>
      <c r="N100">
        <v>0</v>
      </c>
      <c r="O100">
        <v>477.48200000000003</v>
      </c>
      <c r="P100">
        <v>682.30699999999979</v>
      </c>
      <c r="Q100" s="185" t="s">
        <v>569</v>
      </c>
      <c r="R100" t="s">
        <v>315</v>
      </c>
      <c r="S100" s="185">
        <v>12</v>
      </c>
    </row>
    <row r="101" spans="1:19" x14ac:dyDescent="0.3">
      <c r="A101" t="s">
        <v>1280</v>
      </c>
      <c r="B101">
        <v>331730</v>
      </c>
      <c r="C101" t="s">
        <v>1223</v>
      </c>
      <c r="D101" t="s">
        <v>103</v>
      </c>
      <c r="E101" t="s">
        <v>154</v>
      </c>
      <c r="F101" t="s">
        <v>819</v>
      </c>
      <c r="G101" t="s">
        <v>5</v>
      </c>
      <c r="H101">
        <v>656.88</v>
      </c>
      <c r="I101">
        <v>0</v>
      </c>
      <c r="K101">
        <v>656.88</v>
      </c>
      <c r="L101">
        <v>614.85799999999995</v>
      </c>
      <c r="M101"/>
      <c r="N101">
        <v>0</v>
      </c>
      <c r="O101">
        <v>23.707000000000001</v>
      </c>
      <c r="P101">
        <v>18.315000000000055</v>
      </c>
      <c r="Q101" s="185" t="s">
        <v>569</v>
      </c>
      <c r="R101" t="s">
        <v>154</v>
      </c>
      <c r="S101" s="185">
        <v>12</v>
      </c>
    </row>
    <row r="102" spans="1:19" x14ac:dyDescent="0.3">
      <c r="A102" t="s">
        <v>1221</v>
      </c>
      <c r="B102">
        <v>331230</v>
      </c>
      <c r="C102" t="s">
        <v>1196</v>
      </c>
      <c r="D102" t="s">
        <v>80</v>
      </c>
      <c r="E102" t="s">
        <v>102</v>
      </c>
      <c r="F102" t="s">
        <v>720</v>
      </c>
      <c r="G102" t="s">
        <v>13</v>
      </c>
      <c r="H102">
        <v>400.00299999999999</v>
      </c>
      <c r="I102">
        <v>0</v>
      </c>
      <c r="K102">
        <v>400.00299999999999</v>
      </c>
      <c r="L102">
        <v>343.65300000000002</v>
      </c>
      <c r="M102"/>
      <c r="N102">
        <v>0</v>
      </c>
      <c r="O102">
        <v>11.7</v>
      </c>
      <c r="P102">
        <v>44.649999999999977</v>
      </c>
      <c r="Q102" s="185" t="s">
        <v>569</v>
      </c>
      <c r="R102" t="s">
        <v>102</v>
      </c>
      <c r="S102" s="185">
        <v>12</v>
      </c>
    </row>
    <row r="103" spans="1:19" x14ac:dyDescent="0.3">
      <c r="A103" t="s">
        <v>1413</v>
      </c>
      <c r="B103">
        <v>332350</v>
      </c>
      <c r="C103" t="s">
        <v>1414</v>
      </c>
      <c r="D103" t="s">
        <v>308</v>
      </c>
      <c r="E103" t="s">
        <v>309</v>
      </c>
      <c r="F103" t="s">
        <v>1038</v>
      </c>
      <c r="G103" t="s">
        <v>10</v>
      </c>
      <c r="H103">
        <v>4033</v>
      </c>
      <c r="I103">
        <v>0</v>
      </c>
      <c r="K103">
        <v>4033</v>
      </c>
      <c r="L103">
        <v>3602.1060000000002</v>
      </c>
      <c r="M103"/>
      <c r="N103">
        <v>0</v>
      </c>
      <c r="O103">
        <v>228.83600000000001</v>
      </c>
      <c r="P103">
        <v>202.05799999999999</v>
      </c>
      <c r="Q103" s="185" t="s">
        <v>569</v>
      </c>
      <c r="R103" t="s">
        <v>309</v>
      </c>
      <c r="S103" s="185">
        <v>12</v>
      </c>
    </row>
    <row r="104" spans="1:19" x14ac:dyDescent="0.3">
      <c r="A104" t="s">
        <v>1487</v>
      </c>
      <c r="B104">
        <v>332890</v>
      </c>
      <c r="C104" t="s">
        <v>1488</v>
      </c>
      <c r="D104" t="s">
        <v>385</v>
      </c>
      <c r="E104" t="s">
        <v>386</v>
      </c>
      <c r="F104" t="s">
        <v>1150</v>
      </c>
      <c r="G104" t="s">
        <v>5</v>
      </c>
      <c r="H104">
        <v>858.15499999999997</v>
      </c>
      <c r="I104">
        <v>0</v>
      </c>
      <c r="K104">
        <v>858.15499999999997</v>
      </c>
      <c r="L104">
        <v>764.69200000000001</v>
      </c>
      <c r="N104">
        <v>0</v>
      </c>
      <c r="O104">
        <v>37.703000000000003</v>
      </c>
      <c r="P104">
        <v>55.759999999999991</v>
      </c>
      <c r="Q104" s="185" t="s">
        <v>569</v>
      </c>
      <c r="R104" t="s">
        <v>386</v>
      </c>
      <c r="S104" s="185">
        <v>12</v>
      </c>
    </row>
    <row r="105" spans="1:19" x14ac:dyDescent="0.3">
      <c r="A105" t="s">
        <v>1281</v>
      </c>
      <c r="B105">
        <v>332900</v>
      </c>
      <c r="C105" t="s">
        <v>1223</v>
      </c>
      <c r="D105" t="s">
        <v>103</v>
      </c>
      <c r="E105" t="s">
        <v>389</v>
      </c>
      <c r="F105" t="s">
        <v>787</v>
      </c>
      <c r="G105" t="s">
        <v>13</v>
      </c>
      <c r="H105">
        <v>5829.1139999999996</v>
      </c>
      <c r="I105">
        <v>0</v>
      </c>
      <c r="K105">
        <v>5829.1139999999996</v>
      </c>
      <c r="L105">
        <v>5118.7049999999999</v>
      </c>
      <c r="M105"/>
      <c r="N105">
        <v>0</v>
      </c>
      <c r="O105">
        <v>118.35</v>
      </c>
      <c r="P105">
        <v>592.05899999999929</v>
      </c>
      <c r="Q105" s="185" t="s">
        <v>569</v>
      </c>
      <c r="R105" t="s">
        <v>389</v>
      </c>
      <c r="S105" s="185">
        <v>12</v>
      </c>
    </row>
    <row r="106" spans="1:19" x14ac:dyDescent="0.3">
      <c r="A106" t="s">
        <v>1320</v>
      </c>
      <c r="C106" t="s">
        <v>1321</v>
      </c>
      <c r="D106" t="s">
        <v>872</v>
      </c>
      <c r="E106" t="s">
        <v>203</v>
      </c>
      <c r="F106" t="s">
        <v>874</v>
      </c>
      <c r="G106" t="s">
        <v>7</v>
      </c>
      <c r="H106">
        <v>92677</v>
      </c>
      <c r="J106">
        <v>0</v>
      </c>
      <c r="K106">
        <v>92677</v>
      </c>
      <c r="L106">
        <v>83062</v>
      </c>
      <c r="M106"/>
      <c r="O106">
        <v>245</v>
      </c>
      <c r="P106">
        <v>9370</v>
      </c>
      <c r="Q106" s="185" t="s">
        <v>1190</v>
      </c>
      <c r="R106" t="s">
        <v>560</v>
      </c>
      <c r="S106" s="185">
        <v>12</v>
      </c>
    </row>
    <row r="107" spans="1:19" x14ac:dyDescent="0.3">
      <c r="A107" t="s">
        <v>1448</v>
      </c>
      <c r="C107" t="s">
        <v>1449</v>
      </c>
      <c r="D107" t="s">
        <v>347</v>
      </c>
      <c r="E107" t="s">
        <v>348</v>
      </c>
      <c r="F107" t="s">
        <v>1083</v>
      </c>
      <c r="G107" t="s">
        <v>13</v>
      </c>
      <c r="H107">
        <v>107810</v>
      </c>
      <c r="J107">
        <v>0</v>
      </c>
      <c r="K107">
        <v>107810</v>
      </c>
      <c r="L107">
        <v>102230</v>
      </c>
      <c r="M107"/>
      <c r="O107">
        <v>0</v>
      </c>
      <c r="P107">
        <v>5580</v>
      </c>
      <c r="Q107" s="185" t="s">
        <v>1190</v>
      </c>
      <c r="R107" t="s">
        <v>348</v>
      </c>
      <c r="S107" s="185">
        <v>12</v>
      </c>
    </row>
    <row r="108" spans="1:19" x14ac:dyDescent="0.3">
      <c r="A108" t="s">
        <v>1294</v>
      </c>
      <c r="C108" t="s">
        <v>1295</v>
      </c>
      <c r="D108" t="s">
        <v>172</v>
      </c>
      <c r="E108" t="s">
        <v>840</v>
      </c>
      <c r="F108" t="s">
        <v>841</v>
      </c>
      <c r="G108" t="s">
        <v>10</v>
      </c>
      <c r="H108">
        <v>50779</v>
      </c>
      <c r="I108">
        <v>0</v>
      </c>
      <c r="J108">
        <v>0</v>
      </c>
      <c r="K108">
        <v>50779</v>
      </c>
      <c r="L108">
        <v>48253</v>
      </c>
      <c r="M108"/>
      <c r="P108">
        <v>2526</v>
      </c>
      <c r="Q108" s="185" t="s">
        <v>1190</v>
      </c>
      <c r="R108" t="s">
        <v>840</v>
      </c>
      <c r="S108" s="185">
        <v>12</v>
      </c>
    </row>
    <row r="109" spans="1:19" x14ac:dyDescent="0.3">
      <c r="A109" t="s">
        <v>1429</v>
      </c>
      <c r="C109" t="s">
        <v>1430</v>
      </c>
      <c r="D109" t="s">
        <v>1064</v>
      </c>
      <c r="E109" t="s">
        <v>328</v>
      </c>
      <c r="F109" t="s">
        <v>953</v>
      </c>
      <c r="G109" t="s">
        <v>13</v>
      </c>
      <c r="H109">
        <v>9398</v>
      </c>
      <c r="I109">
        <v>47339</v>
      </c>
      <c r="J109">
        <v>0</v>
      </c>
      <c r="K109">
        <v>56737</v>
      </c>
      <c r="L109">
        <v>49481</v>
      </c>
      <c r="M109"/>
      <c r="O109">
        <v>935</v>
      </c>
      <c r="P109">
        <v>6321</v>
      </c>
      <c r="Q109" s="185" t="s">
        <v>1190</v>
      </c>
      <c r="R109" t="s">
        <v>328</v>
      </c>
      <c r="S109" s="185">
        <v>12</v>
      </c>
    </row>
    <row r="110" spans="1:19" x14ac:dyDescent="0.3">
      <c r="A110" t="s">
        <v>1284</v>
      </c>
      <c r="C110" t="s">
        <v>1285</v>
      </c>
      <c r="D110" t="s">
        <v>823</v>
      </c>
      <c r="E110" t="s">
        <v>159</v>
      </c>
      <c r="F110" t="s">
        <v>678</v>
      </c>
      <c r="G110" t="s">
        <v>12</v>
      </c>
      <c r="H110">
        <v>1332351</v>
      </c>
      <c r="I110">
        <v>102307</v>
      </c>
      <c r="J110">
        <v>0</v>
      </c>
      <c r="K110">
        <v>1434658</v>
      </c>
      <c r="L110">
        <v>931431</v>
      </c>
      <c r="M110">
        <v>476500</v>
      </c>
      <c r="P110">
        <v>26727</v>
      </c>
      <c r="Q110" s="185" t="s">
        <v>1190</v>
      </c>
      <c r="R110" t="s">
        <v>159</v>
      </c>
      <c r="S110" s="185">
        <v>12</v>
      </c>
    </row>
    <row r="111" spans="1:19" x14ac:dyDescent="0.3">
      <c r="A111" t="s">
        <v>1354</v>
      </c>
      <c r="B111">
        <v>332650</v>
      </c>
      <c r="C111" t="s">
        <v>1355</v>
      </c>
      <c r="D111" t="s">
        <v>243</v>
      </c>
      <c r="E111" t="s">
        <v>244</v>
      </c>
      <c r="F111" t="s">
        <v>944</v>
      </c>
      <c r="G111" t="s">
        <v>13</v>
      </c>
      <c r="H111">
        <v>1771.9939999999999</v>
      </c>
      <c r="I111">
        <v>0</v>
      </c>
      <c r="K111">
        <v>1771.9939999999999</v>
      </c>
      <c r="L111">
        <v>1562.8779999999999</v>
      </c>
      <c r="M111"/>
      <c r="N111">
        <v>0</v>
      </c>
      <c r="O111">
        <v>73.62</v>
      </c>
      <c r="P111">
        <v>135.49599999999987</v>
      </c>
      <c r="Q111" s="185" t="s">
        <v>569</v>
      </c>
      <c r="R111" t="s">
        <v>244</v>
      </c>
      <c r="S111" s="185">
        <v>12</v>
      </c>
    </row>
    <row r="112" spans="1:19" x14ac:dyDescent="0.3">
      <c r="A112" t="s">
        <v>1489</v>
      </c>
      <c r="C112" t="s">
        <v>1490</v>
      </c>
      <c r="D112" t="s">
        <v>387</v>
      </c>
      <c r="E112" t="s">
        <v>388</v>
      </c>
      <c r="F112" t="s">
        <v>953</v>
      </c>
      <c r="G112" t="s">
        <v>13</v>
      </c>
      <c r="H112">
        <v>902</v>
      </c>
      <c r="I112">
        <v>36827</v>
      </c>
      <c r="J112">
        <v>0</v>
      </c>
      <c r="K112">
        <v>37729</v>
      </c>
      <c r="L112">
        <v>37729</v>
      </c>
      <c r="O112">
        <v>0</v>
      </c>
      <c r="Q112" s="185" t="s">
        <v>1190</v>
      </c>
      <c r="R112" t="s">
        <v>388</v>
      </c>
      <c r="S112" s="185">
        <v>12</v>
      </c>
    </row>
    <row r="113" spans="1:20" x14ac:dyDescent="0.3">
      <c r="A113" t="s">
        <v>1286</v>
      </c>
      <c r="B113">
        <v>331760</v>
      </c>
      <c r="C113" t="s">
        <v>1287</v>
      </c>
      <c r="D113" t="s">
        <v>161</v>
      </c>
      <c r="E113" t="s">
        <v>162</v>
      </c>
      <c r="F113" t="s">
        <v>829</v>
      </c>
      <c r="G113" t="s">
        <v>9</v>
      </c>
      <c r="H113">
        <v>2582.3000000000002</v>
      </c>
      <c r="I113">
        <v>0</v>
      </c>
      <c r="K113">
        <v>2582.3000000000002</v>
      </c>
      <c r="L113">
        <v>2108.38</v>
      </c>
      <c r="M113"/>
      <c r="N113">
        <v>52.265999999999998</v>
      </c>
      <c r="O113">
        <v>31.234000000000002</v>
      </c>
      <c r="P113">
        <v>390.42000000000007</v>
      </c>
      <c r="Q113" s="185" t="s">
        <v>569</v>
      </c>
      <c r="R113" t="s">
        <v>162</v>
      </c>
      <c r="S113" s="185">
        <v>12</v>
      </c>
    </row>
    <row r="114" spans="1:20" x14ac:dyDescent="0.3">
      <c r="A114" t="s">
        <v>1187</v>
      </c>
      <c r="C114" t="s">
        <v>1188</v>
      </c>
      <c r="D114" t="s">
        <v>1189</v>
      </c>
      <c r="E114" t="s">
        <v>928</v>
      </c>
      <c r="F114" t="s">
        <v>678</v>
      </c>
      <c r="G114" t="s">
        <v>12</v>
      </c>
      <c r="H114">
        <v>428907</v>
      </c>
      <c r="I114">
        <v>54070</v>
      </c>
      <c r="J114">
        <v>20115</v>
      </c>
      <c r="K114">
        <v>482977</v>
      </c>
      <c r="M114">
        <v>482977</v>
      </c>
      <c r="Q114" s="185" t="s">
        <v>1190</v>
      </c>
      <c r="R114" t="s">
        <v>1191</v>
      </c>
      <c r="T114" s="185" t="s">
        <v>1191</v>
      </c>
    </row>
    <row r="115" spans="1:20" x14ac:dyDescent="0.3">
      <c r="A115" t="s">
        <v>1450</v>
      </c>
      <c r="C115" t="s">
        <v>1451</v>
      </c>
      <c r="D115" t="s">
        <v>351</v>
      </c>
      <c r="E115" t="s">
        <v>252</v>
      </c>
      <c r="F115" t="s">
        <v>953</v>
      </c>
      <c r="G115" t="s">
        <v>13</v>
      </c>
      <c r="H115">
        <v>175622</v>
      </c>
      <c r="J115">
        <v>0</v>
      </c>
      <c r="K115">
        <v>175622</v>
      </c>
      <c r="M115">
        <v>175622</v>
      </c>
      <c r="O115">
        <v>0</v>
      </c>
      <c r="Q115" s="185" t="s">
        <v>1190</v>
      </c>
      <c r="R115" t="s">
        <v>1452</v>
      </c>
      <c r="T115" s="185" t="s">
        <v>1580</v>
      </c>
    </row>
    <row r="116" spans="1:20" x14ac:dyDescent="0.3">
      <c r="A116" t="s">
        <v>1225</v>
      </c>
      <c r="B116">
        <v>331260</v>
      </c>
      <c r="C116" t="s">
        <v>1223</v>
      </c>
      <c r="D116" t="s">
        <v>103</v>
      </c>
      <c r="E116" t="s">
        <v>106</v>
      </c>
      <c r="F116" t="s">
        <v>789</v>
      </c>
      <c r="G116" t="s">
        <v>14</v>
      </c>
      <c r="H116">
        <v>406.77600000000001</v>
      </c>
      <c r="I116">
        <v>0</v>
      </c>
      <c r="K116">
        <v>406.77600000000001</v>
      </c>
      <c r="L116">
        <v>368.59399999999999</v>
      </c>
      <c r="M116"/>
      <c r="N116">
        <v>0</v>
      </c>
      <c r="O116">
        <v>17.125</v>
      </c>
      <c r="P116">
        <v>21.057000000000016</v>
      </c>
      <c r="Q116" s="185" t="s">
        <v>569</v>
      </c>
      <c r="R116" t="s">
        <v>106</v>
      </c>
      <c r="S116" s="185">
        <v>12</v>
      </c>
      <c r="T116" s="185" t="s">
        <v>1498</v>
      </c>
    </row>
    <row r="117" spans="1:20" x14ac:dyDescent="0.3">
      <c r="A117" t="s">
        <v>1288</v>
      </c>
      <c r="B117">
        <v>331770</v>
      </c>
      <c r="C117" t="s">
        <v>1289</v>
      </c>
      <c r="D117" t="s">
        <v>163</v>
      </c>
      <c r="E117" t="s">
        <v>164</v>
      </c>
      <c r="F117" t="s">
        <v>831</v>
      </c>
      <c r="G117" t="s">
        <v>14</v>
      </c>
      <c r="H117">
        <v>479.774</v>
      </c>
      <c r="I117">
        <v>0</v>
      </c>
      <c r="K117">
        <v>479.774</v>
      </c>
      <c r="L117">
        <v>395.62200000000001</v>
      </c>
      <c r="M117"/>
      <c r="N117">
        <v>22.940999999999999</v>
      </c>
      <c r="O117">
        <v>0</v>
      </c>
      <c r="P117">
        <v>61.211000000000013</v>
      </c>
      <c r="Q117" s="185" t="s">
        <v>569</v>
      </c>
      <c r="R117" t="s">
        <v>164</v>
      </c>
      <c r="S117" s="185">
        <v>10</v>
      </c>
    </row>
    <row r="118" spans="1:20" x14ac:dyDescent="0.3">
      <c r="A118" t="s">
        <v>1290</v>
      </c>
      <c r="B118">
        <v>331750</v>
      </c>
      <c r="C118" t="s">
        <v>1291</v>
      </c>
      <c r="D118" t="s">
        <v>165</v>
      </c>
      <c r="E118" t="s">
        <v>166</v>
      </c>
      <c r="F118" t="s">
        <v>833</v>
      </c>
      <c r="G118" t="s">
        <v>4</v>
      </c>
      <c r="H118">
        <v>417.34300000000002</v>
      </c>
      <c r="I118">
        <v>0</v>
      </c>
      <c r="K118">
        <v>417.34300000000002</v>
      </c>
      <c r="L118">
        <v>326.94</v>
      </c>
      <c r="M118"/>
      <c r="N118">
        <v>1.278</v>
      </c>
      <c r="O118">
        <v>43.698</v>
      </c>
      <c r="P118">
        <v>45.427000000000021</v>
      </c>
      <c r="Q118" s="185" t="s">
        <v>569</v>
      </c>
      <c r="R118" t="s">
        <v>166</v>
      </c>
      <c r="S118" s="185">
        <v>12</v>
      </c>
    </row>
    <row r="119" spans="1:20" x14ac:dyDescent="0.3">
      <c r="A119" t="s">
        <v>1292</v>
      </c>
      <c r="B119">
        <v>331780</v>
      </c>
      <c r="C119" t="s">
        <v>1293</v>
      </c>
      <c r="D119" t="s">
        <v>167</v>
      </c>
      <c r="E119" t="s">
        <v>168</v>
      </c>
      <c r="F119" t="s">
        <v>835</v>
      </c>
      <c r="G119" t="s">
        <v>9</v>
      </c>
      <c r="H119">
        <v>609.75900000000001</v>
      </c>
      <c r="I119">
        <v>0</v>
      </c>
      <c r="K119">
        <v>609.75900000000001</v>
      </c>
      <c r="L119">
        <v>714.77300000000002</v>
      </c>
      <c r="M119"/>
      <c r="N119">
        <v>0.27300000000000002</v>
      </c>
      <c r="O119">
        <v>32.994</v>
      </c>
      <c r="P119">
        <v>-138.28100000000006</v>
      </c>
      <c r="Q119" s="185" t="s">
        <v>569</v>
      </c>
      <c r="R119" t="s">
        <v>168</v>
      </c>
      <c r="S119" s="185">
        <v>12</v>
      </c>
    </row>
    <row r="120" spans="1:20" x14ac:dyDescent="0.3">
      <c r="A120" t="s">
        <v>1415</v>
      </c>
      <c r="B120">
        <v>332360</v>
      </c>
      <c r="C120" t="s">
        <v>1414</v>
      </c>
      <c r="D120" t="s">
        <v>308</v>
      </c>
      <c r="E120" t="s">
        <v>310</v>
      </c>
      <c r="F120" t="s">
        <v>1040</v>
      </c>
      <c r="G120" t="s">
        <v>10</v>
      </c>
      <c r="H120">
        <v>2653.826</v>
      </c>
      <c r="I120">
        <v>0</v>
      </c>
      <c r="K120">
        <v>2653.826</v>
      </c>
      <c r="L120">
        <v>2977.2840000000001</v>
      </c>
      <c r="M120"/>
      <c r="N120">
        <v>0</v>
      </c>
      <c r="O120">
        <v>408.89100000000002</v>
      </c>
      <c r="P120">
        <v>-732.34900000000016</v>
      </c>
      <c r="Q120" s="185" t="s">
        <v>569</v>
      </c>
      <c r="R120" t="s">
        <v>310</v>
      </c>
      <c r="S120" s="185">
        <v>12</v>
      </c>
    </row>
    <row r="121" spans="1:20" x14ac:dyDescent="0.3">
      <c r="A121" t="s">
        <v>1296</v>
      </c>
      <c r="B121">
        <v>331790</v>
      </c>
      <c r="C121" t="s">
        <v>1297</v>
      </c>
      <c r="D121" t="s">
        <v>174</v>
      </c>
      <c r="E121" t="s">
        <v>175</v>
      </c>
      <c r="F121" t="s">
        <v>843</v>
      </c>
      <c r="G121" t="s">
        <v>14</v>
      </c>
      <c r="H121">
        <v>135.05799999999999</v>
      </c>
      <c r="I121">
        <v>0</v>
      </c>
      <c r="K121">
        <v>135.05799999999999</v>
      </c>
      <c r="L121">
        <v>245.72</v>
      </c>
      <c r="M121"/>
      <c r="N121">
        <v>4.62</v>
      </c>
      <c r="O121">
        <v>1.6325000000000001</v>
      </c>
      <c r="P121">
        <v>-116.9145</v>
      </c>
      <c r="Q121" s="185" t="s">
        <v>569</v>
      </c>
      <c r="R121" t="s">
        <v>175</v>
      </c>
      <c r="S121" s="185">
        <v>11</v>
      </c>
    </row>
    <row r="122" spans="1:20" x14ac:dyDescent="0.3">
      <c r="A122" t="s">
        <v>1226</v>
      </c>
      <c r="B122">
        <v>331800</v>
      </c>
      <c r="C122" t="s">
        <v>1223</v>
      </c>
      <c r="D122" t="s">
        <v>103</v>
      </c>
      <c r="E122" t="s">
        <v>176</v>
      </c>
      <c r="F122" t="s">
        <v>726</v>
      </c>
      <c r="G122" t="s">
        <v>9</v>
      </c>
      <c r="H122">
        <v>42027.027000000002</v>
      </c>
      <c r="I122">
        <v>0</v>
      </c>
      <c r="K122">
        <v>42027.027000000002</v>
      </c>
      <c r="L122">
        <v>39787.298000000003</v>
      </c>
      <c r="M122"/>
      <c r="N122">
        <v>0</v>
      </c>
      <c r="O122">
        <v>907.03899999999999</v>
      </c>
      <c r="P122">
        <v>1332.6900000000023</v>
      </c>
      <c r="Q122" s="185" t="s">
        <v>569</v>
      </c>
      <c r="R122" t="s">
        <v>1227</v>
      </c>
      <c r="S122" s="185">
        <v>12</v>
      </c>
    </row>
    <row r="123" spans="1:20" x14ac:dyDescent="0.3">
      <c r="A123" t="s">
        <v>1197</v>
      </c>
      <c r="B123">
        <v>331060</v>
      </c>
      <c r="C123" t="s">
        <v>1196</v>
      </c>
      <c r="D123" t="s">
        <v>80</v>
      </c>
      <c r="E123" t="s">
        <v>82</v>
      </c>
      <c r="F123" t="s">
        <v>712</v>
      </c>
      <c r="G123" t="s">
        <v>14</v>
      </c>
      <c r="H123">
        <v>538.29999999999995</v>
      </c>
      <c r="I123">
        <v>0</v>
      </c>
      <c r="K123">
        <v>538.29999999999995</v>
      </c>
      <c r="L123">
        <v>493.40499999999997</v>
      </c>
      <c r="M123"/>
      <c r="N123">
        <v>0</v>
      </c>
      <c r="O123">
        <v>0.95699999999999996</v>
      </c>
      <c r="P123">
        <v>43.937999999999988</v>
      </c>
      <c r="Q123" s="185" t="s">
        <v>569</v>
      </c>
      <c r="R123" t="s">
        <v>713</v>
      </c>
      <c r="S123" s="185">
        <v>12</v>
      </c>
    </row>
    <row r="124" spans="1:20" x14ac:dyDescent="0.3">
      <c r="A124" t="s">
        <v>1314</v>
      </c>
      <c r="C124" t="s">
        <v>1315</v>
      </c>
      <c r="D124" t="s">
        <v>192</v>
      </c>
      <c r="E124" t="s">
        <v>159</v>
      </c>
      <c r="F124" t="s">
        <v>678</v>
      </c>
      <c r="G124" t="s">
        <v>12</v>
      </c>
      <c r="H124">
        <v>981788</v>
      </c>
      <c r="I124">
        <v>242017</v>
      </c>
      <c r="J124">
        <v>17352</v>
      </c>
      <c r="K124">
        <v>1241157</v>
      </c>
      <c r="L124">
        <v>1072957</v>
      </c>
      <c r="M124">
        <v>57857</v>
      </c>
      <c r="O124">
        <v>4141</v>
      </c>
      <c r="P124">
        <v>106202</v>
      </c>
      <c r="Q124" s="185" t="s">
        <v>1190</v>
      </c>
      <c r="R124" t="s">
        <v>558</v>
      </c>
      <c r="S124" s="185">
        <v>12</v>
      </c>
    </row>
    <row r="125" spans="1:20" x14ac:dyDescent="0.3">
      <c r="A125" t="s">
        <v>1298</v>
      </c>
      <c r="B125">
        <v>331810</v>
      </c>
      <c r="C125" t="s">
        <v>1299</v>
      </c>
      <c r="D125" t="s">
        <v>845</v>
      </c>
      <c r="E125" t="s">
        <v>177</v>
      </c>
      <c r="F125" t="s">
        <v>846</v>
      </c>
      <c r="G125" t="s">
        <v>14</v>
      </c>
      <c r="H125">
        <v>107.92</v>
      </c>
      <c r="I125">
        <v>0</v>
      </c>
      <c r="K125">
        <v>107.92</v>
      </c>
      <c r="L125">
        <v>92.010999999999996</v>
      </c>
      <c r="M125"/>
      <c r="N125">
        <v>0</v>
      </c>
      <c r="O125">
        <v>3.706666666666667</v>
      </c>
      <c r="P125">
        <v>12.202333333333343</v>
      </c>
      <c r="Q125" s="185" t="s">
        <v>569</v>
      </c>
      <c r="R125" t="s">
        <v>177</v>
      </c>
      <c r="S125" s="185">
        <v>12</v>
      </c>
    </row>
    <row r="126" spans="1:20" x14ac:dyDescent="0.3">
      <c r="A126" t="s">
        <v>1228</v>
      </c>
      <c r="B126">
        <v>331270</v>
      </c>
      <c r="C126" t="s">
        <v>1223</v>
      </c>
      <c r="D126" t="s">
        <v>103</v>
      </c>
      <c r="E126" t="s">
        <v>107</v>
      </c>
      <c r="F126" t="s">
        <v>730</v>
      </c>
      <c r="G126" t="s">
        <v>5</v>
      </c>
      <c r="H126">
        <v>1199.979</v>
      </c>
      <c r="I126">
        <v>0</v>
      </c>
      <c r="K126">
        <v>1199.979</v>
      </c>
      <c r="L126">
        <v>1131.932</v>
      </c>
      <c r="M126"/>
      <c r="N126">
        <v>0</v>
      </c>
      <c r="O126">
        <v>38.473999999999997</v>
      </c>
      <c r="P126">
        <v>29.573000000000093</v>
      </c>
      <c r="Q126" s="185" t="s">
        <v>569</v>
      </c>
      <c r="R126" t="s">
        <v>107</v>
      </c>
      <c r="S126" s="185">
        <v>12</v>
      </c>
    </row>
    <row r="127" spans="1:20" x14ac:dyDescent="0.3">
      <c r="A127" t="s">
        <v>1300</v>
      </c>
      <c r="B127">
        <v>331820</v>
      </c>
      <c r="C127" t="s">
        <v>1301</v>
      </c>
      <c r="D127" t="s">
        <v>178</v>
      </c>
      <c r="E127" t="s">
        <v>179</v>
      </c>
      <c r="F127" t="s">
        <v>848</v>
      </c>
      <c r="G127" t="s">
        <v>11</v>
      </c>
      <c r="H127">
        <v>1113.9559999999999</v>
      </c>
      <c r="I127">
        <v>0</v>
      </c>
      <c r="K127">
        <v>1113.9559999999999</v>
      </c>
      <c r="L127">
        <v>735.59799999999996</v>
      </c>
      <c r="M127"/>
      <c r="N127">
        <v>5.2830000000000004</v>
      </c>
      <c r="O127">
        <v>23.215</v>
      </c>
      <c r="P127">
        <v>349.8599999999999</v>
      </c>
      <c r="Q127" s="185" t="s">
        <v>569</v>
      </c>
      <c r="R127" t="s">
        <v>179</v>
      </c>
      <c r="S127" s="185">
        <v>8</v>
      </c>
    </row>
    <row r="128" spans="1:20" x14ac:dyDescent="0.3">
      <c r="A128" t="s">
        <v>1337</v>
      </c>
      <c r="B128">
        <v>331830</v>
      </c>
      <c r="C128" t="s">
        <v>1338</v>
      </c>
      <c r="D128" t="s">
        <v>221</v>
      </c>
      <c r="E128" t="s">
        <v>222</v>
      </c>
      <c r="F128" t="s">
        <v>912</v>
      </c>
      <c r="G128" t="s">
        <v>14</v>
      </c>
      <c r="H128">
        <v>484.07100000000003</v>
      </c>
      <c r="I128">
        <v>0</v>
      </c>
      <c r="K128">
        <v>484.07100000000003</v>
      </c>
      <c r="L128">
        <v>368.88</v>
      </c>
      <c r="M128"/>
      <c r="N128">
        <v>0</v>
      </c>
      <c r="O128">
        <v>16.603999999999999</v>
      </c>
      <c r="P128">
        <v>98.587000000000046</v>
      </c>
      <c r="Q128" s="185" t="s">
        <v>569</v>
      </c>
      <c r="R128" t="s">
        <v>222</v>
      </c>
      <c r="S128" s="185">
        <v>12</v>
      </c>
    </row>
    <row r="129" spans="1:19" x14ac:dyDescent="0.3">
      <c r="A129" t="s">
        <v>1302</v>
      </c>
      <c r="B129">
        <v>331840</v>
      </c>
      <c r="C129" t="s">
        <v>1303</v>
      </c>
      <c r="D129" t="s">
        <v>180</v>
      </c>
      <c r="E129" t="s">
        <v>181</v>
      </c>
      <c r="F129" t="s">
        <v>850</v>
      </c>
      <c r="G129" t="s">
        <v>14</v>
      </c>
      <c r="H129">
        <v>289.28809054562294</v>
      </c>
      <c r="I129">
        <v>0</v>
      </c>
      <c r="K129">
        <v>289.28809054562294</v>
      </c>
      <c r="L129">
        <v>212.667</v>
      </c>
      <c r="M129"/>
      <c r="N129">
        <v>0</v>
      </c>
      <c r="O129">
        <v>28.151499999999999</v>
      </c>
      <c r="P129">
        <v>48.469590545622935</v>
      </c>
      <c r="Q129" s="185" t="s">
        <v>569</v>
      </c>
      <c r="R129" t="s">
        <v>181</v>
      </c>
      <c r="S129" s="185">
        <v>11</v>
      </c>
    </row>
    <row r="130" spans="1:19" x14ac:dyDescent="0.3">
      <c r="A130" t="s">
        <v>1403</v>
      </c>
      <c r="B130">
        <v>332310</v>
      </c>
      <c r="C130" t="s">
        <v>1404</v>
      </c>
      <c r="D130" t="s">
        <v>296</v>
      </c>
      <c r="E130" t="s">
        <v>297</v>
      </c>
      <c r="F130" t="s">
        <v>1028</v>
      </c>
      <c r="G130" t="s">
        <v>9</v>
      </c>
      <c r="H130">
        <v>1507.8440000000001</v>
      </c>
      <c r="I130">
        <v>0</v>
      </c>
      <c r="K130">
        <v>1507.8440000000001</v>
      </c>
      <c r="L130">
        <v>1315.384</v>
      </c>
      <c r="M130"/>
      <c r="N130">
        <v>15.52</v>
      </c>
      <c r="O130">
        <v>45.207000000000001</v>
      </c>
      <c r="P130">
        <v>131.73299999999995</v>
      </c>
      <c r="Q130" s="185" t="s">
        <v>569</v>
      </c>
      <c r="R130" t="s">
        <v>297</v>
      </c>
      <c r="S130" s="185">
        <v>12</v>
      </c>
    </row>
    <row r="131" spans="1:19" x14ac:dyDescent="0.3">
      <c r="A131" t="s">
        <v>1304</v>
      </c>
      <c r="B131">
        <v>331850</v>
      </c>
      <c r="C131" t="s">
        <v>1305</v>
      </c>
      <c r="D131" t="s">
        <v>182</v>
      </c>
      <c r="E131" t="s">
        <v>183</v>
      </c>
      <c r="F131" t="s">
        <v>852</v>
      </c>
      <c r="G131" t="s">
        <v>7</v>
      </c>
      <c r="H131">
        <v>246.47</v>
      </c>
      <c r="I131">
        <v>0</v>
      </c>
      <c r="K131">
        <v>246.47</v>
      </c>
      <c r="L131">
        <v>212.446</v>
      </c>
      <c r="M131"/>
      <c r="N131">
        <v>0</v>
      </c>
      <c r="O131">
        <v>16.765999999999998</v>
      </c>
      <c r="P131">
        <v>17.25800000000001</v>
      </c>
      <c r="Q131" s="185" t="s">
        <v>569</v>
      </c>
      <c r="R131" t="s">
        <v>183</v>
      </c>
      <c r="S131" s="185">
        <v>12</v>
      </c>
    </row>
    <row r="132" spans="1:19" x14ac:dyDescent="0.3">
      <c r="A132" t="s">
        <v>1229</v>
      </c>
      <c r="B132">
        <v>331280</v>
      </c>
      <c r="C132" t="s">
        <v>1223</v>
      </c>
      <c r="D132" t="s">
        <v>103</v>
      </c>
      <c r="E132" t="s">
        <v>108</v>
      </c>
      <c r="F132" t="s">
        <v>732</v>
      </c>
      <c r="G132" t="s">
        <v>9</v>
      </c>
      <c r="H132">
        <v>2511.9740000000002</v>
      </c>
      <c r="I132">
        <v>0</v>
      </c>
      <c r="K132">
        <v>2511.9740000000002</v>
      </c>
      <c r="L132">
        <v>2341.241</v>
      </c>
      <c r="M132"/>
      <c r="N132">
        <v>0</v>
      </c>
      <c r="O132">
        <v>81.052000000000007</v>
      </c>
      <c r="P132">
        <v>89.68100000000004</v>
      </c>
      <c r="Q132" s="185" t="s">
        <v>569</v>
      </c>
      <c r="R132" t="s">
        <v>108</v>
      </c>
      <c r="S132" s="185">
        <v>12</v>
      </c>
    </row>
    <row r="133" spans="1:19" x14ac:dyDescent="0.3">
      <c r="A133" t="s">
        <v>1310</v>
      </c>
      <c r="B133">
        <v>331860</v>
      </c>
      <c r="C133" t="s">
        <v>1311</v>
      </c>
      <c r="D133" t="s">
        <v>184</v>
      </c>
      <c r="E133" t="s">
        <v>185</v>
      </c>
      <c r="F133" t="s">
        <v>858</v>
      </c>
      <c r="G133" t="s">
        <v>6</v>
      </c>
      <c r="H133">
        <v>848.61555684292648</v>
      </c>
      <c r="I133">
        <v>0</v>
      </c>
      <c r="K133">
        <v>848.61555684292648</v>
      </c>
      <c r="L133">
        <v>730.5</v>
      </c>
      <c r="M133"/>
      <c r="N133">
        <v>0</v>
      </c>
      <c r="O133">
        <v>24.810333333333332</v>
      </c>
      <c r="P133">
        <v>93.305223509593134</v>
      </c>
      <c r="Q133" s="185" t="s">
        <v>569</v>
      </c>
      <c r="R133" t="s">
        <v>185</v>
      </c>
      <c r="S133" s="185">
        <v>12</v>
      </c>
    </row>
    <row r="134" spans="1:19" x14ac:dyDescent="0.3">
      <c r="A134" t="s">
        <v>1306</v>
      </c>
      <c r="B134">
        <v>331870</v>
      </c>
      <c r="C134" t="s">
        <v>1307</v>
      </c>
      <c r="D134" t="s">
        <v>186</v>
      </c>
      <c r="E134" t="s">
        <v>187</v>
      </c>
      <c r="F134" t="s">
        <v>854</v>
      </c>
      <c r="G134" t="s">
        <v>6</v>
      </c>
      <c r="H134">
        <v>637.66399999999999</v>
      </c>
      <c r="I134">
        <v>0</v>
      </c>
      <c r="K134">
        <v>637.66399999999999</v>
      </c>
      <c r="L134">
        <v>443.40800000000002</v>
      </c>
      <c r="M134"/>
      <c r="N134">
        <v>103.739</v>
      </c>
      <c r="O134">
        <v>12.558999999999999</v>
      </c>
      <c r="P134">
        <v>77.95799999999997</v>
      </c>
      <c r="Q134" s="185" t="s">
        <v>569</v>
      </c>
      <c r="R134" t="s">
        <v>187</v>
      </c>
      <c r="S134" s="185">
        <v>6</v>
      </c>
    </row>
    <row r="135" spans="1:19" x14ac:dyDescent="0.3">
      <c r="A135" t="s">
        <v>1339</v>
      </c>
      <c r="C135" t="s">
        <v>1340</v>
      </c>
      <c r="D135" t="s">
        <v>223</v>
      </c>
      <c r="E135" t="s">
        <v>79</v>
      </c>
      <c r="F135" t="s">
        <v>678</v>
      </c>
      <c r="G135" t="s">
        <v>12</v>
      </c>
      <c r="H135">
        <v>701745</v>
      </c>
      <c r="I135">
        <v>594703</v>
      </c>
      <c r="J135">
        <v>0</v>
      </c>
      <c r="K135">
        <v>1296448</v>
      </c>
      <c r="L135">
        <v>1204989</v>
      </c>
      <c r="M135">
        <v>169</v>
      </c>
      <c r="O135">
        <v>17469</v>
      </c>
      <c r="P135">
        <v>73821</v>
      </c>
      <c r="Q135" s="185" t="s">
        <v>1190</v>
      </c>
      <c r="R135" t="s">
        <v>556</v>
      </c>
      <c r="S135" s="185">
        <v>12</v>
      </c>
    </row>
    <row r="136" spans="1:19" x14ac:dyDescent="0.3">
      <c r="A136" t="s">
        <v>1308</v>
      </c>
      <c r="B136">
        <v>331880</v>
      </c>
      <c r="C136" t="s">
        <v>1309</v>
      </c>
      <c r="D136" t="s">
        <v>188</v>
      </c>
      <c r="E136" t="s">
        <v>189</v>
      </c>
      <c r="F136" t="s">
        <v>856</v>
      </c>
      <c r="G136" t="s">
        <v>6</v>
      </c>
      <c r="H136">
        <v>312.851</v>
      </c>
      <c r="I136">
        <v>0</v>
      </c>
      <c r="K136">
        <v>312.851</v>
      </c>
      <c r="L136">
        <v>275.21499999999997</v>
      </c>
      <c r="M136"/>
      <c r="N136">
        <v>2.1309999999999998</v>
      </c>
      <c r="O136">
        <v>9.4830000000000005</v>
      </c>
      <c r="P136">
        <v>26.022000000000048</v>
      </c>
      <c r="Q136" s="185" t="s">
        <v>569</v>
      </c>
      <c r="R136" t="s">
        <v>189</v>
      </c>
      <c r="S136" s="185">
        <v>12</v>
      </c>
    </row>
    <row r="137" spans="1:19" x14ac:dyDescent="0.3">
      <c r="A137" t="s">
        <v>1356</v>
      </c>
      <c r="B137">
        <v>332660</v>
      </c>
      <c r="C137" t="s">
        <v>1355</v>
      </c>
      <c r="D137" t="s">
        <v>243</v>
      </c>
      <c r="E137" t="s">
        <v>245</v>
      </c>
      <c r="F137" t="s">
        <v>684</v>
      </c>
      <c r="G137" t="s">
        <v>13</v>
      </c>
      <c r="H137">
        <v>887.76</v>
      </c>
      <c r="I137">
        <v>925.2</v>
      </c>
      <c r="K137">
        <v>1812.96</v>
      </c>
      <c r="L137">
        <v>1062.2439999999999</v>
      </c>
      <c r="M137"/>
      <c r="N137">
        <v>0</v>
      </c>
      <c r="O137">
        <v>60.383000000000003</v>
      </c>
      <c r="P137">
        <v>690.33300000000008</v>
      </c>
      <c r="Q137" s="185" t="s">
        <v>569</v>
      </c>
      <c r="R137" t="s">
        <v>245</v>
      </c>
      <c r="S137" s="185">
        <v>12</v>
      </c>
    </row>
    <row r="138" spans="1:19" x14ac:dyDescent="0.3">
      <c r="A138" t="s">
        <v>1198</v>
      </c>
      <c r="B138">
        <v>331070</v>
      </c>
      <c r="C138" t="s">
        <v>1196</v>
      </c>
      <c r="D138" t="s">
        <v>80</v>
      </c>
      <c r="E138" t="s">
        <v>85</v>
      </c>
      <c r="F138" t="s">
        <v>703</v>
      </c>
      <c r="G138" t="s">
        <v>7</v>
      </c>
      <c r="H138">
        <v>0</v>
      </c>
      <c r="I138">
        <v>0</v>
      </c>
      <c r="K138">
        <v>0</v>
      </c>
      <c r="L138">
        <v>323.82600000000002</v>
      </c>
      <c r="M138"/>
      <c r="N138">
        <v>0</v>
      </c>
      <c r="O138">
        <v>2.2679999999999998</v>
      </c>
      <c r="P138">
        <v>-326.09399999999999</v>
      </c>
      <c r="Q138" s="185" t="s">
        <v>569</v>
      </c>
      <c r="R138" t="s">
        <v>85</v>
      </c>
      <c r="S138" s="185">
        <v>12</v>
      </c>
    </row>
    <row r="139" spans="1:19" x14ac:dyDescent="0.3">
      <c r="A139" t="s">
        <v>1312</v>
      </c>
      <c r="B139">
        <v>331890</v>
      </c>
      <c r="C139" t="s">
        <v>1313</v>
      </c>
      <c r="D139" t="s">
        <v>190</v>
      </c>
      <c r="E139" t="s">
        <v>191</v>
      </c>
      <c r="F139" t="s">
        <v>860</v>
      </c>
      <c r="G139" t="s">
        <v>7</v>
      </c>
      <c r="H139">
        <v>436.327</v>
      </c>
      <c r="I139">
        <v>0</v>
      </c>
      <c r="K139">
        <v>436.327</v>
      </c>
      <c r="L139">
        <v>358.86900000000003</v>
      </c>
      <c r="M139"/>
      <c r="N139">
        <v>6.9</v>
      </c>
      <c r="O139">
        <v>45.411000000000001</v>
      </c>
      <c r="P139">
        <v>25.146999999999991</v>
      </c>
      <c r="Q139" s="185" t="s">
        <v>569</v>
      </c>
      <c r="R139" t="s">
        <v>191</v>
      </c>
      <c r="S139" s="185">
        <v>12</v>
      </c>
    </row>
    <row r="140" spans="1:19" x14ac:dyDescent="0.3">
      <c r="A140" t="s">
        <v>1391</v>
      </c>
      <c r="B140">
        <v>332230</v>
      </c>
      <c r="C140" t="s">
        <v>1392</v>
      </c>
      <c r="D140" t="s">
        <v>286</v>
      </c>
      <c r="E140" t="s">
        <v>287</v>
      </c>
      <c r="F140" t="s">
        <v>1013</v>
      </c>
      <c r="G140" t="s">
        <v>9</v>
      </c>
      <c r="H140">
        <v>232.44499999999999</v>
      </c>
      <c r="I140">
        <v>0</v>
      </c>
      <c r="K140">
        <v>232.44499999999999</v>
      </c>
      <c r="L140">
        <v>203.04</v>
      </c>
      <c r="M140"/>
      <c r="N140">
        <v>0</v>
      </c>
      <c r="O140">
        <v>10.038</v>
      </c>
      <c r="P140">
        <v>19.36699999999999</v>
      </c>
      <c r="Q140" s="185" t="s">
        <v>569</v>
      </c>
      <c r="R140" t="s">
        <v>287</v>
      </c>
      <c r="S140" s="185">
        <v>4</v>
      </c>
    </row>
    <row r="141" spans="1:19" x14ac:dyDescent="0.3">
      <c r="A141" t="s">
        <v>1316</v>
      </c>
      <c r="B141">
        <v>331900</v>
      </c>
      <c r="C141" t="s">
        <v>1317</v>
      </c>
      <c r="D141" t="s">
        <v>196</v>
      </c>
      <c r="E141" t="s">
        <v>197</v>
      </c>
      <c r="F141" t="s">
        <v>866</v>
      </c>
      <c r="G141" t="s">
        <v>14</v>
      </c>
      <c r="H141">
        <v>389.8</v>
      </c>
      <c r="I141">
        <v>0</v>
      </c>
      <c r="K141">
        <v>389.8</v>
      </c>
      <c r="L141">
        <v>355.43</v>
      </c>
      <c r="M141"/>
      <c r="N141">
        <v>0</v>
      </c>
      <c r="O141">
        <v>2.8450000000000002</v>
      </c>
      <c r="P141">
        <v>31.524999999999977</v>
      </c>
      <c r="Q141" s="185" t="s">
        <v>569</v>
      </c>
      <c r="R141" t="s">
        <v>197</v>
      </c>
      <c r="S141" s="185">
        <v>12</v>
      </c>
    </row>
    <row r="142" spans="1:19" x14ac:dyDescent="0.3">
      <c r="A142" t="s">
        <v>1318</v>
      </c>
      <c r="B142">
        <v>331910</v>
      </c>
      <c r="C142" t="s">
        <v>1319</v>
      </c>
      <c r="D142" t="s">
        <v>198</v>
      </c>
      <c r="E142" t="s">
        <v>199</v>
      </c>
      <c r="F142" t="s">
        <v>870</v>
      </c>
      <c r="G142" t="s">
        <v>6</v>
      </c>
      <c r="H142">
        <v>296.06034416712379</v>
      </c>
      <c r="I142">
        <v>0</v>
      </c>
      <c r="K142">
        <v>296.06034416712379</v>
      </c>
      <c r="L142">
        <v>249.27600000000001</v>
      </c>
      <c r="M142"/>
      <c r="N142">
        <v>0.29899999999999999</v>
      </c>
      <c r="O142">
        <v>20.742999999999999</v>
      </c>
      <c r="P142">
        <v>25.742344167123747</v>
      </c>
      <c r="Q142" s="185" t="s">
        <v>569</v>
      </c>
      <c r="R142" t="s">
        <v>199</v>
      </c>
      <c r="S142" s="185">
        <v>3</v>
      </c>
    </row>
    <row r="143" spans="1:19" x14ac:dyDescent="0.3">
      <c r="A143" t="s">
        <v>1199</v>
      </c>
      <c r="B143">
        <v>331080</v>
      </c>
      <c r="C143" t="s">
        <v>1196</v>
      </c>
      <c r="D143" t="s">
        <v>80</v>
      </c>
      <c r="E143" t="s">
        <v>86</v>
      </c>
      <c r="F143" t="s">
        <v>680</v>
      </c>
      <c r="G143" t="s">
        <v>13</v>
      </c>
      <c r="H143">
        <v>0</v>
      </c>
      <c r="I143">
        <v>0</v>
      </c>
      <c r="K143">
        <v>0</v>
      </c>
      <c r="L143">
        <v>1020.5410000000001</v>
      </c>
      <c r="M143"/>
      <c r="N143">
        <v>0</v>
      </c>
      <c r="O143">
        <v>44.747999999999998</v>
      </c>
      <c r="Q143" s="185" t="s">
        <v>569</v>
      </c>
      <c r="R143" t="s">
        <v>86</v>
      </c>
      <c r="S143" s="185">
        <v>12</v>
      </c>
    </row>
    <row r="144" spans="1:19" x14ac:dyDescent="0.3">
      <c r="A144" t="s">
        <v>1333</v>
      </c>
      <c r="B144">
        <v>331980</v>
      </c>
      <c r="C144" t="s">
        <v>1334</v>
      </c>
      <c r="D144" t="s">
        <v>219</v>
      </c>
      <c r="E144" t="s">
        <v>220</v>
      </c>
      <c r="F144" t="s">
        <v>907</v>
      </c>
      <c r="G144" t="s">
        <v>4</v>
      </c>
      <c r="H144">
        <v>2412.4929999999999</v>
      </c>
      <c r="I144">
        <v>0</v>
      </c>
      <c r="K144">
        <v>2412.4929999999999</v>
      </c>
      <c r="L144">
        <v>1891.3330000000001</v>
      </c>
      <c r="M144"/>
      <c r="N144">
        <v>0</v>
      </c>
      <c r="O144">
        <v>182.75200000000001</v>
      </c>
      <c r="P144">
        <v>338.4079999999999</v>
      </c>
      <c r="Q144" s="185" t="s">
        <v>569</v>
      </c>
      <c r="R144" t="s">
        <v>220</v>
      </c>
      <c r="S144" s="185">
        <v>12</v>
      </c>
    </row>
    <row r="145" spans="1:20" x14ac:dyDescent="0.3">
      <c r="A145" t="s">
        <v>1322</v>
      </c>
      <c r="B145">
        <v>331920</v>
      </c>
      <c r="C145" t="s">
        <v>1323</v>
      </c>
      <c r="D145" t="s">
        <v>205</v>
      </c>
      <c r="E145" t="s">
        <v>561</v>
      </c>
      <c r="F145" t="s">
        <v>880</v>
      </c>
      <c r="G145" t="s">
        <v>7</v>
      </c>
      <c r="H145">
        <v>24002.773000000001</v>
      </c>
      <c r="I145">
        <v>0</v>
      </c>
      <c r="K145">
        <v>24002.773000000001</v>
      </c>
      <c r="L145">
        <v>25216.731</v>
      </c>
      <c r="M145"/>
      <c r="N145">
        <v>0</v>
      </c>
      <c r="O145">
        <v>123.40300000000001</v>
      </c>
      <c r="P145">
        <v>-1337.3609999999971</v>
      </c>
      <c r="Q145" s="185" t="s">
        <v>1324</v>
      </c>
      <c r="R145" t="s">
        <v>881</v>
      </c>
      <c r="S145" s="185">
        <v>12</v>
      </c>
    </row>
    <row r="146" spans="1:20" x14ac:dyDescent="0.3">
      <c r="A146" t="s">
        <v>1345</v>
      </c>
      <c r="C146" t="s">
        <v>1346</v>
      </c>
      <c r="D146" t="s">
        <v>232</v>
      </c>
      <c r="E146" t="s">
        <v>928</v>
      </c>
      <c r="F146" t="s">
        <v>678</v>
      </c>
      <c r="G146" t="s">
        <v>12</v>
      </c>
      <c r="H146">
        <v>141</v>
      </c>
      <c r="I146">
        <v>483013</v>
      </c>
      <c r="J146">
        <v>0</v>
      </c>
      <c r="K146">
        <v>483154</v>
      </c>
      <c r="L146">
        <v>452198</v>
      </c>
      <c r="M146">
        <v>198</v>
      </c>
      <c r="O146">
        <v>1855</v>
      </c>
      <c r="P146">
        <v>28903</v>
      </c>
      <c r="Q146" s="185" t="s">
        <v>1190</v>
      </c>
      <c r="R146" t="s">
        <v>1347</v>
      </c>
      <c r="S146" s="185">
        <v>12</v>
      </c>
    </row>
    <row r="147" spans="1:20" x14ac:dyDescent="0.3">
      <c r="A147" t="s">
        <v>1200</v>
      </c>
      <c r="B147">
        <v>331090</v>
      </c>
      <c r="C147" t="s">
        <v>1196</v>
      </c>
      <c r="D147" t="s">
        <v>80</v>
      </c>
      <c r="E147" t="s">
        <v>84</v>
      </c>
      <c r="F147" t="s">
        <v>680</v>
      </c>
      <c r="G147" t="s">
        <v>13</v>
      </c>
      <c r="H147">
        <v>5601.4459999999999</v>
      </c>
      <c r="I147">
        <v>22245.366999999998</v>
      </c>
      <c r="K147">
        <v>27846.812999999998</v>
      </c>
      <c r="L147">
        <v>9287.5169999999998</v>
      </c>
      <c r="M147"/>
      <c r="N147">
        <v>0</v>
      </c>
      <c r="O147">
        <v>194.90100000000001</v>
      </c>
      <c r="P147">
        <v>18364.394999999997</v>
      </c>
      <c r="Q147" s="185" t="s">
        <v>569</v>
      </c>
      <c r="R147" t="s">
        <v>84</v>
      </c>
      <c r="S147" s="185">
        <v>12</v>
      </c>
    </row>
    <row r="148" spans="1:20" x14ac:dyDescent="0.3">
      <c r="A148" t="s">
        <v>1393</v>
      </c>
      <c r="B148">
        <v>332240</v>
      </c>
      <c r="C148" t="s">
        <v>1392</v>
      </c>
      <c r="D148" t="s">
        <v>286</v>
      </c>
      <c r="E148" t="s">
        <v>288</v>
      </c>
      <c r="F148" t="s">
        <v>1015</v>
      </c>
      <c r="G148" t="s">
        <v>9</v>
      </c>
      <c r="H148">
        <v>242.86199999999999</v>
      </c>
      <c r="I148">
        <v>0</v>
      </c>
      <c r="K148">
        <v>242.86199999999999</v>
      </c>
      <c r="L148">
        <v>215.828</v>
      </c>
      <c r="M148"/>
      <c r="N148">
        <v>0</v>
      </c>
      <c r="O148">
        <v>13.031000000000001</v>
      </c>
      <c r="P148">
        <v>14.002999999999986</v>
      </c>
      <c r="Q148" s="185" t="s">
        <v>569</v>
      </c>
      <c r="R148" t="s">
        <v>288</v>
      </c>
      <c r="S148" s="185">
        <v>3</v>
      </c>
    </row>
    <row r="149" spans="1:20" x14ac:dyDescent="0.3">
      <c r="A149" t="s">
        <v>1360</v>
      </c>
      <c r="B149">
        <v>332060</v>
      </c>
      <c r="C149" t="s">
        <v>1361</v>
      </c>
      <c r="D149" t="s">
        <v>248</v>
      </c>
      <c r="E149" t="s">
        <v>249</v>
      </c>
      <c r="F149" t="s">
        <v>951</v>
      </c>
      <c r="G149" t="s">
        <v>11</v>
      </c>
      <c r="H149">
        <v>632.52099999999996</v>
      </c>
      <c r="I149">
        <v>0</v>
      </c>
      <c r="K149">
        <v>632.52099999999996</v>
      </c>
      <c r="L149">
        <v>583.17100000000005</v>
      </c>
      <c r="M149"/>
      <c r="N149">
        <v>1.8480000000000001</v>
      </c>
      <c r="O149">
        <v>26.459</v>
      </c>
      <c r="P149">
        <v>21.043000000000006</v>
      </c>
      <c r="Q149" s="185" t="s">
        <v>569</v>
      </c>
      <c r="R149" t="s">
        <v>249</v>
      </c>
      <c r="S149" s="185">
        <v>11</v>
      </c>
    </row>
    <row r="150" spans="1:20" x14ac:dyDescent="0.3">
      <c r="A150" t="s">
        <v>1423</v>
      </c>
      <c r="B150">
        <v>332430</v>
      </c>
      <c r="C150" t="s">
        <v>1424</v>
      </c>
      <c r="D150" t="s">
        <v>318</v>
      </c>
      <c r="E150" t="s">
        <v>319</v>
      </c>
      <c r="F150" t="s">
        <v>1054</v>
      </c>
      <c r="G150" t="s">
        <v>6</v>
      </c>
      <c r="H150">
        <v>19186.147000000001</v>
      </c>
      <c r="I150">
        <v>0</v>
      </c>
      <c r="K150">
        <v>19186.147000000001</v>
      </c>
      <c r="L150">
        <v>17788.235000000001</v>
      </c>
      <c r="M150"/>
      <c r="N150">
        <v>7.3440000000000003</v>
      </c>
      <c r="O150">
        <v>369.9</v>
      </c>
      <c r="P150">
        <v>1020.6679999999978</v>
      </c>
      <c r="Q150" s="185" t="s">
        <v>569</v>
      </c>
      <c r="R150" t="s">
        <v>1055</v>
      </c>
      <c r="S150" s="185">
        <v>12</v>
      </c>
    </row>
    <row r="151" spans="1:20" x14ac:dyDescent="0.3">
      <c r="A151" t="s">
        <v>1325</v>
      </c>
      <c r="B151">
        <v>331930</v>
      </c>
      <c r="C151" t="s">
        <v>1326</v>
      </c>
      <c r="D151" t="s">
        <v>404</v>
      </c>
      <c r="E151" t="s">
        <v>405</v>
      </c>
      <c r="F151" t="s">
        <v>885</v>
      </c>
      <c r="G151" t="s">
        <v>5</v>
      </c>
      <c r="H151">
        <v>224.6354658211024</v>
      </c>
      <c r="I151">
        <v>0</v>
      </c>
      <c r="K151">
        <v>224.6354658211024</v>
      </c>
      <c r="L151">
        <v>281.42099999999999</v>
      </c>
      <c r="M151"/>
      <c r="N151">
        <v>19.239999999999998</v>
      </c>
      <c r="O151">
        <v>18.739857142857144</v>
      </c>
      <c r="P151">
        <v>-94.765391321754748</v>
      </c>
      <c r="Q151" s="185" t="s">
        <v>569</v>
      </c>
      <c r="R151" t="s">
        <v>405</v>
      </c>
      <c r="S151" s="185">
        <v>8</v>
      </c>
    </row>
    <row r="152" spans="1:20" x14ac:dyDescent="0.3">
      <c r="A152" t="s">
        <v>1201</v>
      </c>
      <c r="B152">
        <v>331100</v>
      </c>
      <c r="C152" t="s">
        <v>1196</v>
      </c>
      <c r="D152" t="s">
        <v>80</v>
      </c>
      <c r="E152" t="s">
        <v>567</v>
      </c>
      <c r="F152" t="s">
        <v>706</v>
      </c>
      <c r="G152" t="s">
        <v>14</v>
      </c>
      <c r="H152">
        <v>0</v>
      </c>
      <c r="I152">
        <v>0</v>
      </c>
      <c r="K152">
        <v>0</v>
      </c>
      <c r="L152">
        <v>366.93799999999999</v>
      </c>
      <c r="M152"/>
      <c r="N152">
        <v>0</v>
      </c>
      <c r="O152">
        <v>0</v>
      </c>
      <c r="P152">
        <v>-366.93799999999999</v>
      </c>
      <c r="Q152" s="185" t="s">
        <v>569</v>
      </c>
      <c r="R152" t="s">
        <v>1202</v>
      </c>
      <c r="S152" s="185">
        <v>12</v>
      </c>
    </row>
    <row r="153" spans="1:20" x14ac:dyDescent="0.3">
      <c r="A153" t="s">
        <v>1203</v>
      </c>
      <c r="B153">
        <v>331110</v>
      </c>
      <c r="C153" t="s">
        <v>1196</v>
      </c>
      <c r="D153" t="s">
        <v>80</v>
      </c>
      <c r="E153" t="s">
        <v>87</v>
      </c>
      <c r="F153" t="s">
        <v>715</v>
      </c>
      <c r="G153" t="s">
        <v>14</v>
      </c>
      <c r="H153">
        <v>843.06299999999999</v>
      </c>
      <c r="I153">
        <v>0</v>
      </c>
      <c r="K153">
        <v>843.06299999999999</v>
      </c>
      <c r="L153">
        <v>696.93100000000004</v>
      </c>
      <c r="M153"/>
      <c r="N153">
        <v>0</v>
      </c>
      <c r="O153">
        <v>18.457999999999998</v>
      </c>
      <c r="P153">
        <v>127.67399999999998</v>
      </c>
      <c r="Q153" s="185" t="s">
        <v>569</v>
      </c>
      <c r="R153" t="s">
        <v>716</v>
      </c>
      <c r="S153" s="185">
        <v>12</v>
      </c>
    </row>
    <row r="154" spans="1:20" x14ac:dyDescent="0.3">
      <c r="A154" t="s">
        <v>1230</v>
      </c>
      <c r="B154">
        <v>331290</v>
      </c>
      <c r="C154" t="s">
        <v>1223</v>
      </c>
      <c r="D154" t="s">
        <v>103</v>
      </c>
      <c r="E154" t="s">
        <v>109</v>
      </c>
      <c r="F154" t="s">
        <v>791</v>
      </c>
      <c r="G154" t="s">
        <v>9</v>
      </c>
      <c r="H154">
        <v>961.73900000000003</v>
      </c>
      <c r="I154">
        <v>0</v>
      </c>
      <c r="K154">
        <v>961.73900000000003</v>
      </c>
      <c r="L154">
        <v>919.88599999999997</v>
      </c>
      <c r="M154"/>
      <c r="N154">
        <v>0</v>
      </c>
      <c r="O154">
        <v>18.734999999999999</v>
      </c>
      <c r="P154">
        <v>23.118000000000052</v>
      </c>
      <c r="Q154" s="185" t="s">
        <v>569</v>
      </c>
      <c r="R154" t="s">
        <v>109</v>
      </c>
      <c r="S154" s="185">
        <v>12</v>
      </c>
    </row>
    <row r="155" spans="1:20" x14ac:dyDescent="0.3">
      <c r="A155" t="s">
        <v>1327</v>
      </c>
      <c r="B155">
        <v>331940</v>
      </c>
      <c r="C155" t="s">
        <v>1328</v>
      </c>
      <c r="D155" t="s">
        <v>209</v>
      </c>
      <c r="E155" t="s">
        <v>210</v>
      </c>
      <c r="F155" t="s">
        <v>899</v>
      </c>
      <c r="G155" t="s">
        <v>6</v>
      </c>
      <c r="H155">
        <v>627.31799999999998</v>
      </c>
      <c r="I155">
        <v>0</v>
      </c>
      <c r="K155">
        <v>627.31799999999998</v>
      </c>
      <c r="L155">
        <v>561.28700000000003</v>
      </c>
      <c r="M155"/>
      <c r="N155">
        <v>0</v>
      </c>
      <c r="O155">
        <v>24.141999999999999</v>
      </c>
      <c r="P155">
        <v>41.888999999999896</v>
      </c>
      <c r="Q155" s="185" t="s">
        <v>569</v>
      </c>
      <c r="R155" t="s">
        <v>210</v>
      </c>
      <c r="S155" s="185">
        <v>12</v>
      </c>
    </row>
    <row r="156" spans="1:20" x14ac:dyDescent="0.3">
      <c r="A156" t="s">
        <v>1231</v>
      </c>
      <c r="B156">
        <v>331950</v>
      </c>
      <c r="C156" t="s">
        <v>1223</v>
      </c>
      <c r="D156" t="s">
        <v>103</v>
      </c>
      <c r="E156" t="s">
        <v>110</v>
      </c>
      <c r="F156" t="s">
        <v>1232</v>
      </c>
      <c r="G156" t="s">
        <v>6</v>
      </c>
      <c r="H156">
        <v>0</v>
      </c>
      <c r="I156">
        <v>0</v>
      </c>
      <c r="K156">
        <v>0</v>
      </c>
      <c r="L156">
        <v>410.14299999999997</v>
      </c>
      <c r="M156"/>
      <c r="N156">
        <v>0</v>
      </c>
      <c r="O156">
        <v>0</v>
      </c>
      <c r="P156">
        <v>-410.14299999999997</v>
      </c>
      <c r="Q156" s="185" t="s">
        <v>569</v>
      </c>
      <c r="R156" t="s">
        <v>110</v>
      </c>
      <c r="S156" s="185">
        <v>12</v>
      </c>
      <c r="T156" s="185" t="s">
        <v>1498</v>
      </c>
    </row>
    <row r="157" spans="1:20" x14ac:dyDescent="0.3">
      <c r="A157" t="s">
        <v>1362</v>
      </c>
      <c r="C157" t="s">
        <v>1363</v>
      </c>
      <c r="D157" t="s">
        <v>250</v>
      </c>
      <c r="E157" t="s">
        <v>252</v>
      </c>
      <c r="F157" t="s">
        <v>953</v>
      </c>
      <c r="G157" t="s">
        <v>13</v>
      </c>
      <c r="H157">
        <v>83884</v>
      </c>
      <c r="I157">
        <v>90349</v>
      </c>
      <c r="J157">
        <v>0</v>
      </c>
      <c r="K157">
        <v>174233</v>
      </c>
      <c r="L157">
        <v>167834</v>
      </c>
      <c r="M157"/>
      <c r="N157">
        <v>2113</v>
      </c>
      <c r="O157">
        <v>90</v>
      </c>
      <c r="P157">
        <v>4196</v>
      </c>
      <c r="Q157" s="185" t="s">
        <v>1190</v>
      </c>
      <c r="R157" t="s">
        <v>1364</v>
      </c>
      <c r="S157" s="185">
        <v>12</v>
      </c>
    </row>
    <row r="158" spans="1:20" x14ac:dyDescent="0.3">
      <c r="A158" t="s">
        <v>1329</v>
      </c>
      <c r="B158">
        <v>331960</v>
      </c>
      <c r="C158" t="s">
        <v>1330</v>
      </c>
      <c r="D158" t="s">
        <v>211</v>
      </c>
      <c r="E158" t="s">
        <v>212</v>
      </c>
      <c r="F158" t="s">
        <v>901</v>
      </c>
      <c r="G158" t="s">
        <v>13</v>
      </c>
      <c r="H158">
        <v>337.005</v>
      </c>
      <c r="I158">
        <v>0</v>
      </c>
      <c r="K158">
        <v>337.005</v>
      </c>
      <c r="L158">
        <v>273.53800000000001</v>
      </c>
      <c r="M158"/>
      <c r="N158">
        <v>0</v>
      </c>
      <c r="O158">
        <v>30.19</v>
      </c>
      <c r="P158">
        <v>33.276999999999987</v>
      </c>
      <c r="Q158" s="185" t="s">
        <v>569</v>
      </c>
      <c r="R158" t="s">
        <v>212</v>
      </c>
      <c r="S158" s="185">
        <v>12</v>
      </c>
    </row>
    <row r="159" spans="1:20" x14ac:dyDescent="0.3">
      <c r="A159" t="s">
        <v>1233</v>
      </c>
      <c r="B159">
        <v>331300</v>
      </c>
      <c r="C159" t="s">
        <v>1223</v>
      </c>
      <c r="D159" t="s">
        <v>103</v>
      </c>
      <c r="E159" t="s">
        <v>111</v>
      </c>
      <c r="F159" t="s">
        <v>734</v>
      </c>
      <c r="G159" t="s">
        <v>5</v>
      </c>
      <c r="H159">
        <v>1333.8040000000001</v>
      </c>
      <c r="I159">
        <v>0</v>
      </c>
      <c r="K159">
        <v>1333.8040000000001</v>
      </c>
      <c r="L159">
        <v>1241.0840000000001</v>
      </c>
      <c r="M159"/>
      <c r="N159">
        <v>0</v>
      </c>
      <c r="O159">
        <v>17.919</v>
      </c>
      <c r="P159">
        <v>74.800999999999931</v>
      </c>
      <c r="Q159" s="185" t="s">
        <v>569</v>
      </c>
      <c r="R159" t="s">
        <v>111</v>
      </c>
      <c r="S159" s="185">
        <v>12</v>
      </c>
    </row>
    <row r="160" spans="1:20" x14ac:dyDescent="0.3">
      <c r="A160" t="s">
        <v>1234</v>
      </c>
      <c r="B160">
        <v>331310</v>
      </c>
      <c r="C160" t="s">
        <v>1223</v>
      </c>
      <c r="D160" t="s">
        <v>103</v>
      </c>
      <c r="E160" t="s">
        <v>112</v>
      </c>
      <c r="F160" t="s">
        <v>722</v>
      </c>
      <c r="G160" t="s">
        <v>9</v>
      </c>
      <c r="H160">
        <v>5832.6139999999996</v>
      </c>
      <c r="I160">
        <v>0</v>
      </c>
      <c r="K160">
        <v>5832.6139999999996</v>
      </c>
      <c r="L160">
        <v>3738.444</v>
      </c>
      <c r="M160"/>
      <c r="N160">
        <v>0</v>
      </c>
      <c r="O160">
        <v>148.76499999999999</v>
      </c>
      <c r="P160">
        <v>1945.4049999999997</v>
      </c>
      <c r="Q160" s="185" t="s">
        <v>569</v>
      </c>
      <c r="R160" t="s">
        <v>112</v>
      </c>
      <c r="S160" s="185">
        <v>12</v>
      </c>
    </row>
    <row r="161" spans="1:20" x14ac:dyDescent="0.3">
      <c r="A161" t="s">
        <v>1331</v>
      </c>
      <c r="B161">
        <v>331970</v>
      </c>
      <c r="C161" t="s">
        <v>1332</v>
      </c>
      <c r="D161" t="s">
        <v>214</v>
      </c>
      <c r="E161" t="s">
        <v>215</v>
      </c>
      <c r="F161" t="s">
        <v>903</v>
      </c>
      <c r="G161" t="s">
        <v>4</v>
      </c>
      <c r="H161">
        <v>337.09</v>
      </c>
      <c r="I161">
        <v>0</v>
      </c>
      <c r="K161">
        <v>337.09</v>
      </c>
      <c r="L161">
        <v>263.52600000000001</v>
      </c>
      <c r="M161"/>
      <c r="N161">
        <v>16.105</v>
      </c>
      <c r="O161">
        <v>18.507000000000001</v>
      </c>
      <c r="P161">
        <v>38.951999999999941</v>
      </c>
      <c r="Q161" s="185" t="s">
        <v>569</v>
      </c>
      <c r="R161" t="s">
        <v>215</v>
      </c>
      <c r="S161" s="185">
        <v>6</v>
      </c>
    </row>
    <row r="162" spans="1:20" x14ac:dyDescent="0.3">
      <c r="A162" t="s">
        <v>1343</v>
      </c>
      <c r="B162">
        <v>332020</v>
      </c>
      <c r="C162" t="s">
        <v>1344</v>
      </c>
      <c r="D162" t="s">
        <v>230</v>
      </c>
      <c r="E162" t="s">
        <v>231</v>
      </c>
      <c r="F162" t="s">
        <v>926</v>
      </c>
      <c r="G162" t="s">
        <v>14</v>
      </c>
      <c r="H162">
        <v>3106.62</v>
      </c>
      <c r="I162">
        <v>0</v>
      </c>
      <c r="K162">
        <v>3106.62</v>
      </c>
      <c r="L162">
        <v>2419.11</v>
      </c>
      <c r="M162"/>
      <c r="N162">
        <v>0</v>
      </c>
      <c r="O162">
        <v>43.283999999999999</v>
      </c>
      <c r="P162">
        <v>644.22599999999966</v>
      </c>
      <c r="Q162" s="185" t="s">
        <v>569</v>
      </c>
      <c r="R162" t="s">
        <v>231</v>
      </c>
      <c r="S162" s="185">
        <v>12</v>
      </c>
    </row>
    <row r="163" spans="1:20" x14ac:dyDescent="0.3">
      <c r="A163" t="s">
        <v>1335</v>
      </c>
      <c r="B163">
        <v>331990</v>
      </c>
      <c r="C163" t="s">
        <v>1336</v>
      </c>
      <c r="D163" t="s">
        <v>217</v>
      </c>
      <c r="E163" t="s">
        <v>218</v>
      </c>
      <c r="F163" t="s">
        <v>910</v>
      </c>
      <c r="G163" t="s">
        <v>14</v>
      </c>
      <c r="H163">
        <v>5821.6880000000001</v>
      </c>
      <c r="I163">
        <v>0</v>
      </c>
      <c r="K163">
        <v>5821.6880000000001</v>
      </c>
      <c r="L163">
        <v>5044.7949090909087</v>
      </c>
      <c r="M163"/>
      <c r="N163">
        <v>0</v>
      </c>
      <c r="O163">
        <v>136.17500000000001</v>
      </c>
      <c r="P163">
        <v>640.71809090909119</v>
      </c>
      <c r="Q163" s="185" t="s">
        <v>569</v>
      </c>
      <c r="R163" t="s">
        <v>218</v>
      </c>
      <c r="S163" s="185">
        <v>12</v>
      </c>
    </row>
    <row r="164" spans="1:20" x14ac:dyDescent="0.3">
      <c r="A164" t="s">
        <v>1235</v>
      </c>
      <c r="B164">
        <v>331320</v>
      </c>
      <c r="C164" t="s">
        <v>1223</v>
      </c>
      <c r="D164" t="s">
        <v>103</v>
      </c>
      <c r="E164" t="s">
        <v>113</v>
      </c>
      <c r="F164" t="s">
        <v>737</v>
      </c>
      <c r="G164" t="s">
        <v>5</v>
      </c>
      <c r="H164">
        <v>1981.42</v>
      </c>
      <c r="I164">
        <v>0</v>
      </c>
      <c r="K164">
        <v>1981.42</v>
      </c>
      <c r="L164">
        <v>1802.8620000000001</v>
      </c>
      <c r="M164"/>
      <c r="N164">
        <v>0</v>
      </c>
      <c r="O164">
        <v>106.837</v>
      </c>
      <c r="P164">
        <v>71.721000000000004</v>
      </c>
      <c r="Q164" s="185" t="s">
        <v>569</v>
      </c>
      <c r="R164" t="s">
        <v>113</v>
      </c>
      <c r="S164" s="185">
        <v>12</v>
      </c>
    </row>
    <row r="165" spans="1:20" x14ac:dyDescent="0.3">
      <c r="A165" t="s">
        <v>1341</v>
      </c>
      <c r="B165">
        <v>332000</v>
      </c>
      <c r="C165" t="s">
        <v>1342</v>
      </c>
      <c r="D165" t="s">
        <v>227</v>
      </c>
      <c r="E165" t="s">
        <v>228</v>
      </c>
      <c r="F165" t="s">
        <v>921</v>
      </c>
      <c r="G165" t="s">
        <v>5</v>
      </c>
      <c r="H165">
        <v>935.34360768773558</v>
      </c>
      <c r="I165">
        <v>0</v>
      </c>
      <c r="K165">
        <v>935.34360768773558</v>
      </c>
      <c r="L165">
        <v>970.33100000000002</v>
      </c>
      <c r="M165"/>
      <c r="N165">
        <v>20.399999999999999</v>
      </c>
      <c r="O165">
        <v>4.181</v>
      </c>
      <c r="P165">
        <v>-59.56839231226445</v>
      </c>
      <c r="Q165" s="185" t="s">
        <v>569</v>
      </c>
      <c r="R165" t="s">
        <v>228</v>
      </c>
      <c r="S165" s="185">
        <v>12</v>
      </c>
    </row>
    <row r="166" spans="1:20" x14ac:dyDescent="0.3">
      <c r="A166" t="s">
        <v>1236</v>
      </c>
      <c r="B166">
        <v>331330</v>
      </c>
      <c r="C166" t="s">
        <v>1223</v>
      </c>
      <c r="D166" t="s">
        <v>103</v>
      </c>
      <c r="E166" t="s">
        <v>114</v>
      </c>
      <c r="F166" t="s">
        <v>793</v>
      </c>
      <c r="G166" t="s">
        <v>9</v>
      </c>
      <c r="H166">
        <v>740.61099999999999</v>
      </c>
      <c r="I166">
        <v>0</v>
      </c>
      <c r="K166">
        <v>740.61099999999999</v>
      </c>
      <c r="L166">
        <v>691.73299999999995</v>
      </c>
      <c r="M166"/>
      <c r="N166">
        <v>0</v>
      </c>
      <c r="O166">
        <v>15.163</v>
      </c>
      <c r="P166">
        <v>33.715000000000032</v>
      </c>
      <c r="Q166" s="185" t="s">
        <v>569</v>
      </c>
      <c r="R166" t="s">
        <v>114</v>
      </c>
      <c r="S166" s="185">
        <v>12</v>
      </c>
    </row>
    <row r="167" spans="1:20" x14ac:dyDescent="0.3">
      <c r="A167" t="s">
        <v>1237</v>
      </c>
      <c r="B167">
        <v>331340</v>
      </c>
      <c r="C167" t="s">
        <v>1223</v>
      </c>
      <c r="D167" t="s">
        <v>103</v>
      </c>
      <c r="E167" t="s">
        <v>115</v>
      </c>
      <c r="F167" t="s">
        <v>795</v>
      </c>
      <c r="G167" t="s">
        <v>14</v>
      </c>
      <c r="H167">
        <v>655.07899999999995</v>
      </c>
      <c r="I167">
        <v>0</v>
      </c>
      <c r="K167">
        <v>655.07899999999995</v>
      </c>
      <c r="L167">
        <v>608.55499999999995</v>
      </c>
      <c r="M167"/>
      <c r="N167">
        <v>0</v>
      </c>
      <c r="O167">
        <v>20.253</v>
      </c>
      <c r="P167">
        <v>26.270999999999958</v>
      </c>
      <c r="Q167" s="185" t="s">
        <v>569</v>
      </c>
      <c r="R167" t="s">
        <v>115</v>
      </c>
      <c r="S167" s="185">
        <v>12</v>
      </c>
    </row>
    <row r="168" spans="1:20" x14ac:dyDescent="0.3">
      <c r="A168" t="s">
        <v>1367</v>
      </c>
      <c r="C168" t="s">
        <v>1368</v>
      </c>
      <c r="D168" t="s">
        <v>260</v>
      </c>
      <c r="E168" t="s">
        <v>8</v>
      </c>
      <c r="F168" t="s">
        <v>968</v>
      </c>
      <c r="G168" t="s">
        <v>8</v>
      </c>
      <c r="H168">
        <v>146921</v>
      </c>
      <c r="J168">
        <v>0</v>
      </c>
      <c r="K168">
        <v>146921</v>
      </c>
      <c r="L168">
        <v>137715</v>
      </c>
      <c r="M168"/>
      <c r="O168">
        <v>868</v>
      </c>
      <c r="P168">
        <v>8338</v>
      </c>
      <c r="Q168" s="185" t="s">
        <v>1190</v>
      </c>
      <c r="R168" t="s">
        <v>565</v>
      </c>
      <c r="S168" s="185">
        <v>12</v>
      </c>
    </row>
    <row r="169" spans="1:20" x14ac:dyDescent="0.3">
      <c r="A169" t="s">
        <v>1204</v>
      </c>
      <c r="B169">
        <v>332010</v>
      </c>
      <c r="C169" t="s">
        <v>1196</v>
      </c>
      <c r="D169" t="s">
        <v>80</v>
      </c>
      <c r="E169" t="s">
        <v>229</v>
      </c>
      <c r="F169" t="s">
        <v>923</v>
      </c>
      <c r="G169" t="s">
        <v>13</v>
      </c>
      <c r="H169">
        <v>2428.84</v>
      </c>
      <c r="I169">
        <v>0</v>
      </c>
      <c r="K169">
        <v>2428.84</v>
      </c>
      <c r="L169">
        <v>1983.96</v>
      </c>
      <c r="M169"/>
      <c r="N169">
        <v>0</v>
      </c>
      <c r="O169">
        <v>58.262999999999998</v>
      </c>
      <c r="P169">
        <v>386.61700000000019</v>
      </c>
      <c r="Q169" s="185" t="s">
        <v>569</v>
      </c>
      <c r="R169" t="s">
        <v>229</v>
      </c>
      <c r="S169" s="185">
        <v>12</v>
      </c>
    </row>
    <row r="170" spans="1:20" x14ac:dyDescent="0.3">
      <c r="A170" t="s">
        <v>1205</v>
      </c>
      <c r="B170">
        <v>331120</v>
      </c>
      <c r="C170" t="s">
        <v>1196</v>
      </c>
      <c r="D170" t="s">
        <v>80</v>
      </c>
      <c r="E170" t="s">
        <v>89</v>
      </c>
      <c r="F170" t="s">
        <v>684</v>
      </c>
      <c r="G170" t="s">
        <v>13</v>
      </c>
      <c r="H170">
        <v>1461.1110000000001</v>
      </c>
      <c r="I170">
        <v>13682.653</v>
      </c>
      <c r="K170">
        <v>15143.764000000001</v>
      </c>
      <c r="L170">
        <v>12774.808000000001</v>
      </c>
      <c r="M170"/>
      <c r="N170">
        <v>0</v>
      </c>
      <c r="O170">
        <v>335.36</v>
      </c>
      <c r="P170">
        <v>2033.5959999999995</v>
      </c>
      <c r="Q170" s="185" t="s">
        <v>569</v>
      </c>
      <c r="R170" t="s">
        <v>1206</v>
      </c>
      <c r="S170" s="185">
        <v>12</v>
      </c>
    </row>
    <row r="171" spans="1:20" x14ac:dyDescent="0.3">
      <c r="A171" t="s">
        <v>1207</v>
      </c>
      <c r="B171">
        <v>331130</v>
      </c>
      <c r="C171" t="s">
        <v>1196</v>
      </c>
      <c r="D171" t="s">
        <v>80</v>
      </c>
      <c r="E171" t="s">
        <v>90</v>
      </c>
      <c r="F171" t="s">
        <v>718</v>
      </c>
      <c r="G171" t="s">
        <v>14</v>
      </c>
      <c r="H171">
        <v>47.709000000000003</v>
      </c>
      <c r="I171">
        <v>0</v>
      </c>
      <c r="K171">
        <v>47.709000000000003</v>
      </c>
      <c r="L171">
        <v>37.286000000000001</v>
      </c>
      <c r="M171"/>
      <c r="N171">
        <v>0</v>
      </c>
      <c r="O171">
        <v>1.867</v>
      </c>
      <c r="P171">
        <v>8.5560000000000045</v>
      </c>
      <c r="Q171" s="185" t="s">
        <v>569</v>
      </c>
      <c r="R171" t="s">
        <v>90</v>
      </c>
      <c r="S171" s="185">
        <v>12</v>
      </c>
    </row>
    <row r="172" spans="1:20" x14ac:dyDescent="0.3">
      <c r="A172" t="s">
        <v>1208</v>
      </c>
      <c r="B172">
        <v>331140</v>
      </c>
      <c r="C172" t="s">
        <v>1196</v>
      </c>
      <c r="D172" t="s">
        <v>80</v>
      </c>
      <c r="E172" t="s">
        <v>91</v>
      </c>
      <c r="F172" t="s">
        <v>680</v>
      </c>
      <c r="G172" t="s">
        <v>13</v>
      </c>
      <c r="H172">
        <v>0</v>
      </c>
      <c r="I172">
        <v>0</v>
      </c>
      <c r="K172">
        <v>0</v>
      </c>
      <c r="L172">
        <v>1421.654</v>
      </c>
      <c r="M172"/>
      <c r="N172">
        <v>0</v>
      </c>
      <c r="O172">
        <v>16.042999999999999</v>
      </c>
      <c r="P172">
        <v>-1437.6969999999999</v>
      </c>
      <c r="Q172" s="185" t="s">
        <v>569</v>
      </c>
      <c r="R172" t="s">
        <v>91</v>
      </c>
      <c r="S172" s="185">
        <v>12</v>
      </c>
    </row>
    <row r="173" spans="1:20" x14ac:dyDescent="0.3">
      <c r="A173" t="s">
        <v>1238</v>
      </c>
      <c r="B173">
        <v>331350</v>
      </c>
      <c r="C173" t="s">
        <v>1223</v>
      </c>
      <c r="D173" t="s">
        <v>103</v>
      </c>
      <c r="E173" t="s">
        <v>116</v>
      </c>
      <c r="F173" t="s">
        <v>797</v>
      </c>
      <c r="G173" t="s">
        <v>14</v>
      </c>
      <c r="H173">
        <v>605.53700000000003</v>
      </c>
      <c r="I173">
        <v>0</v>
      </c>
      <c r="K173">
        <v>605.53700000000003</v>
      </c>
      <c r="L173">
        <v>580.99800000000005</v>
      </c>
      <c r="M173"/>
      <c r="N173">
        <v>0</v>
      </c>
      <c r="O173">
        <v>26.088999999999999</v>
      </c>
      <c r="P173">
        <v>-1.5499999999999545</v>
      </c>
      <c r="Q173" s="185" t="s">
        <v>569</v>
      </c>
      <c r="R173" t="s">
        <v>116</v>
      </c>
      <c r="S173" s="185">
        <v>12</v>
      </c>
      <c r="T173" s="185" t="s">
        <v>1498</v>
      </c>
    </row>
    <row r="174" spans="1:20" x14ac:dyDescent="0.3">
      <c r="A174" t="s">
        <v>1357</v>
      </c>
      <c r="B174">
        <v>332670</v>
      </c>
      <c r="C174" t="s">
        <v>1355</v>
      </c>
      <c r="D174" t="s">
        <v>243</v>
      </c>
      <c r="E174" t="s">
        <v>246</v>
      </c>
      <c r="F174" t="s">
        <v>946</v>
      </c>
      <c r="G174" t="s">
        <v>13</v>
      </c>
      <c r="H174">
        <v>4496.1270000000004</v>
      </c>
      <c r="I174">
        <v>0</v>
      </c>
      <c r="K174">
        <v>4496.1270000000004</v>
      </c>
      <c r="L174">
        <v>4073.49</v>
      </c>
      <c r="M174"/>
      <c r="N174">
        <v>0</v>
      </c>
      <c r="O174">
        <v>96.578000000000003</v>
      </c>
      <c r="P174">
        <v>326.0590000000002</v>
      </c>
      <c r="Q174" s="185" t="s">
        <v>569</v>
      </c>
      <c r="R174" t="s">
        <v>246</v>
      </c>
      <c r="S174" s="185">
        <v>12</v>
      </c>
    </row>
    <row r="175" spans="1:20" x14ac:dyDescent="0.3">
      <c r="A175" t="s">
        <v>1239</v>
      </c>
      <c r="B175">
        <v>331360</v>
      </c>
      <c r="C175" t="s">
        <v>1223</v>
      </c>
      <c r="D175" t="s">
        <v>103</v>
      </c>
      <c r="E175" t="s">
        <v>117</v>
      </c>
      <c r="F175" t="s">
        <v>739</v>
      </c>
      <c r="G175" t="s">
        <v>9</v>
      </c>
      <c r="H175">
        <v>3415.6759999999999</v>
      </c>
      <c r="I175">
        <v>0</v>
      </c>
      <c r="K175">
        <v>3415.6759999999999</v>
      </c>
      <c r="L175">
        <v>3256.172</v>
      </c>
      <c r="M175"/>
      <c r="N175">
        <v>0</v>
      </c>
      <c r="O175">
        <v>67.292000000000002</v>
      </c>
      <c r="P175">
        <v>92.211999999999989</v>
      </c>
      <c r="Q175" s="185" t="s">
        <v>569</v>
      </c>
      <c r="R175" t="s">
        <v>117</v>
      </c>
      <c r="S175" s="185">
        <v>12</v>
      </c>
    </row>
    <row r="176" spans="1:20" x14ac:dyDescent="0.3">
      <c r="A176" t="s">
        <v>1348</v>
      </c>
      <c r="B176">
        <v>332030</v>
      </c>
      <c r="C176" t="s">
        <v>1349</v>
      </c>
      <c r="D176" t="s">
        <v>237</v>
      </c>
      <c r="E176" t="s">
        <v>238</v>
      </c>
      <c r="F176" t="s">
        <v>937</v>
      </c>
      <c r="G176" t="s">
        <v>14</v>
      </c>
      <c r="H176">
        <v>442.72199999999998</v>
      </c>
      <c r="I176">
        <v>0</v>
      </c>
      <c r="K176">
        <v>442.72199999999998</v>
      </c>
      <c r="L176">
        <v>388.899</v>
      </c>
      <c r="M176"/>
      <c r="N176">
        <v>1.3</v>
      </c>
      <c r="O176">
        <v>25.786999999999999</v>
      </c>
      <c r="P176">
        <v>26.73599999999999</v>
      </c>
      <c r="Q176" s="185" t="s">
        <v>569</v>
      </c>
      <c r="R176" t="s">
        <v>238</v>
      </c>
      <c r="S176" s="185">
        <v>12</v>
      </c>
    </row>
    <row r="177" spans="1:20" x14ac:dyDescent="0.3">
      <c r="A177" t="s">
        <v>1240</v>
      </c>
      <c r="B177">
        <v>331370</v>
      </c>
      <c r="C177" t="s">
        <v>1223</v>
      </c>
      <c r="D177" t="s">
        <v>103</v>
      </c>
      <c r="E177" t="s">
        <v>118</v>
      </c>
      <c r="F177" t="s">
        <v>799</v>
      </c>
      <c r="G177" t="s">
        <v>14</v>
      </c>
      <c r="H177">
        <v>1131.645</v>
      </c>
      <c r="I177">
        <v>0</v>
      </c>
      <c r="K177">
        <v>1131.645</v>
      </c>
      <c r="L177">
        <v>1072.585</v>
      </c>
      <c r="M177"/>
      <c r="N177">
        <v>0</v>
      </c>
      <c r="O177">
        <v>28.393000000000001</v>
      </c>
      <c r="P177">
        <v>30.666999999999916</v>
      </c>
      <c r="Q177" s="185" t="s">
        <v>569</v>
      </c>
      <c r="R177" t="s">
        <v>118</v>
      </c>
      <c r="S177" s="185">
        <v>12</v>
      </c>
      <c r="T177" s="185" t="s">
        <v>1498</v>
      </c>
    </row>
    <row r="178" spans="1:20" x14ac:dyDescent="0.3">
      <c r="A178" t="s">
        <v>1209</v>
      </c>
      <c r="B178">
        <v>331150</v>
      </c>
      <c r="C178" t="s">
        <v>1196</v>
      </c>
      <c r="D178" t="s">
        <v>80</v>
      </c>
      <c r="E178" t="s">
        <v>92</v>
      </c>
      <c r="F178" t="s">
        <v>680</v>
      </c>
      <c r="G178" t="s">
        <v>13</v>
      </c>
      <c r="H178">
        <v>0</v>
      </c>
      <c r="I178">
        <v>0</v>
      </c>
      <c r="K178">
        <v>0</v>
      </c>
      <c r="L178">
        <v>1621.2190000000001</v>
      </c>
      <c r="M178"/>
      <c r="N178">
        <v>0</v>
      </c>
      <c r="O178">
        <v>31.774999999999999</v>
      </c>
      <c r="P178">
        <v>-1652.9940000000001</v>
      </c>
      <c r="Q178" s="185" t="s">
        <v>569</v>
      </c>
      <c r="R178" t="s">
        <v>92</v>
      </c>
      <c r="S178" s="185">
        <v>12</v>
      </c>
    </row>
    <row r="179" spans="1:20" x14ac:dyDescent="0.3">
      <c r="A179" t="s">
        <v>1387</v>
      </c>
      <c r="C179" t="s">
        <v>1388</v>
      </c>
      <c r="D179" t="s">
        <v>1004</v>
      </c>
      <c r="E179" t="s">
        <v>562</v>
      </c>
      <c r="F179" t="s">
        <v>678</v>
      </c>
      <c r="G179" t="s">
        <v>12</v>
      </c>
      <c r="H179">
        <v>645995</v>
      </c>
      <c r="I179">
        <v>158220</v>
      </c>
      <c r="J179">
        <v>0</v>
      </c>
      <c r="K179">
        <v>804215</v>
      </c>
      <c r="L179">
        <v>722470</v>
      </c>
      <c r="M179">
        <v>37623</v>
      </c>
      <c r="O179">
        <v>2800</v>
      </c>
      <c r="P179">
        <v>41322</v>
      </c>
      <c r="Q179" s="185" t="s">
        <v>1190</v>
      </c>
      <c r="R179" t="s">
        <v>563</v>
      </c>
      <c r="S179" s="185">
        <v>12</v>
      </c>
    </row>
    <row r="180" spans="1:20" x14ac:dyDescent="0.3">
      <c r="A180" t="s">
        <v>1350</v>
      </c>
      <c r="B180">
        <v>332040</v>
      </c>
      <c r="C180" t="s">
        <v>1351</v>
      </c>
      <c r="D180" t="s">
        <v>239</v>
      </c>
      <c r="E180" t="s">
        <v>240</v>
      </c>
      <c r="F180" t="s">
        <v>939</v>
      </c>
      <c r="G180" t="s">
        <v>6</v>
      </c>
      <c r="H180">
        <v>322.11</v>
      </c>
      <c r="I180">
        <v>0</v>
      </c>
      <c r="K180">
        <v>322.11</v>
      </c>
      <c r="L180">
        <v>253.79400000000001</v>
      </c>
      <c r="M180"/>
      <c r="N180">
        <v>0</v>
      </c>
      <c r="O180">
        <v>17.838000000000001</v>
      </c>
      <c r="P180">
        <v>50.478000000000009</v>
      </c>
      <c r="Q180" s="185" t="s">
        <v>569</v>
      </c>
      <c r="R180" t="s">
        <v>240</v>
      </c>
      <c r="S180" s="185">
        <v>12</v>
      </c>
    </row>
    <row r="181" spans="1:20" x14ac:dyDescent="0.3">
      <c r="A181" t="s">
        <v>1352</v>
      </c>
      <c r="B181">
        <v>332050</v>
      </c>
      <c r="C181" t="s">
        <v>1353</v>
      </c>
      <c r="D181" t="s">
        <v>241</v>
      </c>
      <c r="E181" t="s">
        <v>568</v>
      </c>
      <c r="F181" t="s">
        <v>941</v>
      </c>
      <c r="G181" t="s">
        <v>6</v>
      </c>
      <c r="H181">
        <v>3709.08</v>
      </c>
      <c r="I181">
        <v>0</v>
      </c>
      <c r="K181">
        <v>3709.08</v>
      </c>
      <c r="L181">
        <v>2952.3890000000001</v>
      </c>
      <c r="M181"/>
      <c r="N181">
        <v>0</v>
      </c>
      <c r="O181">
        <v>484.47899999999998</v>
      </c>
      <c r="P181">
        <v>272.21199999999999</v>
      </c>
      <c r="Q181" s="185" t="s">
        <v>569</v>
      </c>
      <c r="R181" t="s">
        <v>942</v>
      </c>
      <c r="S181" s="185">
        <v>12</v>
      </c>
    </row>
    <row r="182" spans="1:20" x14ac:dyDescent="0.3">
      <c r="A182" t="s">
        <v>1358</v>
      </c>
      <c r="B182">
        <v>332680</v>
      </c>
      <c r="C182" t="s">
        <v>1355</v>
      </c>
      <c r="D182" t="s">
        <v>243</v>
      </c>
      <c r="E182" t="s">
        <v>247</v>
      </c>
      <c r="F182" t="s">
        <v>948</v>
      </c>
      <c r="G182" t="s">
        <v>13</v>
      </c>
      <c r="H182">
        <v>2228.2710000000002</v>
      </c>
      <c r="I182">
        <v>0</v>
      </c>
      <c r="K182">
        <v>2228.2710000000002</v>
      </c>
      <c r="L182">
        <v>1907.6089999999999</v>
      </c>
      <c r="M182"/>
      <c r="N182">
        <v>0</v>
      </c>
      <c r="O182">
        <v>72.072000000000003</v>
      </c>
      <c r="P182">
        <v>248.59000000000015</v>
      </c>
      <c r="Q182" s="185" t="s">
        <v>569</v>
      </c>
      <c r="R182" t="s">
        <v>247</v>
      </c>
      <c r="S182" s="185">
        <v>12</v>
      </c>
    </row>
    <row r="183" spans="1:20" x14ac:dyDescent="0.3">
      <c r="A183" t="s">
        <v>1416</v>
      </c>
      <c r="B183">
        <v>332370</v>
      </c>
      <c r="C183" t="s">
        <v>1414</v>
      </c>
      <c r="D183" t="s">
        <v>308</v>
      </c>
      <c r="E183" t="s">
        <v>311</v>
      </c>
      <c r="F183" t="s">
        <v>1042</v>
      </c>
      <c r="G183" t="s">
        <v>10</v>
      </c>
      <c r="H183">
        <v>4469.2129999999997</v>
      </c>
      <c r="I183">
        <v>0</v>
      </c>
      <c r="K183">
        <v>4469.2129999999997</v>
      </c>
      <c r="L183">
        <v>4257.8140000000003</v>
      </c>
      <c r="M183"/>
      <c r="N183">
        <v>0</v>
      </c>
      <c r="O183">
        <v>194.91300000000001</v>
      </c>
      <c r="P183">
        <v>16.485999999998967</v>
      </c>
      <c r="Q183" s="185" t="s">
        <v>569</v>
      </c>
      <c r="R183" t="s">
        <v>311</v>
      </c>
      <c r="S183" s="185">
        <v>12</v>
      </c>
    </row>
    <row r="184" spans="1:20" x14ac:dyDescent="0.3">
      <c r="A184" t="s">
        <v>1241</v>
      </c>
      <c r="B184">
        <v>331720</v>
      </c>
      <c r="C184" t="s">
        <v>1223</v>
      </c>
      <c r="D184" t="s">
        <v>103</v>
      </c>
      <c r="E184" t="s">
        <v>401</v>
      </c>
      <c r="F184" t="s">
        <v>785</v>
      </c>
      <c r="G184" t="s">
        <v>9</v>
      </c>
      <c r="H184">
        <v>1570.604</v>
      </c>
      <c r="I184">
        <v>0</v>
      </c>
      <c r="K184">
        <v>1570.604</v>
      </c>
      <c r="L184">
        <v>807.36199999999997</v>
      </c>
      <c r="M184"/>
      <c r="N184">
        <v>0</v>
      </c>
      <c r="O184">
        <v>39.429000000000002</v>
      </c>
      <c r="P184">
        <v>723.8130000000001</v>
      </c>
      <c r="Q184" s="185" t="s">
        <v>569</v>
      </c>
      <c r="R184" t="s">
        <v>401</v>
      </c>
      <c r="S184" s="185">
        <v>12</v>
      </c>
    </row>
    <row r="185" spans="1:20" x14ac:dyDescent="0.3">
      <c r="A185" t="s">
        <v>1242</v>
      </c>
      <c r="B185">
        <v>331380</v>
      </c>
      <c r="C185" t="s">
        <v>1223</v>
      </c>
      <c r="D185" t="s">
        <v>103</v>
      </c>
      <c r="E185" t="s">
        <v>119</v>
      </c>
      <c r="F185" t="s">
        <v>801</v>
      </c>
      <c r="G185" t="s">
        <v>14</v>
      </c>
      <c r="H185">
        <v>710.62699999999995</v>
      </c>
      <c r="I185">
        <v>0</v>
      </c>
      <c r="K185">
        <v>710.62699999999995</v>
      </c>
      <c r="L185">
        <v>664.58199999999999</v>
      </c>
      <c r="M185"/>
      <c r="N185">
        <v>0</v>
      </c>
      <c r="O185">
        <v>22.457000000000001</v>
      </c>
      <c r="P185">
        <v>23.587999999999965</v>
      </c>
      <c r="Q185" s="185" t="s">
        <v>569</v>
      </c>
      <c r="R185" t="s">
        <v>119</v>
      </c>
      <c r="S185" s="185">
        <v>12</v>
      </c>
    </row>
    <row r="186" spans="1:20" x14ac:dyDescent="0.3">
      <c r="A186" t="s">
        <v>1282</v>
      </c>
      <c r="B186">
        <v>331740</v>
      </c>
      <c r="C186" t="s">
        <v>1283</v>
      </c>
      <c r="D186" t="s">
        <v>155</v>
      </c>
      <c r="E186" t="s">
        <v>156</v>
      </c>
      <c r="F186" t="s">
        <v>821</v>
      </c>
      <c r="G186" t="s">
        <v>8</v>
      </c>
      <c r="H186">
        <v>218.20699999999999</v>
      </c>
      <c r="I186">
        <v>0</v>
      </c>
      <c r="K186">
        <v>218.20699999999999</v>
      </c>
      <c r="L186">
        <v>197.10499999999999</v>
      </c>
      <c r="M186"/>
      <c r="N186">
        <v>0</v>
      </c>
      <c r="O186">
        <v>2.6269999999999998</v>
      </c>
      <c r="P186">
        <v>18.474999999999994</v>
      </c>
      <c r="Q186" s="185" t="s">
        <v>569</v>
      </c>
      <c r="R186" t="s">
        <v>156</v>
      </c>
      <c r="S186" s="185">
        <v>12</v>
      </c>
    </row>
    <row r="187" spans="1:20" x14ac:dyDescent="0.3">
      <c r="A187" t="s">
        <v>1243</v>
      </c>
      <c r="B187">
        <v>331390</v>
      </c>
      <c r="C187" t="s">
        <v>1223</v>
      </c>
      <c r="D187" t="s">
        <v>103</v>
      </c>
      <c r="E187" t="s">
        <v>120</v>
      </c>
      <c r="F187" t="s">
        <v>741</v>
      </c>
      <c r="G187" t="s">
        <v>9</v>
      </c>
      <c r="H187">
        <v>2992.741</v>
      </c>
      <c r="I187">
        <v>0</v>
      </c>
      <c r="K187">
        <v>2992.741</v>
      </c>
      <c r="L187">
        <v>1622.18</v>
      </c>
      <c r="M187"/>
      <c r="N187">
        <v>0</v>
      </c>
      <c r="O187">
        <v>85.632999999999996</v>
      </c>
      <c r="P187">
        <v>1284.9279999999999</v>
      </c>
      <c r="Q187" s="185" t="s">
        <v>569</v>
      </c>
      <c r="R187" t="s">
        <v>120</v>
      </c>
      <c r="S187" s="185">
        <v>12</v>
      </c>
    </row>
    <row r="188" spans="1:20" x14ac:dyDescent="0.3">
      <c r="A188" t="s">
        <v>1244</v>
      </c>
      <c r="B188">
        <v>331400</v>
      </c>
      <c r="C188" t="s">
        <v>1223</v>
      </c>
      <c r="D188" t="s">
        <v>103</v>
      </c>
      <c r="E188" t="s">
        <v>121</v>
      </c>
      <c r="F188" t="s">
        <v>743</v>
      </c>
      <c r="G188" t="s">
        <v>11</v>
      </c>
      <c r="H188">
        <v>1668.5029999999999</v>
      </c>
      <c r="I188">
        <v>0</v>
      </c>
      <c r="K188">
        <v>1668.5029999999999</v>
      </c>
      <c r="L188">
        <v>1535.14</v>
      </c>
      <c r="M188"/>
      <c r="N188">
        <v>0</v>
      </c>
      <c r="O188">
        <v>36.558999999999997</v>
      </c>
      <c r="P188">
        <v>96.80399999999986</v>
      </c>
      <c r="Q188" s="185" t="s">
        <v>569</v>
      </c>
      <c r="R188" t="s">
        <v>121</v>
      </c>
      <c r="S188" s="185">
        <v>12</v>
      </c>
    </row>
    <row r="189" spans="1:20" x14ac:dyDescent="0.3">
      <c r="A189" t="s">
        <v>1491</v>
      </c>
      <c r="B189">
        <v>332070</v>
      </c>
      <c r="C189" t="s">
        <v>1579</v>
      </c>
      <c r="D189" t="s">
        <v>256</v>
      </c>
      <c r="E189" t="s">
        <v>257</v>
      </c>
      <c r="F189" t="s">
        <v>1492</v>
      </c>
      <c r="G189" t="s">
        <v>4</v>
      </c>
      <c r="H189">
        <v>4798.5060000000003</v>
      </c>
      <c r="I189">
        <v>0</v>
      </c>
      <c r="J189">
        <v>0</v>
      </c>
      <c r="K189">
        <v>4798.5060000000003</v>
      </c>
      <c r="L189">
        <v>3727.096</v>
      </c>
      <c r="O189">
        <v>263.738</v>
      </c>
      <c r="P189">
        <v>807.67200000000025</v>
      </c>
      <c r="Q189" s="185" t="s">
        <v>1154</v>
      </c>
      <c r="R189" t="s">
        <v>257</v>
      </c>
      <c r="T189" s="185" t="s">
        <v>963</v>
      </c>
    </row>
    <row r="190" spans="1:20" x14ac:dyDescent="0.3">
      <c r="A190" t="s">
        <v>1365</v>
      </c>
      <c r="B190">
        <v>332080</v>
      </c>
      <c r="C190" t="s">
        <v>1366</v>
      </c>
      <c r="D190" t="s">
        <v>407</v>
      </c>
      <c r="E190" t="s">
        <v>408</v>
      </c>
      <c r="F190" t="s">
        <v>965</v>
      </c>
      <c r="G190" t="s">
        <v>9</v>
      </c>
      <c r="H190">
        <v>1729.96</v>
      </c>
      <c r="I190">
        <v>0</v>
      </c>
      <c r="K190">
        <v>1729.96</v>
      </c>
      <c r="L190">
        <v>1738.6369999999999</v>
      </c>
      <c r="M190"/>
      <c r="N190">
        <v>76.587000000000003</v>
      </c>
      <c r="O190">
        <v>26.202000000000002</v>
      </c>
      <c r="P190">
        <v>-111.46599999999989</v>
      </c>
      <c r="Q190" s="185" t="s">
        <v>569</v>
      </c>
      <c r="R190" t="s">
        <v>408</v>
      </c>
      <c r="S190" s="185">
        <v>12</v>
      </c>
    </row>
    <row r="191" spans="1:20" x14ac:dyDescent="0.3">
      <c r="A191" t="s">
        <v>1245</v>
      </c>
      <c r="B191">
        <v>331410</v>
      </c>
      <c r="C191" t="s">
        <v>1223</v>
      </c>
      <c r="D191" t="s">
        <v>103</v>
      </c>
      <c r="E191" t="s">
        <v>122</v>
      </c>
      <c r="F191" t="s">
        <v>745</v>
      </c>
      <c r="G191" t="s">
        <v>11</v>
      </c>
      <c r="H191">
        <v>1295.2529999999999</v>
      </c>
      <c r="I191">
        <v>0</v>
      </c>
      <c r="K191">
        <v>1295.2529999999999</v>
      </c>
      <c r="L191">
        <v>1222.492</v>
      </c>
      <c r="M191"/>
      <c r="N191">
        <v>0</v>
      </c>
      <c r="O191">
        <v>33.790999999999997</v>
      </c>
      <c r="P191">
        <v>38.970000000000027</v>
      </c>
      <c r="Q191" s="185" t="s">
        <v>569</v>
      </c>
      <c r="R191" t="s">
        <v>122</v>
      </c>
      <c r="S191" s="185">
        <v>12</v>
      </c>
    </row>
    <row r="192" spans="1:20" x14ac:dyDescent="0.3">
      <c r="A192" t="s">
        <v>1210</v>
      </c>
      <c r="B192">
        <v>331155</v>
      </c>
      <c r="C192" t="s">
        <v>1196</v>
      </c>
      <c r="D192" t="s">
        <v>80</v>
      </c>
      <c r="E192" t="s">
        <v>98</v>
      </c>
      <c r="F192" t="s">
        <v>680</v>
      </c>
      <c r="G192" t="s">
        <v>13</v>
      </c>
      <c r="H192">
        <v>0</v>
      </c>
      <c r="I192">
        <v>0</v>
      </c>
      <c r="K192">
        <v>0</v>
      </c>
      <c r="L192">
        <v>7830.1850000000004</v>
      </c>
      <c r="M192"/>
      <c r="N192">
        <v>0</v>
      </c>
      <c r="O192">
        <v>17.34</v>
      </c>
      <c r="P192">
        <v>-7847.5250000000005</v>
      </c>
      <c r="Q192" s="185" t="s">
        <v>569</v>
      </c>
      <c r="R192" t="s">
        <v>98</v>
      </c>
      <c r="S192" s="185">
        <v>12</v>
      </c>
    </row>
    <row r="193" spans="1:19" x14ac:dyDescent="0.3">
      <c r="A193" t="s">
        <v>1359</v>
      </c>
      <c r="B193">
        <v>332700</v>
      </c>
      <c r="C193" t="s">
        <v>1355</v>
      </c>
      <c r="D193" t="s">
        <v>243</v>
      </c>
      <c r="E193" t="s">
        <v>406</v>
      </c>
      <c r="F193" t="s">
        <v>684</v>
      </c>
      <c r="G193" t="s">
        <v>13</v>
      </c>
      <c r="H193">
        <v>0</v>
      </c>
      <c r="I193">
        <v>0</v>
      </c>
      <c r="K193">
        <v>0</v>
      </c>
      <c r="L193">
        <v>458.15499999999997</v>
      </c>
      <c r="M193"/>
      <c r="N193">
        <v>0</v>
      </c>
      <c r="O193">
        <v>0</v>
      </c>
      <c r="P193">
        <v>-458.15499999999997</v>
      </c>
      <c r="Q193" s="185" t="s">
        <v>569</v>
      </c>
      <c r="R193" t="s">
        <v>406</v>
      </c>
      <c r="S193" s="185">
        <v>12</v>
      </c>
    </row>
    <row r="194" spans="1:19" x14ac:dyDescent="0.3">
      <c r="A194" t="s">
        <v>1246</v>
      </c>
      <c r="B194">
        <v>332090</v>
      </c>
      <c r="C194" t="s">
        <v>1223</v>
      </c>
      <c r="D194" t="s">
        <v>103</v>
      </c>
      <c r="E194" t="s">
        <v>259</v>
      </c>
      <c r="F194" t="s">
        <v>776</v>
      </c>
      <c r="G194" t="s">
        <v>11</v>
      </c>
      <c r="H194">
        <v>0</v>
      </c>
      <c r="I194">
        <v>0</v>
      </c>
      <c r="K194">
        <v>0</v>
      </c>
      <c r="L194">
        <v>592.53399999999999</v>
      </c>
      <c r="M194"/>
      <c r="N194">
        <v>0</v>
      </c>
      <c r="O194">
        <v>0</v>
      </c>
      <c r="P194">
        <v>-592.53399999999999</v>
      </c>
      <c r="Q194" s="185" t="s">
        <v>569</v>
      </c>
      <c r="R194" t="s">
        <v>259</v>
      </c>
      <c r="S194" s="185">
        <v>12</v>
      </c>
    </row>
    <row r="195" spans="1:19" x14ac:dyDescent="0.3">
      <c r="A195" t="s">
        <v>1369</v>
      </c>
      <c r="B195">
        <v>332100</v>
      </c>
      <c r="C195" t="s">
        <v>1370</v>
      </c>
      <c r="D195" t="s">
        <v>263</v>
      </c>
      <c r="E195" t="s">
        <v>264</v>
      </c>
      <c r="F195" t="s">
        <v>983</v>
      </c>
      <c r="G195" t="s">
        <v>6</v>
      </c>
      <c r="H195">
        <v>460.52600000000001</v>
      </c>
      <c r="I195">
        <v>0</v>
      </c>
      <c r="K195">
        <v>460.52600000000001</v>
      </c>
      <c r="L195">
        <v>370.67599999999999</v>
      </c>
      <c r="M195"/>
      <c r="N195">
        <v>0</v>
      </c>
      <c r="O195">
        <v>55.948999999999998</v>
      </c>
      <c r="P195">
        <v>33.90100000000001</v>
      </c>
      <c r="Q195" s="185" t="s">
        <v>569</v>
      </c>
      <c r="R195" t="s">
        <v>264</v>
      </c>
      <c r="S195" s="185">
        <v>12</v>
      </c>
    </row>
    <row r="196" spans="1:19" x14ac:dyDescent="0.3">
      <c r="A196" t="s">
        <v>1407</v>
      </c>
      <c r="B196">
        <v>332110</v>
      </c>
      <c r="C196" t="s">
        <v>1408</v>
      </c>
      <c r="D196" t="s">
        <v>302</v>
      </c>
      <c r="E196" t="s">
        <v>303</v>
      </c>
      <c r="F196" t="s">
        <v>1032</v>
      </c>
      <c r="G196" t="s">
        <v>6</v>
      </c>
      <c r="H196">
        <v>638.83600000000001</v>
      </c>
      <c r="I196">
        <v>0</v>
      </c>
      <c r="K196">
        <v>638.83600000000001</v>
      </c>
      <c r="L196">
        <v>676.86400000000003</v>
      </c>
      <c r="M196"/>
      <c r="N196">
        <v>0</v>
      </c>
      <c r="O196">
        <v>25.905000000000001</v>
      </c>
      <c r="P196">
        <v>-63.932999999999993</v>
      </c>
      <c r="Q196" s="185" t="s">
        <v>569</v>
      </c>
      <c r="R196" t="s">
        <v>303</v>
      </c>
      <c r="S196" s="185">
        <v>12</v>
      </c>
    </row>
    <row r="197" spans="1:19" x14ac:dyDescent="0.3">
      <c r="A197" t="s">
        <v>1435</v>
      </c>
      <c r="B197">
        <v>332510</v>
      </c>
      <c r="C197" t="s">
        <v>1436</v>
      </c>
      <c r="D197" t="s">
        <v>335</v>
      </c>
      <c r="E197" t="s">
        <v>336</v>
      </c>
      <c r="F197" t="s">
        <v>1071</v>
      </c>
      <c r="G197" t="s">
        <v>9</v>
      </c>
      <c r="H197">
        <v>1289.9829999999999</v>
      </c>
      <c r="I197">
        <v>120.63</v>
      </c>
      <c r="K197">
        <v>1410.6129999999998</v>
      </c>
      <c r="L197">
        <v>1090.47</v>
      </c>
      <c r="M197"/>
      <c r="N197">
        <v>49.646000000000001</v>
      </c>
      <c r="O197">
        <v>130.01900000000001</v>
      </c>
      <c r="P197">
        <v>140.47799999999984</v>
      </c>
      <c r="Q197" s="185" t="s">
        <v>569</v>
      </c>
      <c r="R197" t="s">
        <v>336</v>
      </c>
      <c r="S197" s="185">
        <v>12</v>
      </c>
    </row>
    <row r="198" spans="1:19" x14ac:dyDescent="0.3">
      <c r="A198" t="s">
        <v>1247</v>
      </c>
      <c r="B198">
        <v>332120</v>
      </c>
      <c r="C198" t="s">
        <v>1223</v>
      </c>
      <c r="D198" t="s">
        <v>103</v>
      </c>
      <c r="E198" t="s">
        <v>123</v>
      </c>
      <c r="F198" t="s">
        <v>747</v>
      </c>
      <c r="G198" t="s">
        <v>9</v>
      </c>
      <c r="H198">
        <v>1968.7629999999999</v>
      </c>
      <c r="I198">
        <v>0</v>
      </c>
      <c r="K198">
        <v>1968.7629999999999</v>
      </c>
      <c r="L198">
        <v>1830.1030000000001</v>
      </c>
      <c r="M198"/>
      <c r="N198">
        <v>0</v>
      </c>
      <c r="O198">
        <v>46.905999999999999</v>
      </c>
      <c r="P198">
        <v>91.753999999999905</v>
      </c>
      <c r="Q198" s="185" t="s">
        <v>569</v>
      </c>
      <c r="R198" t="s">
        <v>123</v>
      </c>
      <c r="S198" s="185">
        <v>12</v>
      </c>
    </row>
    <row r="199" spans="1:19" x14ac:dyDescent="0.3">
      <c r="A199" t="s">
        <v>1371</v>
      </c>
      <c r="B199">
        <v>332130</v>
      </c>
      <c r="C199" t="s">
        <v>1372</v>
      </c>
      <c r="D199" t="s">
        <v>265</v>
      </c>
      <c r="E199" t="s">
        <v>266</v>
      </c>
      <c r="F199" t="s">
        <v>985</v>
      </c>
      <c r="G199" t="s">
        <v>11</v>
      </c>
      <c r="H199">
        <v>19990.403999999999</v>
      </c>
      <c r="I199">
        <v>0</v>
      </c>
      <c r="K199">
        <v>19990.403999999999</v>
      </c>
      <c r="L199">
        <v>19099.841</v>
      </c>
      <c r="M199"/>
      <c r="N199">
        <v>0</v>
      </c>
      <c r="O199">
        <v>408.76100000000002</v>
      </c>
      <c r="P199">
        <v>481.80199999999968</v>
      </c>
      <c r="Q199" s="185" t="s">
        <v>569</v>
      </c>
      <c r="R199" t="s">
        <v>266</v>
      </c>
      <c r="S199" s="185">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U243"/>
  <sheetViews>
    <sheetView workbookViewId="0">
      <pane xSplit="3" ySplit="3" topLeftCell="D4" activePane="bottomRight" state="frozen"/>
      <selection activeCell="G23" sqref="G23"/>
      <selection pane="topRight" activeCell="G23" sqref="G23"/>
      <selection pane="bottomLeft" activeCell="G23" sqref="G23"/>
      <selection pane="bottomRight"/>
    </sheetView>
  </sheetViews>
  <sheetFormatPr defaultRowHeight="14.4" x14ac:dyDescent="0.3"/>
  <cols>
    <col min="1" max="1" width="12.44140625" customWidth="1"/>
    <col min="2" max="2" width="12.109375" customWidth="1"/>
    <col min="3" max="3" width="18.33203125" bestFit="1" customWidth="1"/>
    <col min="4" max="4" width="18.6640625" bestFit="1" customWidth="1"/>
    <col min="5" max="5" width="32.33203125" bestFit="1" customWidth="1"/>
    <col min="6" max="6" width="12.88671875" bestFit="1" customWidth="1"/>
    <col min="7" max="7" width="13.33203125" bestFit="1" customWidth="1"/>
    <col min="8" max="8" width="10.5546875" customWidth="1"/>
    <col min="9" max="9" width="20" bestFit="1" customWidth="1"/>
    <col min="10" max="10" width="27" bestFit="1" customWidth="1"/>
    <col min="11" max="11" width="16.6640625" bestFit="1" customWidth="1"/>
    <col min="12" max="12" width="7" bestFit="1" customWidth="1"/>
    <col min="13" max="13" width="9.109375" style="29" bestFit="1" customWidth="1"/>
    <col min="17" max="17" width="11" customWidth="1"/>
    <col min="18" max="19" width="9.109375" style="185"/>
    <col min="21" max="21" width="28.5546875" customWidth="1"/>
  </cols>
  <sheetData>
    <row r="1" spans="1:21" ht="15.6" x14ac:dyDescent="0.3">
      <c r="A1" s="326" t="s">
        <v>1583</v>
      </c>
      <c r="B1" s="327"/>
      <c r="C1" s="327"/>
      <c r="D1" s="327"/>
    </row>
    <row r="2" spans="1:21" x14ac:dyDescent="0.3">
      <c r="A2" s="3" t="s">
        <v>633</v>
      </c>
      <c r="D2" s="84"/>
      <c r="E2" s="84"/>
      <c r="F2" s="84"/>
      <c r="G2" s="84"/>
      <c r="H2" s="84">
        <v>3</v>
      </c>
      <c r="I2" s="84">
        <v>8</v>
      </c>
      <c r="J2" s="84">
        <v>9</v>
      </c>
      <c r="K2" s="84">
        <v>10</v>
      </c>
      <c r="L2">
        <v>11</v>
      </c>
      <c r="M2" s="29">
        <v>12</v>
      </c>
      <c r="N2">
        <v>13</v>
      </c>
    </row>
    <row r="3" spans="1:21" ht="72" x14ac:dyDescent="0.3">
      <c r="A3" s="182" t="s">
        <v>644</v>
      </c>
      <c r="B3" s="182" t="s">
        <v>645</v>
      </c>
      <c r="C3" s="182" t="s">
        <v>53</v>
      </c>
      <c r="D3" s="182" t="s">
        <v>54</v>
      </c>
      <c r="E3" s="182" t="s">
        <v>55</v>
      </c>
      <c r="F3" s="182" t="s">
        <v>646</v>
      </c>
      <c r="G3" s="182" t="s">
        <v>647</v>
      </c>
      <c r="H3" s="182" t="s">
        <v>32</v>
      </c>
      <c r="I3" s="182" t="s">
        <v>417</v>
      </c>
      <c r="J3" s="182" t="s">
        <v>34</v>
      </c>
      <c r="K3" s="182" t="s">
        <v>648</v>
      </c>
      <c r="L3" s="182" t="s">
        <v>58</v>
      </c>
      <c r="M3" s="182" t="s">
        <v>649</v>
      </c>
      <c r="N3" s="181" t="s">
        <v>650</v>
      </c>
      <c r="O3" s="181" t="s">
        <v>418</v>
      </c>
      <c r="P3" s="181" t="s">
        <v>419</v>
      </c>
      <c r="Q3" s="181" t="s">
        <v>420</v>
      </c>
      <c r="R3" s="183" t="s">
        <v>651</v>
      </c>
      <c r="S3" s="183" t="s">
        <v>652</v>
      </c>
      <c r="T3" s="181" t="s">
        <v>653</v>
      </c>
      <c r="U3" s="181" t="s">
        <v>654</v>
      </c>
    </row>
    <row r="4" spans="1:21" x14ac:dyDescent="0.3">
      <c r="A4" t="s">
        <v>663</v>
      </c>
      <c r="C4" t="s">
        <v>69</v>
      </c>
      <c r="D4" t="s">
        <v>664</v>
      </c>
      <c r="E4" t="s">
        <v>71</v>
      </c>
      <c r="F4" t="s">
        <v>665</v>
      </c>
      <c r="G4" t="s">
        <v>13</v>
      </c>
      <c r="H4">
        <v>0</v>
      </c>
      <c r="I4">
        <v>0</v>
      </c>
      <c r="J4">
        <v>81558.000000000015</v>
      </c>
      <c r="K4">
        <v>0</v>
      </c>
      <c r="L4">
        <v>0</v>
      </c>
      <c r="M4">
        <v>0</v>
      </c>
      <c r="N4">
        <v>0</v>
      </c>
      <c r="O4">
        <v>81558.000000000015</v>
      </c>
      <c r="Q4">
        <v>81558.000000000015</v>
      </c>
      <c r="R4" s="185" t="s">
        <v>666</v>
      </c>
      <c r="S4" s="185">
        <v>12</v>
      </c>
      <c r="T4" t="s">
        <v>667</v>
      </c>
    </row>
    <row r="5" spans="1:21" x14ac:dyDescent="0.3">
      <c r="A5" t="s">
        <v>820</v>
      </c>
      <c r="B5">
        <v>331740</v>
      </c>
      <c r="C5" t="s">
        <v>155</v>
      </c>
      <c r="D5" t="s">
        <v>156</v>
      </c>
      <c r="E5" t="s">
        <v>156</v>
      </c>
      <c r="F5" t="s">
        <v>821</v>
      </c>
      <c r="G5" t="s">
        <v>8</v>
      </c>
      <c r="H5">
        <v>0</v>
      </c>
      <c r="I5">
        <v>218.20699999999999</v>
      </c>
      <c r="J5">
        <v>0</v>
      </c>
      <c r="K5">
        <v>0</v>
      </c>
      <c r="L5">
        <v>0</v>
      </c>
      <c r="M5">
        <v>0</v>
      </c>
      <c r="N5">
        <v>0</v>
      </c>
      <c r="O5">
        <v>215.57999999999998</v>
      </c>
      <c r="P5">
        <v>2.6269999999999998</v>
      </c>
      <c r="Q5">
        <v>218.20699999999999</v>
      </c>
      <c r="R5" s="185" t="s">
        <v>569</v>
      </c>
      <c r="S5" s="185">
        <v>12</v>
      </c>
      <c r="T5" t="s">
        <v>156</v>
      </c>
    </row>
    <row r="6" spans="1:21" x14ac:dyDescent="0.3">
      <c r="A6" t="s">
        <v>822</v>
      </c>
      <c r="C6" t="s">
        <v>823</v>
      </c>
      <c r="D6" t="s">
        <v>158</v>
      </c>
      <c r="E6" t="s">
        <v>159</v>
      </c>
      <c r="F6" t="s">
        <v>678</v>
      </c>
      <c r="G6" t="s">
        <v>12</v>
      </c>
      <c r="H6">
        <v>28932</v>
      </c>
      <c r="I6">
        <v>5</v>
      </c>
      <c r="J6">
        <v>0</v>
      </c>
      <c r="K6">
        <v>0</v>
      </c>
      <c r="L6">
        <v>0</v>
      </c>
      <c r="M6">
        <v>0</v>
      </c>
      <c r="N6">
        <v>0</v>
      </c>
      <c r="O6">
        <v>28937</v>
      </c>
      <c r="Q6">
        <v>28937</v>
      </c>
      <c r="R6" s="185" t="s">
        <v>666</v>
      </c>
      <c r="S6" s="185">
        <v>24</v>
      </c>
      <c r="T6" t="s">
        <v>824</v>
      </c>
    </row>
    <row r="7" spans="1:21" x14ac:dyDescent="0.3">
      <c r="A7" t="s">
        <v>825</v>
      </c>
      <c r="C7" t="s">
        <v>823</v>
      </c>
      <c r="D7" t="s">
        <v>826</v>
      </c>
      <c r="E7" t="s">
        <v>159</v>
      </c>
      <c r="F7" t="s">
        <v>678</v>
      </c>
      <c r="G7" t="s">
        <v>12</v>
      </c>
      <c r="H7">
        <v>0</v>
      </c>
      <c r="I7">
        <v>0</v>
      </c>
      <c r="J7">
        <v>168115</v>
      </c>
      <c r="K7">
        <v>0</v>
      </c>
      <c r="L7">
        <v>0</v>
      </c>
      <c r="M7">
        <v>0</v>
      </c>
      <c r="N7">
        <v>0</v>
      </c>
      <c r="O7">
        <v>168115</v>
      </c>
      <c r="Q7">
        <v>168115</v>
      </c>
      <c r="R7" s="185" t="s">
        <v>666</v>
      </c>
      <c r="S7" s="185">
        <v>12</v>
      </c>
      <c r="T7" t="s">
        <v>824</v>
      </c>
    </row>
    <row r="8" spans="1:21" x14ac:dyDescent="0.3">
      <c r="A8" t="s">
        <v>827</v>
      </c>
      <c r="C8" t="s">
        <v>823</v>
      </c>
      <c r="D8" t="s">
        <v>160</v>
      </c>
      <c r="E8" t="s">
        <v>159</v>
      </c>
      <c r="F8" t="s">
        <v>678</v>
      </c>
      <c r="G8" t="s">
        <v>12</v>
      </c>
      <c r="H8">
        <v>843328</v>
      </c>
      <c r="I8">
        <v>0</v>
      </c>
      <c r="J8">
        <v>0</v>
      </c>
      <c r="K8">
        <v>0</v>
      </c>
      <c r="L8">
        <v>0</v>
      </c>
      <c r="M8">
        <v>0</v>
      </c>
      <c r="N8">
        <v>0</v>
      </c>
      <c r="O8">
        <v>843328</v>
      </c>
      <c r="Q8">
        <v>843328</v>
      </c>
      <c r="R8" s="185" t="s">
        <v>666</v>
      </c>
      <c r="S8" s="185">
        <v>24</v>
      </c>
      <c r="T8" t="s">
        <v>824</v>
      </c>
    </row>
    <row r="9" spans="1:21" x14ac:dyDescent="0.3">
      <c r="A9" t="s">
        <v>828</v>
      </c>
      <c r="B9">
        <v>331760</v>
      </c>
      <c r="C9" t="s">
        <v>161</v>
      </c>
      <c r="D9" t="s">
        <v>162</v>
      </c>
      <c r="E9" t="s">
        <v>162</v>
      </c>
      <c r="F9" t="s">
        <v>829</v>
      </c>
      <c r="G9" t="s">
        <v>9</v>
      </c>
      <c r="H9">
        <v>0</v>
      </c>
      <c r="I9">
        <v>2582.3000000000002</v>
      </c>
      <c r="J9">
        <v>0</v>
      </c>
      <c r="K9">
        <v>0</v>
      </c>
      <c r="L9">
        <v>0</v>
      </c>
      <c r="M9">
        <v>0</v>
      </c>
      <c r="N9">
        <v>0</v>
      </c>
      <c r="O9">
        <v>2551.0660000000003</v>
      </c>
      <c r="P9">
        <v>31.234000000000002</v>
      </c>
      <c r="Q9">
        <v>2582.3000000000002</v>
      </c>
      <c r="R9" s="185" t="s">
        <v>569</v>
      </c>
      <c r="S9" s="185">
        <v>12</v>
      </c>
      <c r="T9" t="s">
        <v>162</v>
      </c>
    </row>
    <row r="10" spans="1:21" x14ac:dyDescent="0.3">
      <c r="A10" t="s">
        <v>830</v>
      </c>
      <c r="B10">
        <v>331770</v>
      </c>
      <c r="C10" t="s">
        <v>163</v>
      </c>
      <c r="D10" t="s">
        <v>164</v>
      </c>
      <c r="E10" t="s">
        <v>164</v>
      </c>
      <c r="F10" t="s">
        <v>831</v>
      </c>
      <c r="G10" t="s">
        <v>14</v>
      </c>
      <c r="H10">
        <v>0</v>
      </c>
      <c r="I10">
        <v>479.774</v>
      </c>
      <c r="J10">
        <v>0</v>
      </c>
      <c r="K10">
        <v>0</v>
      </c>
      <c r="L10">
        <v>0</v>
      </c>
      <c r="M10">
        <v>0</v>
      </c>
      <c r="N10">
        <v>0</v>
      </c>
      <c r="O10">
        <v>479.774</v>
      </c>
      <c r="P10">
        <v>0</v>
      </c>
      <c r="Q10">
        <v>479.774</v>
      </c>
      <c r="R10" s="185" t="s">
        <v>569</v>
      </c>
      <c r="S10" s="185">
        <v>9</v>
      </c>
      <c r="T10" t="s">
        <v>164</v>
      </c>
    </row>
    <row r="11" spans="1:21" x14ac:dyDescent="0.3">
      <c r="A11" t="s">
        <v>832</v>
      </c>
      <c r="B11">
        <v>331750</v>
      </c>
      <c r="C11" t="s">
        <v>165</v>
      </c>
      <c r="D11" t="s">
        <v>166</v>
      </c>
      <c r="E11" t="s">
        <v>166</v>
      </c>
      <c r="F11" t="s">
        <v>833</v>
      </c>
      <c r="G11" t="s">
        <v>4</v>
      </c>
      <c r="H11">
        <v>0</v>
      </c>
      <c r="I11">
        <v>56.280999999999992</v>
      </c>
      <c r="J11">
        <v>361.06199999999995</v>
      </c>
      <c r="K11">
        <v>0</v>
      </c>
      <c r="L11">
        <v>0</v>
      </c>
      <c r="M11">
        <v>0</v>
      </c>
      <c r="N11">
        <v>0</v>
      </c>
      <c r="O11">
        <v>373.64499999999998</v>
      </c>
      <c r="P11">
        <v>43.698</v>
      </c>
      <c r="Q11">
        <v>417.34299999999996</v>
      </c>
      <c r="R11" s="185" t="s">
        <v>569</v>
      </c>
      <c r="S11" s="185">
        <v>11</v>
      </c>
      <c r="T11" t="s">
        <v>166</v>
      </c>
    </row>
    <row r="12" spans="1:21" x14ac:dyDescent="0.3">
      <c r="A12" t="s">
        <v>834</v>
      </c>
      <c r="B12">
        <v>331780</v>
      </c>
      <c r="C12" t="s">
        <v>167</v>
      </c>
      <c r="D12" t="s">
        <v>168</v>
      </c>
      <c r="E12" t="s">
        <v>168</v>
      </c>
      <c r="F12" t="s">
        <v>835</v>
      </c>
      <c r="G12" t="s">
        <v>9</v>
      </c>
      <c r="H12">
        <v>0</v>
      </c>
      <c r="I12">
        <v>609.7589999999999</v>
      </c>
      <c r="J12">
        <v>0</v>
      </c>
      <c r="K12">
        <v>0</v>
      </c>
      <c r="L12">
        <v>0</v>
      </c>
      <c r="M12">
        <v>0</v>
      </c>
      <c r="N12">
        <v>0</v>
      </c>
      <c r="O12">
        <v>576.76499999999987</v>
      </c>
      <c r="P12">
        <v>32.994</v>
      </c>
      <c r="Q12">
        <v>609.7589999999999</v>
      </c>
      <c r="R12" s="185" t="s">
        <v>569</v>
      </c>
      <c r="S12" s="185">
        <v>10</v>
      </c>
      <c r="T12" t="s">
        <v>168</v>
      </c>
    </row>
    <row r="13" spans="1:21" x14ac:dyDescent="0.3">
      <c r="A13" t="s">
        <v>836</v>
      </c>
      <c r="C13" t="s">
        <v>837</v>
      </c>
      <c r="D13" t="s">
        <v>169</v>
      </c>
      <c r="E13" t="s">
        <v>79</v>
      </c>
      <c r="F13" t="s">
        <v>678</v>
      </c>
      <c r="G13" t="s">
        <v>12</v>
      </c>
      <c r="H13">
        <v>177819</v>
      </c>
      <c r="I13">
        <v>0</v>
      </c>
      <c r="J13">
        <v>0</v>
      </c>
      <c r="K13">
        <v>0</v>
      </c>
      <c r="L13">
        <v>0</v>
      </c>
      <c r="M13">
        <v>0</v>
      </c>
      <c r="N13">
        <v>0</v>
      </c>
      <c r="O13">
        <v>177819</v>
      </c>
      <c r="Q13">
        <v>177819</v>
      </c>
      <c r="R13" s="185" t="s">
        <v>666</v>
      </c>
      <c r="S13" s="185">
        <v>12</v>
      </c>
      <c r="T13" t="s">
        <v>838</v>
      </c>
    </row>
    <row r="14" spans="1:21" x14ac:dyDescent="0.3">
      <c r="A14" t="s">
        <v>668</v>
      </c>
      <c r="C14" t="s">
        <v>69</v>
      </c>
      <c r="D14" t="s">
        <v>74</v>
      </c>
      <c r="E14" t="s">
        <v>71</v>
      </c>
      <c r="F14" t="s">
        <v>665</v>
      </c>
      <c r="G14" t="s">
        <v>13</v>
      </c>
      <c r="H14">
        <v>-231</v>
      </c>
      <c r="I14">
        <v>-464</v>
      </c>
      <c r="J14">
        <v>0</v>
      </c>
      <c r="K14">
        <v>0</v>
      </c>
      <c r="L14">
        <v>0</v>
      </c>
      <c r="M14">
        <v>0</v>
      </c>
      <c r="N14">
        <v>0</v>
      </c>
      <c r="O14">
        <v>-695</v>
      </c>
      <c r="Q14">
        <v>-695</v>
      </c>
      <c r="R14" s="185" t="s">
        <v>666</v>
      </c>
      <c r="S14" s="185">
        <v>24</v>
      </c>
      <c r="T14" t="s">
        <v>667</v>
      </c>
    </row>
    <row r="15" spans="1:21" x14ac:dyDescent="0.3">
      <c r="A15" t="s">
        <v>839</v>
      </c>
      <c r="C15" t="s">
        <v>172</v>
      </c>
      <c r="D15" t="s">
        <v>173</v>
      </c>
      <c r="E15" t="s">
        <v>840</v>
      </c>
      <c r="F15" t="s">
        <v>841</v>
      </c>
      <c r="G15" t="s">
        <v>10</v>
      </c>
      <c r="H15">
        <v>48252.999999999993</v>
      </c>
      <c r="I15">
        <v>0</v>
      </c>
      <c r="J15">
        <v>0</v>
      </c>
      <c r="K15">
        <v>0</v>
      </c>
      <c r="L15">
        <v>0</v>
      </c>
      <c r="M15">
        <v>0</v>
      </c>
      <c r="N15">
        <v>0</v>
      </c>
      <c r="O15">
        <v>48252.999999999993</v>
      </c>
      <c r="Q15">
        <v>48252.999999999993</v>
      </c>
      <c r="R15" s="185" t="s">
        <v>666</v>
      </c>
      <c r="S15" s="185">
        <v>12</v>
      </c>
      <c r="T15" t="s">
        <v>840</v>
      </c>
    </row>
    <row r="16" spans="1:21" x14ac:dyDescent="0.3">
      <c r="A16" t="s">
        <v>842</v>
      </c>
      <c r="B16">
        <v>331790</v>
      </c>
      <c r="C16" t="s">
        <v>174</v>
      </c>
      <c r="D16" t="s">
        <v>175</v>
      </c>
      <c r="E16" t="s">
        <v>175</v>
      </c>
      <c r="F16" t="s">
        <v>843</v>
      </c>
      <c r="G16" t="s">
        <v>14</v>
      </c>
      <c r="H16">
        <v>0</v>
      </c>
      <c r="I16">
        <v>135.05800000000002</v>
      </c>
      <c r="J16">
        <v>0</v>
      </c>
      <c r="K16">
        <v>0</v>
      </c>
      <c r="L16">
        <v>0</v>
      </c>
      <c r="M16">
        <v>0</v>
      </c>
      <c r="N16">
        <v>0</v>
      </c>
      <c r="O16">
        <v>133.42550000000003</v>
      </c>
      <c r="P16">
        <v>1.6325000000000001</v>
      </c>
      <c r="Q16">
        <v>135.05800000000002</v>
      </c>
      <c r="R16" s="185" t="s">
        <v>569</v>
      </c>
      <c r="S16" s="185">
        <v>5</v>
      </c>
      <c r="T16" t="s">
        <v>175</v>
      </c>
    </row>
    <row r="17" spans="1:20" x14ac:dyDescent="0.3">
      <c r="A17" t="s">
        <v>844</v>
      </c>
      <c r="B17">
        <v>331810</v>
      </c>
      <c r="C17" t="s">
        <v>845</v>
      </c>
      <c r="D17" t="s">
        <v>177</v>
      </c>
      <c r="E17" t="s">
        <v>177</v>
      </c>
      <c r="F17" t="s">
        <v>846</v>
      </c>
      <c r="G17" t="s">
        <v>14</v>
      </c>
      <c r="H17">
        <v>0</v>
      </c>
      <c r="I17">
        <v>107.92</v>
      </c>
      <c r="J17">
        <v>0</v>
      </c>
      <c r="K17">
        <v>0</v>
      </c>
      <c r="L17">
        <v>0</v>
      </c>
      <c r="M17">
        <v>0</v>
      </c>
      <c r="N17">
        <v>0</v>
      </c>
      <c r="O17">
        <v>104.21333333333334</v>
      </c>
      <c r="P17">
        <v>3.706666666666667</v>
      </c>
      <c r="Q17">
        <v>107.92</v>
      </c>
      <c r="R17" s="185" t="s">
        <v>569</v>
      </c>
      <c r="S17" s="185">
        <v>12</v>
      </c>
      <c r="T17" t="s">
        <v>177</v>
      </c>
    </row>
    <row r="18" spans="1:20" x14ac:dyDescent="0.3">
      <c r="A18" t="s">
        <v>847</v>
      </c>
      <c r="B18">
        <v>331820</v>
      </c>
      <c r="C18" t="s">
        <v>178</v>
      </c>
      <c r="D18" t="s">
        <v>179</v>
      </c>
      <c r="E18" t="s">
        <v>179</v>
      </c>
      <c r="F18" t="s">
        <v>848</v>
      </c>
      <c r="G18" t="s">
        <v>11</v>
      </c>
      <c r="H18">
        <v>0</v>
      </c>
      <c r="I18">
        <v>1064.6600000000001</v>
      </c>
      <c r="J18">
        <v>0</v>
      </c>
      <c r="K18">
        <v>0</v>
      </c>
      <c r="L18">
        <v>49.295999999999999</v>
      </c>
      <c r="M18">
        <v>0</v>
      </c>
      <c r="N18">
        <v>0</v>
      </c>
      <c r="O18">
        <v>1090.7410000000002</v>
      </c>
      <c r="P18">
        <v>23.215</v>
      </c>
      <c r="Q18">
        <v>1113.9560000000001</v>
      </c>
      <c r="R18" s="185" t="s">
        <v>569</v>
      </c>
      <c r="S18" s="185">
        <v>8</v>
      </c>
      <c r="T18" t="s">
        <v>179</v>
      </c>
    </row>
    <row r="19" spans="1:20" x14ac:dyDescent="0.3">
      <c r="A19" t="s">
        <v>849</v>
      </c>
      <c r="B19">
        <v>331840</v>
      </c>
      <c r="C19" t="s">
        <v>180</v>
      </c>
      <c r="D19" t="s">
        <v>181</v>
      </c>
      <c r="E19" t="s">
        <v>181</v>
      </c>
      <c r="F19" t="s">
        <v>850</v>
      </c>
      <c r="G19" t="s">
        <v>14</v>
      </c>
      <c r="H19">
        <v>0</v>
      </c>
      <c r="I19">
        <v>289.28809054562288</v>
      </c>
      <c r="J19">
        <v>0</v>
      </c>
      <c r="K19">
        <v>0</v>
      </c>
      <c r="L19">
        <v>0</v>
      </c>
      <c r="M19">
        <v>0</v>
      </c>
      <c r="N19">
        <v>0</v>
      </c>
      <c r="O19">
        <v>261.13659054562288</v>
      </c>
      <c r="P19">
        <v>28.151499999999999</v>
      </c>
      <c r="Q19">
        <v>289.28809054562288</v>
      </c>
      <c r="R19" s="185" t="s">
        <v>569</v>
      </c>
      <c r="S19" s="185">
        <v>10</v>
      </c>
      <c r="T19" t="s">
        <v>181</v>
      </c>
    </row>
    <row r="20" spans="1:20" x14ac:dyDescent="0.3">
      <c r="A20" t="s">
        <v>851</v>
      </c>
      <c r="B20">
        <v>331850</v>
      </c>
      <c r="C20" t="s">
        <v>182</v>
      </c>
      <c r="D20" t="s">
        <v>183</v>
      </c>
      <c r="E20" t="s">
        <v>183</v>
      </c>
      <c r="F20" t="s">
        <v>852</v>
      </c>
      <c r="G20" t="s">
        <v>7</v>
      </c>
      <c r="H20">
        <v>0</v>
      </c>
      <c r="I20">
        <v>246.47000000000003</v>
      </c>
      <c r="J20">
        <v>0</v>
      </c>
      <c r="K20">
        <v>0</v>
      </c>
      <c r="L20">
        <v>0</v>
      </c>
      <c r="M20">
        <v>0</v>
      </c>
      <c r="N20">
        <v>0</v>
      </c>
      <c r="O20">
        <v>229.70400000000004</v>
      </c>
      <c r="P20">
        <v>16.765999999999998</v>
      </c>
      <c r="Q20">
        <v>246.47000000000003</v>
      </c>
      <c r="R20" s="185" t="s">
        <v>569</v>
      </c>
      <c r="S20" s="185">
        <v>12</v>
      </c>
      <c r="T20" t="s">
        <v>183</v>
      </c>
    </row>
    <row r="21" spans="1:20" x14ac:dyDescent="0.3">
      <c r="A21" t="s">
        <v>853</v>
      </c>
      <c r="B21">
        <v>331870</v>
      </c>
      <c r="C21" t="s">
        <v>186</v>
      </c>
      <c r="D21" t="s">
        <v>187</v>
      </c>
      <c r="E21" t="s">
        <v>187</v>
      </c>
      <c r="F21" t="s">
        <v>854</v>
      </c>
      <c r="G21" t="s">
        <v>6</v>
      </c>
      <c r="H21">
        <v>0</v>
      </c>
      <c r="I21">
        <v>164.57799999999997</v>
      </c>
      <c r="J21">
        <v>473.08599999999996</v>
      </c>
      <c r="K21">
        <v>0</v>
      </c>
      <c r="L21">
        <v>0</v>
      </c>
      <c r="M21">
        <v>0</v>
      </c>
      <c r="N21">
        <v>0</v>
      </c>
      <c r="O21">
        <v>625.10500000000002</v>
      </c>
      <c r="P21">
        <v>12.558999999999999</v>
      </c>
      <c r="Q21">
        <v>637.66399999999999</v>
      </c>
      <c r="R21" s="185" t="s">
        <v>569</v>
      </c>
      <c r="S21" s="185">
        <v>11</v>
      </c>
      <c r="T21" t="s">
        <v>187</v>
      </c>
    </row>
    <row r="22" spans="1:20" x14ac:dyDescent="0.3">
      <c r="A22" t="s">
        <v>855</v>
      </c>
      <c r="B22">
        <v>331880</v>
      </c>
      <c r="C22" t="s">
        <v>188</v>
      </c>
      <c r="D22" t="s">
        <v>189</v>
      </c>
      <c r="E22" t="s">
        <v>189</v>
      </c>
      <c r="F22" t="s">
        <v>856</v>
      </c>
      <c r="G22" t="s">
        <v>6</v>
      </c>
      <c r="H22">
        <v>0</v>
      </c>
      <c r="I22">
        <v>312.851</v>
      </c>
      <c r="J22">
        <v>0</v>
      </c>
      <c r="K22">
        <v>0</v>
      </c>
      <c r="L22">
        <v>0</v>
      </c>
      <c r="M22">
        <v>0</v>
      </c>
      <c r="N22">
        <v>0</v>
      </c>
      <c r="O22">
        <v>303.36799999999999</v>
      </c>
      <c r="P22">
        <v>9.4830000000000005</v>
      </c>
      <c r="Q22">
        <v>312.851</v>
      </c>
      <c r="R22" s="185" t="s">
        <v>569</v>
      </c>
      <c r="S22" s="185">
        <v>12</v>
      </c>
      <c r="T22" t="s">
        <v>189</v>
      </c>
    </row>
    <row r="23" spans="1:20" x14ac:dyDescent="0.3">
      <c r="A23" t="s">
        <v>857</v>
      </c>
      <c r="B23">
        <v>331860</v>
      </c>
      <c r="C23" t="s">
        <v>184</v>
      </c>
      <c r="D23" t="s">
        <v>185</v>
      </c>
      <c r="E23" t="s">
        <v>185</v>
      </c>
      <c r="F23" t="s">
        <v>858</v>
      </c>
      <c r="G23" t="s">
        <v>6</v>
      </c>
      <c r="H23">
        <v>0</v>
      </c>
      <c r="I23">
        <v>848.61555684292637</v>
      </c>
      <c r="J23">
        <v>0</v>
      </c>
      <c r="K23">
        <v>0</v>
      </c>
      <c r="L23">
        <v>0</v>
      </c>
      <c r="M23">
        <v>0</v>
      </c>
      <c r="N23">
        <v>0</v>
      </c>
      <c r="O23">
        <v>823.80522350959302</v>
      </c>
      <c r="P23">
        <v>24.810333333333332</v>
      </c>
      <c r="Q23">
        <v>848.61555684292637</v>
      </c>
      <c r="R23" s="185" t="s">
        <v>569</v>
      </c>
      <c r="S23" s="185">
        <v>12</v>
      </c>
      <c r="T23" t="s">
        <v>185</v>
      </c>
    </row>
    <row r="24" spans="1:20" x14ac:dyDescent="0.3">
      <c r="A24" t="s">
        <v>859</v>
      </c>
      <c r="B24">
        <v>331890</v>
      </c>
      <c r="C24" t="s">
        <v>190</v>
      </c>
      <c r="D24" t="s">
        <v>191</v>
      </c>
      <c r="E24" t="s">
        <v>191</v>
      </c>
      <c r="F24" t="s">
        <v>860</v>
      </c>
      <c r="G24" t="s">
        <v>7</v>
      </c>
      <c r="H24">
        <v>0</v>
      </c>
      <c r="I24">
        <v>436.32699999999994</v>
      </c>
      <c r="J24">
        <v>0</v>
      </c>
      <c r="K24">
        <v>0</v>
      </c>
      <c r="L24">
        <v>0</v>
      </c>
      <c r="M24">
        <v>0</v>
      </c>
      <c r="N24">
        <v>0</v>
      </c>
      <c r="O24">
        <v>390.91599999999994</v>
      </c>
      <c r="P24">
        <v>45.411000000000001</v>
      </c>
      <c r="Q24">
        <v>436.32699999999994</v>
      </c>
      <c r="R24" s="185" t="s">
        <v>569</v>
      </c>
      <c r="S24" s="185">
        <v>12</v>
      </c>
      <c r="T24" t="s">
        <v>191</v>
      </c>
    </row>
    <row r="25" spans="1:20" x14ac:dyDescent="0.3">
      <c r="A25" t="s">
        <v>669</v>
      </c>
      <c r="C25" t="s">
        <v>69</v>
      </c>
      <c r="D25" t="s">
        <v>75</v>
      </c>
      <c r="E25" t="s">
        <v>71</v>
      </c>
      <c r="F25" t="s">
        <v>665</v>
      </c>
      <c r="G25" t="s">
        <v>13</v>
      </c>
      <c r="H25">
        <v>0</v>
      </c>
      <c r="I25">
        <v>0</v>
      </c>
      <c r="J25">
        <v>24389</v>
      </c>
      <c r="K25">
        <v>0</v>
      </c>
      <c r="L25">
        <v>0</v>
      </c>
      <c r="M25">
        <v>0</v>
      </c>
      <c r="N25">
        <v>0</v>
      </c>
      <c r="O25">
        <v>24389</v>
      </c>
      <c r="Q25">
        <v>24389</v>
      </c>
      <c r="R25" s="185" t="s">
        <v>666</v>
      </c>
      <c r="S25" s="185">
        <v>12</v>
      </c>
      <c r="T25" t="s">
        <v>667</v>
      </c>
    </row>
    <row r="26" spans="1:20" x14ac:dyDescent="0.3">
      <c r="A26" t="s">
        <v>861</v>
      </c>
      <c r="C26" t="s">
        <v>192</v>
      </c>
      <c r="D26" t="s">
        <v>193</v>
      </c>
      <c r="E26" t="s">
        <v>159</v>
      </c>
      <c r="F26" t="s">
        <v>678</v>
      </c>
      <c r="G26" t="s">
        <v>12</v>
      </c>
      <c r="H26">
        <v>37832</v>
      </c>
      <c r="I26">
        <v>0</v>
      </c>
      <c r="J26">
        <v>0</v>
      </c>
      <c r="K26">
        <v>0</v>
      </c>
      <c r="L26">
        <v>0</v>
      </c>
      <c r="M26">
        <v>0</v>
      </c>
      <c r="N26">
        <v>0</v>
      </c>
      <c r="O26">
        <v>37832</v>
      </c>
      <c r="Q26">
        <v>37832</v>
      </c>
      <c r="R26" s="185" t="s">
        <v>666</v>
      </c>
      <c r="S26" s="185">
        <v>12</v>
      </c>
      <c r="T26" t="s">
        <v>558</v>
      </c>
    </row>
    <row r="27" spans="1:20" x14ac:dyDescent="0.3">
      <c r="A27" t="s">
        <v>862</v>
      </c>
      <c r="C27" t="s">
        <v>192</v>
      </c>
      <c r="D27" t="s">
        <v>194</v>
      </c>
      <c r="E27" t="s">
        <v>159</v>
      </c>
      <c r="F27" t="s">
        <v>678</v>
      </c>
      <c r="G27" t="s">
        <v>12</v>
      </c>
      <c r="H27">
        <v>0</v>
      </c>
      <c r="I27">
        <v>0</v>
      </c>
      <c r="J27">
        <v>59832</v>
      </c>
      <c r="K27">
        <v>0</v>
      </c>
      <c r="L27">
        <v>0</v>
      </c>
      <c r="M27">
        <v>0</v>
      </c>
      <c r="N27">
        <v>0</v>
      </c>
      <c r="O27">
        <v>59832</v>
      </c>
      <c r="Q27">
        <v>59832</v>
      </c>
      <c r="R27" s="185" t="s">
        <v>666</v>
      </c>
      <c r="S27" s="185">
        <v>12</v>
      </c>
      <c r="T27" t="s">
        <v>558</v>
      </c>
    </row>
    <row r="28" spans="1:20" x14ac:dyDescent="0.3">
      <c r="A28" t="s">
        <v>863</v>
      </c>
      <c r="C28" t="s">
        <v>192</v>
      </c>
      <c r="D28" t="s">
        <v>195</v>
      </c>
      <c r="E28" t="s">
        <v>159</v>
      </c>
      <c r="F28" t="s">
        <v>678</v>
      </c>
      <c r="G28" t="s">
        <v>12</v>
      </c>
      <c r="H28">
        <v>-751.99999999999989</v>
      </c>
      <c r="I28">
        <v>0</v>
      </c>
      <c r="J28">
        <v>0</v>
      </c>
      <c r="K28">
        <v>0</v>
      </c>
      <c r="L28">
        <v>0</v>
      </c>
      <c r="M28">
        <v>0</v>
      </c>
      <c r="N28">
        <v>0</v>
      </c>
      <c r="O28">
        <v>-751.99999999999989</v>
      </c>
      <c r="Q28">
        <v>-751.99999999999989</v>
      </c>
      <c r="R28" s="185" t="s">
        <v>666</v>
      </c>
      <c r="S28" s="185">
        <v>12</v>
      </c>
      <c r="T28" t="s">
        <v>558</v>
      </c>
    </row>
    <row r="29" spans="1:20" x14ac:dyDescent="0.3">
      <c r="A29" t="s">
        <v>864</v>
      </c>
      <c r="C29" t="s">
        <v>192</v>
      </c>
      <c r="D29" t="s">
        <v>559</v>
      </c>
      <c r="E29" t="s">
        <v>159</v>
      </c>
      <c r="F29" t="s">
        <v>678</v>
      </c>
      <c r="G29" t="s">
        <v>12</v>
      </c>
      <c r="H29">
        <v>815365</v>
      </c>
      <c r="I29">
        <v>0</v>
      </c>
      <c r="J29">
        <v>0</v>
      </c>
      <c r="K29">
        <v>0</v>
      </c>
      <c r="L29">
        <v>0</v>
      </c>
      <c r="M29">
        <v>0</v>
      </c>
      <c r="N29">
        <v>0</v>
      </c>
      <c r="O29">
        <v>815365</v>
      </c>
      <c r="Q29">
        <v>815365</v>
      </c>
      <c r="R29" s="185" t="s">
        <v>666</v>
      </c>
      <c r="S29" s="185">
        <v>24</v>
      </c>
      <c r="T29" t="s">
        <v>558</v>
      </c>
    </row>
    <row r="30" spans="1:20" x14ac:dyDescent="0.3">
      <c r="A30" t="s">
        <v>865</v>
      </c>
      <c r="B30">
        <v>331900</v>
      </c>
      <c r="C30" t="s">
        <v>196</v>
      </c>
      <c r="D30" t="s">
        <v>197</v>
      </c>
      <c r="E30" t="s">
        <v>197</v>
      </c>
      <c r="F30" t="s">
        <v>866</v>
      </c>
      <c r="G30" t="s">
        <v>14</v>
      </c>
      <c r="H30">
        <v>0</v>
      </c>
      <c r="I30">
        <v>389.79999999999995</v>
      </c>
      <c r="J30">
        <v>0</v>
      </c>
      <c r="K30">
        <v>0</v>
      </c>
      <c r="L30">
        <v>0</v>
      </c>
      <c r="M30">
        <v>0</v>
      </c>
      <c r="N30">
        <v>0</v>
      </c>
      <c r="O30">
        <v>386.95499999999993</v>
      </c>
      <c r="P30">
        <v>2.8450000000000002</v>
      </c>
      <c r="Q30">
        <v>389.79999999999995</v>
      </c>
      <c r="R30" s="185" t="s">
        <v>569</v>
      </c>
      <c r="S30" s="185">
        <v>12</v>
      </c>
      <c r="T30" t="s">
        <v>197</v>
      </c>
    </row>
    <row r="31" spans="1:20" x14ac:dyDescent="0.3">
      <c r="A31" t="s">
        <v>869</v>
      </c>
      <c r="B31">
        <v>331910</v>
      </c>
      <c r="C31" t="s">
        <v>198</v>
      </c>
      <c r="D31" t="s">
        <v>199</v>
      </c>
      <c r="E31" t="s">
        <v>199</v>
      </c>
      <c r="F31" t="s">
        <v>870</v>
      </c>
      <c r="G31" t="s">
        <v>6</v>
      </c>
      <c r="H31">
        <v>0</v>
      </c>
      <c r="I31">
        <v>296.06034416712373</v>
      </c>
      <c r="J31">
        <v>0</v>
      </c>
      <c r="K31">
        <v>0</v>
      </c>
      <c r="L31">
        <v>0</v>
      </c>
      <c r="M31">
        <v>0</v>
      </c>
      <c r="N31">
        <v>0</v>
      </c>
      <c r="O31">
        <v>275.31734416712374</v>
      </c>
      <c r="P31">
        <v>20.742999999999999</v>
      </c>
      <c r="Q31">
        <v>296.06034416712373</v>
      </c>
      <c r="R31" s="185" t="s">
        <v>569</v>
      </c>
      <c r="S31" s="185">
        <v>12</v>
      </c>
      <c r="T31" t="s">
        <v>199</v>
      </c>
    </row>
    <row r="32" spans="1:20" x14ac:dyDescent="0.3">
      <c r="A32" t="s">
        <v>871</v>
      </c>
      <c r="C32" t="s">
        <v>872</v>
      </c>
      <c r="D32" t="s">
        <v>873</v>
      </c>
      <c r="E32" t="s">
        <v>203</v>
      </c>
      <c r="F32" t="s">
        <v>874</v>
      </c>
      <c r="G32" t="s">
        <v>7</v>
      </c>
      <c r="H32">
        <v>0</v>
      </c>
      <c r="I32">
        <v>0</v>
      </c>
      <c r="J32">
        <v>23077.000000000004</v>
      </c>
      <c r="K32">
        <v>0</v>
      </c>
      <c r="L32">
        <v>0</v>
      </c>
      <c r="M32">
        <v>0</v>
      </c>
      <c r="N32">
        <v>0</v>
      </c>
      <c r="O32">
        <v>23077.000000000004</v>
      </c>
      <c r="Q32">
        <v>23077.000000000004</v>
      </c>
      <c r="R32" s="185" t="s">
        <v>666</v>
      </c>
      <c r="S32" s="185">
        <v>12</v>
      </c>
      <c r="T32" t="s">
        <v>560</v>
      </c>
    </row>
    <row r="33" spans="1:20" x14ac:dyDescent="0.3">
      <c r="A33" t="s">
        <v>875</v>
      </c>
      <c r="C33" t="s">
        <v>872</v>
      </c>
      <c r="D33" t="s">
        <v>201</v>
      </c>
      <c r="E33" t="s">
        <v>203</v>
      </c>
      <c r="F33" t="s">
        <v>874</v>
      </c>
      <c r="G33" t="s">
        <v>7</v>
      </c>
      <c r="H33">
        <v>0</v>
      </c>
      <c r="I33">
        <v>9662.0000000000018</v>
      </c>
      <c r="J33">
        <v>0</v>
      </c>
      <c r="K33">
        <v>0</v>
      </c>
      <c r="L33">
        <v>0</v>
      </c>
      <c r="M33">
        <v>0</v>
      </c>
      <c r="N33">
        <v>0</v>
      </c>
      <c r="O33">
        <v>9662.0000000000018</v>
      </c>
      <c r="Q33">
        <v>9662.0000000000018</v>
      </c>
      <c r="R33" s="185" t="s">
        <v>666</v>
      </c>
      <c r="S33" s="185">
        <v>12</v>
      </c>
      <c r="T33" t="s">
        <v>560</v>
      </c>
    </row>
    <row r="34" spans="1:20" x14ac:dyDescent="0.3">
      <c r="A34" t="s">
        <v>876</v>
      </c>
      <c r="C34" t="s">
        <v>872</v>
      </c>
      <c r="D34" t="s">
        <v>202</v>
      </c>
      <c r="E34" t="s">
        <v>203</v>
      </c>
      <c r="F34" t="s">
        <v>874</v>
      </c>
      <c r="G34" t="s">
        <v>7</v>
      </c>
      <c r="H34">
        <v>0</v>
      </c>
      <c r="I34">
        <v>0</v>
      </c>
      <c r="J34">
        <v>42087</v>
      </c>
      <c r="K34">
        <v>0</v>
      </c>
      <c r="L34">
        <v>0</v>
      </c>
      <c r="M34">
        <v>0</v>
      </c>
      <c r="N34">
        <v>0</v>
      </c>
      <c r="O34">
        <v>42087</v>
      </c>
      <c r="Q34">
        <v>42087</v>
      </c>
      <c r="R34" s="185" t="s">
        <v>666</v>
      </c>
      <c r="S34" s="185">
        <v>12</v>
      </c>
      <c r="T34" t="s">
        <v>560</v>
      </c>
    </row>
    <row r="35" spans="1:20" x14ac:dyDescent="0.3">
      <c r="A35" t="s">
        <v>877</v>
      </c>
      <c r="C35" t="s">
        <v>872</v>
      </c>
      <c r="D35" t="s">
        <v>203</v>
      </c>
      <c r="E35" t="s">
        <v>203</v>
      </c>
      <c r="F35" t="s">
        <v>874</v>
      </c>
      <c r="G35" t="s">
        <v>7</v>
      </c>
      <c r="H35">
        <v>888</v>
      </c>
      <c r="I35">
        <v>0</v>
      </c>
      <c r="J35">
        <v>0</v>
      </c>
      <c r="K35">
        <v>0</v>
      </c>
      <c r="L35">
        <v>0</v>
      </c>
      <c r="M35">
        <v>0</v>
      </c>
      <c r="N35">
        <v>0</v>
      </c>
      <c r="O35">
        <v>888</v>
      </c>
      <c r="Q35">
        <v>888</v>
      </c>
      <c r="R35" s="185" t="s">
        <v>666</v>
      </c>
      <c r="S35" s="185">
        <v>13</v>
      </c>
      <c r="T35" t="s">
        <v>560</v>
      </c>
    </row>
    <row r="36" spans="1:20" x14ac:dyDescent="0.3">
      <c r="A36" t="s">
        <v>670</v>
      </c>
      <c r="C36" t="s">
        <v>69</v>
      </c>
      <c r="D36" t="s">
        <v>76</v>
      </c>
      <c r="E36" t="s">
        <v>71</v>
      </c>
      <c r="F36" t="s">
        <v>665</v>
      </c>
      <c r="G36" t="s">
        <v>13</v>
      </c>
      <c r="H36">
        <v>0</v>
      </c>
      <c r="I36">
        <v>0</v>
      </c>
      <c r="J36">
        <v>259855.99999999997</v>
      </c>
      <c r="K36">
        <v>0</v>
      </c>
      <c r="L36">
        <v>0</v>
      </c>
      <c r="M36">
        <v>0</v>
      </c>
      <c r="N36">
        <v>0</v>
      </c>
      <c r="O36">
        <v>259855.99999999997</v>
      </c>
      <c r="Q36">
        <v>259855.99999999997</v>
      </c>
      <c r="R36" s="185" t="s">
        <v>666</v>
      </c>
      <c r="S36" s="185">
        <v>12</v>
      </c>
      <c r="T36" t="s">
        <v>667</v>
      </c>
    </row>
    <row r="37" spans="1:20" x14ac:dyDescent="0.3">
      <c r="A37" t="s">
        <v>878</v>
      </c>
      <c r="C37" t="s">
        <v>872</v>
      </c>
      <c r="D37" t="s">
        <v>204</v>
      </c>
      <c r="E37" t="s">
        <v>203</v>
      </c>
      <c r="F37" t="s">
        <v>874</v>
      </c>
      <c r="G37" t="s">
        <v>7</v>
      </c>
      <c r="H37">
        <v>16993</v>
      </c>
      <c r="I37">
        <v>0</v>
      </c>
      <c r="J37">
        <v>0</v>
      </c>
      <c r="K37">
        <v>0</v>
      </c>
      <c r="L37">
        <v>0</v>
      </c>
      <c r="M37">
        <v>0</v>
      </c>
      <c r="N37">
        <v>0</v>
      </c>
      <c r="O37">
        <v>16993</v>
      </c>
      <c r="Q37">
        <v>16993</v>
      </c>
      <c r="R37" s="185" t="s">
        <v>666</v>
      </c>
      <c r="S37" s="185">
        <v>12</v>
      </c>
      <c r="T37" t="s">
        <v>560</v>
      </c>
    </row>
    <row r="38" spans="1:20" x14ac:dyDescent="0.3">
      <c r="A38" t="s">
        <v>879</v>
      </c>
      <c r="C38" t="s">
        <v>205</v>
      </c>
      <c r="D38" t="s">
        <v>206</v>
      </c>
      <c r="E38" t="s">
        <v>561</v>
      </c>
      <c r="F38" t="s">
        <v>880</v>
      </c>
      <c r="G38" t="s">
        <v>7</v>
      </c>
      <c r="H38">
        <v>0</v>
      </c>
      <c r="I38">
        <v>0</v>
      </c>
      <c r="J38">
        <v>3267</v>
      </c>
      <c r="K38">
        <v>0</v>
      </c>
      <c r="L38">
        <v>0</v>
      </c>
      <c r="M38">
        <v>0</v>
      </c>
      <c r="N38">
        <v>0</v>
      </c>
      <c r="O38">
        <v>3267</v>
      </c>
      <c r="Q38">
        <v>3267</v>
      </c>
      <c r="R38" s="185" t="s">
        <v>666</v>
      </c>
      <c r="S38" s="185">
        <v>12</v>
      </c>
      <c r="T38" t="s">
        <v>881</v>
      </c>
    </row>
    <row r="39" spans="1:20" x14ac:dyDescent="0.3">
      <c r="A39" t="s">
        <v>882</v>
      </c>
      <c r="C39" t="s">
        <v>205</v>
      </c>
      <c r="D39" t="s">
        <v>207</v>
      </c>
      <c r="E39" t="s">
        <v>561</v>
      </c>
      <c r="F39" t="s">
        <v>880</v>
      </c>
      <c r="G39" t="s">
        <v>7</v>
      </c>
      <c r="H39">
        <v>0</v>
      </c>
      <c r="I39">
        <v>7021</v>
      </c>
      <c r="J39">
        <v>0</v>
      </c>
      <c r="K39">
        <v>0</v>
      </c>
      <c r="L39">
        <v>0</v>
      </c>
      <c r="M39">
        <v>0</v>
      </c>
      <c r="N39">
        <v>0</v>
      </c>
      <c r="O39">
        <v>7021</v>
      </c>
      <c r="Q39">
        <v>7021</v>
      </c>
      <c r="R39" s="185" t="s">
        <v>666</v>
      </c>
      <c r="S39" s="185">
        <v>12</v>
      </c>
      <c r="T39" t="s">
        <v>881</v>
      </c>
    </row>
    <row r="40" spans="1:20" x14ac:dyDescent="0.3">
      <c r="A40" t="s">
        <v>883</v>
      </c>
      <c r="C40" t="s">
        <v>205</v>
      </c>
      <c r="D40" t="s">
        <v>208</v>
      </c>
      <c r="E40" t="s">
        <v>561</v>
      </c>
      <c r="F40" t="s">
        <v>880</v>
      </c>
      <c r="G40" t="s">
        <v>7</v>
      </c>
      <c r="H40">
        <v>0</v>
      </c>
      <c r="I40">
        <v>0</v>
      </c>
      <c r="J40">
        <v>15171</v>
      </c>
      <c r="K40">
        <v>0</v>
      </c>
      <c r="L40">
        <v>0</v>
      </c>
      <c r="M40">
        <v>0</v>
      </c>
      <c r="N40">
        <v>0</v>
      </c>
      <c r="O40">
        <v>15171</v>
      </c>
      <c r="Q40">
        <v>15171</v>
      </c>
      <c r="R40" s="185" t="s">
        <v>666</v>
      </c>
      <c r="S40" s="185">
        <v>12</v>
      </c>
      <c r="T40" t="s">
        <v>881</v>
      </c>
    </row>
    <row r="41" spans="1:20" x14ac:dyDescent="0.3">
      <c r="A41" t="s">
        <v>884</v>
      </c>
      <c r="B41">
        <v>331930</v>
      </c>
      <c r="C41" t="s">
        <v>404</v>
      </c>
      <c r="D41" t="s">
        <v>405</v>
      </c>
      <c r="E41" t="s">
        <v>405</v>
      </c>
      <c r="F41" t="s">
        <v>885</v>
      </c>
      <c r="G41" t="s">
        <v>5</v>
      </c>
      <c r="H41">
        <v>0</v>
      </c>
      <c r="I41">
        <v>224.6354658211024</v>
      </c>
      <c r="J41">
        <v>0</v>
      </c>
      <c r="K41">
        <v>0</v>
      </c>
      <c r="L41">
        <v>0</v>
      </c>
      <c r="M41">
        <v>0</v>
      </c>
      <c r="N41">
        <v>0</v>
      </c>
      <c r="O41">
        <v>205.89560867824525</v>
      </c>
      <c r="P41">
        <v>18.739857142857144</v>
      </c>
      <c r="Q41">
        <v>224.6354658211024</v>
      </c>
      <c r="R41" s="185" t="s">
        <v>569</v>
      </c>
      <c r="S41" s="185">
        <v>6</v>
      </c>
      <c r="T41" t="s">
        <v>405</v>
      </c>
    </row>
    <row r="42" spans="1:20" x14ac:dyDescent="0.3">
      <c r="A42" t="s">
        <v>886</v>
      </c>
      <c r="C42" t="s">
        <v>887</v>
      </c>
      <c r="D42" t="s">
        <v>888</v>
      </c>
      <c r="E42" t="s">
        <v>889</v>
      </c>
      <c r="F42" t="s">
        <v>678</v>
      </c>
      <c r="G42" t="s">
        <v>12</v>
      </c>
      <c r="H42">
        <v>0</v>
      </c>
      <c r="I42">
        <v>69.58</v>
      </c>
      <c r="J42">
        <v>0</v>
      </c>
      <c r="K42">
        <v>0</v>
      </c>
      <c r="L42">
        <v>0</v>
      </c>
      <c r="M42">
        <v>0</v>
      </c>
      <c r="N42">
        <v>0</v>
      </c>
      <c r="O42">
        <v>69.58</v>
      </c>
      <c r="Q42">
        <v>69.58</v>
      </c>
      <c r="R42" s="185" t="s">
        <v>666</v>
      </c>
      <c r="S42" s="185">
        <v>12</v>
      </c>
    </row>
    <row r="43" spans="1:20" x14ac:dyDescent="0.3">
      <c r="A43" t="s">
        <v>890</v>
      </c>
      <c r="C43" t="s">
        <v>891</v>
      </c>
      <c r="D43" t="s">
        <v>892</v>
      </c>
      <c r="E43" t="s">
        <v>893</v>
      </c>
      <c r="F43" t="s">
        <v>678</v>
      </c>
      <c r="G43" t="s">
        <v>12</v>
      </c>
      <c r="H43">
        <v>90177</v>
      </c>
      <c r="I43">
        <v>0</v>
      </c>
      <c r="J43">
        <v>0</v>
      </c>
      <c r="K43">
        <v>0</v>
      </c>
      <c r="L43">
        <v>0</v>
      </c>
      <c r="M43">
        <v>0</v>
      </c>
      <c r="N43">
        <v>0</v>
      </c>
      <c r="O43">
        <v>90177</v>
      </c>
      <c r="Q43">
        <v>90177</v>
      </c>
      <c r="R43" s="185" t="s">
        <v>666</v>
      </c>
      <c r="S43" s="185">
        <v>12</v>
      </c>
    </row>
    <row r="44" spans="1:20" x14ac:dyDescent="0.3">
      <c r="A44" t="s">
        <v>894</v>
      </c>
      <c r="C44" t="s">
        <v>895</v>
      </c>
      <c r="D44" t="s">
        <v>896</v>
      </c>
      <c r="E44" t="s">
        <v>897</v>
      </c>
      <c r="F44" t="s">
        <v>678</v>
      </c>
      <c r="G44" t="s">
        <v>12</v>
      </c>
      <c r="H44">
        <v>0</v>
      </c>
      <c r="I44">
        <v>42948</v>
      </c>
      <c r="J44">
        <v>0</v>
      </c>
      <c r="K44">
        <v>0</v>
      </c>
      <c r="L44">
        <v>0</v>
      </c>
      <c r="M44">
        <v>0</v>
      </c>
      <c r="N44">
        <v>0</v>
      </c>
      <c r="O44">
        <v>42948</v>
      </c>
      <c r="Q44">
        <v>42948</v>
      </c>
      <c r="R44" s="185" t="s">
        <v>666</v>
      </c>
      <c r="S44" s="185">
        <v>12</v>
      </c>
    </row>
    <row r="45" spans="1:20" x14ac:dyDescent="0.3">
      <c r="A45" t="s">
        <v>898</v>
      </c>
      <c r="B45">
        <v>331940</v>
      </c>
      <c r="C45" t="s">
        <v>209</v>
      </c>
      <c r="D45" t="s">
        <v>210</v>
      </c>
      <c r="E45" t="s">
        <v>210</v>
      </c>
      <c r="F45" t="s">
        <v>899</v>
      </c>
      <c r="G45" t="s">
        <v>6</v>
      </c>
      <c r="H45">
        <v>0</v>
      </c>
      <c r="I45">
        <v>627.31799999999987</v>
      </c>
      <c r="J45">
        <v>0</v>
      </c>
      <c r="K45">
        <v>0</v>
      </c>
      <c r="L45">
        <v>0</v>
      </c>
      <c r="M45">
        <v>0</v>
      </c>
      <c r="N45">
        <v>0</v>
      </c>
      <c r="O45">
        <v>603.17599999999982</v>
      </c>
      <c r="P45">
        <v>24.141999999999999</v>
      </c>
      <c r="Q45">
        <v>627.31799999999987</v>
      </c>
      <c r="R45" s="185" t="s">
        <v>569</v>
      </c>
      <c r="S45" s="185">
        <v>12</v>
      </c>
      <c r="T45" t="s">
        <v>210</v>
      </c>
    </row>
    <row r="46" spans="1:20" x14ac:dyDescent="0.3">
      <c r="A46" t="s">
        <v>676</v>
      </c>
      <c r="C46" t="s">
        <v>677</v>
      </c>
      <c r="D46" t="s">
        <v>78</v>
      </c>
      <c r="E46" t="s">
        <v>79</v>
      </c>
      <c r="F46" t="s">
        <v>678</v>
      </c>
      <c r="G46" t="s">
        <v>12</v>
      </c>
      <c r="H46">
        <v>0</v>
      </c>
      <c r="I46">
        <v>0</v>
      </c>
      <c r="J46">
        <v>0</v>
      </c>
      <c r="K46">
        <v>0</v>
      </c>
      <c r="L46">
        <v>4497.9999999999991</v>
      </c>
      <c r="M46">
        <v>0</v>
      </c>
      <c r="N46">
        <v>0</v>
      </c>
      <c r="O46">
        <v>4497.9999999999991</v>
      </c>
      <c r="Q46">
        <v>4497.9999999999991</v>
      </c>
      <c r="R46" s="185" t="s">
        <v>666</v>
      </c>
      <c r="S46" s="185">
        <v>12</v>
      </c>
      <c r="T46" t="s">
        <v>556</v>
      </c>
    </row>
    <row r="47" spans="1:20" x14ac:dyDescent="0.3">
      <c r="A47" t="s">
        <v>900</v>
      </c>
      <c r="B47">
        <v>331960</v>
      </c>
      <c r="C47" t="s">
        <v>211</v>
      </c>
      <c r="D47" t="s">
        <v>212</v>
      </c>
      <c r="E47" t="s">
        <v>212</v>
      </c>
      <c r="F47" t="s">
        <v>901</v>
      </c>
      <c r="G47" t="s">
        <v>13</v>
      </c>
      <c r="H47">
        <v>0</v>
      </c>
      <c r="I47">
        <v>337.00499999999994</v>
      </c>
      <c r="J47">
        <v>0</v>
      </c>
      <c r="K47">
        <v>0</v>
      </c>
      <c r="L47">
        <v>0</v>
      </c>
      <c r="M47">
        <v>0</v>
      </c>
      <c r="N47">
        <v>0</v>
      </c>
      <c r="O47">
        <v>306.81499999999994</v>
      </c>
      <c r="P47">
        <v>30.19</v>
      </c>
      <c r="Q47">
        <v>337.00499999999994</v>
      </c>
      <c r="R47" s="185" t="s">
        <v>569</v>
      </c>
      <c r="S47" s="185">
        <v>12</v>
      </c>
      <c r="T47" t="s">
        <v>212</v>
      </c>
    </row>
    <row r="48" spans="1:20" x14ac:dyDescent="0.3">
      <c r="A48" t="s">
        <v>902</v>
      </c>
      <c r="B48">
        <v>331970</v>
      </c>
      <c r="C48" t="s">
        <v>214</v>
      </c>
      <c r="D48" t="s">
        <v>215</v>
      </c>
      <c r="E48" t="s">
        <v>215</v>
      </c>
      <c r="F48" t="s">
        <v>903</v>
      </c>
      <c r="G48" t="s">
        <v>4</v>
      </c>
      <c r="H48">
        <v>0</v>
      </c>
      <c r="I48">
        <v>337.09000000000003</v>
      </c>
      <c r="J48">
        <v>0</v>
      </c>
      <c r="K48">
        <v>0</v>
      </c>
      <c r="L48">
        <v>0</v>
      </c>
      <c r="M48">
        <v>0</v>
      </c>
      <c r="N48">
        <v>0</v>
      </c>
      <c r="O48">
        <v>318.58300000000003</v>
      </c>
      <c r="P48">
        <v>18.507000000000001</v>
      </c>
      <c r="Q48">
        <v>337.09000000000003</v>
      </c>
      <c r="R48" s="185" t="s">
        <v>569</v>
      </c>
      <c r="S48" s="185">
        <v>6</v>
      </c>
      <c r="T48" t="s">
        <v>215</v>
      </c>
    </row>
    <row r="49" spans="1:21" x14ac:dyDescent="0.3">
      <c r="A49" t="s">
        <v>904</v>
      </c>
      <c r="C49" t="s">
        <v>216</v>
      </c>
      <c r="D49" t="s">
        <v>905</v>
      </c>
      <c r="E49" t="s">
        <v>159</v>
      </c>
      <c r="F49" t="s">
        <v>678</v>
      </c>
      <c r="G49" t="s">
        <v>12</v>
      </c>
      <c r="H49">
        <v>0</v>
      </c>
      <c r="I49">
        <v>0</v>
      </c>
      <c r="J49">
        <v>0</v>
      </c>
      <c r="K49">
        <v>0</v>
      </c>
      <c r="L49">
        <v>51828.999999999993</v>
      </c>
      <c r="M49">
        <v>0</v>
      </c>
      <c r="N49">
        <v>0</v>
      </c>
      <c r="O49">
        <v>51828.999999999993</v>
      </c>
      <c r="Q49">
        <v>51828.999999999993</v>
      </c>
      <c r="R49" s="185" t="s">
        <v>666</v>
      </c>
      <c r="S49" s="185">
        <v>12</v>
      </c>
      <c r="T49" t="s">
        <v>558</v>
      </c>
    </row>
    <row r="50" spans="1:21" x14ac:dyDescent="0.3">
      <c r="A50" t="s">
        <v>906</v>
      </c>
      <c r="B50">
        <v>331980</v>
      </c>
      <c r="C50" t="s">
        <v>219</v>
      </c>
      <c r="D50" t="s">
        <v>220</v>
      </c>
      <c r="E50" t="s">
        <v>220</v>
      </c>
      <c r="F50" t="s">
        <v>907</v>
      </c>
      <c r="G50" t="s">
        <v>4</v>
      </c>
      <c r="H50">
        <v>0</v>
      </c>
      <c r="I50">
        <v>2412.4929999999999</v>
      </c>
      <c r="J50">
        <v>0</v>
      </c>
      <c r="K50">
        <v>0</v>
      </c>
      <c r="L50">
        <v>0</v>
      </c>
      <c r="M50">
        <v>0</v>
      </c>
      <c r="N50">
        <v>0</v>
      </c>
      <c r="O50">
        <v>2229.741</v>
      </c>
      <c r="P50">
        <v>182.75200000000001</v>
      </c>
      <c r="Q50">
        <v>2412.4929999999999</v>
      </c>
      <c r="R50" s="185" t="s">
        <v>569</v>
      </c>
      <c r="S50" s="185">
        <v>12</v>
      </c>
      <c r="T50" t="s">
        <v>220</v>
      </c>
    </row>
    <row r="51" spans="1:21" x14ac:dyDescent="0.3">
      <c r="A51" t="s">
        <v>908</v>
      </c>
      <c r="B51">
        <v>331990</v>
      </c>
      <c r="C51" t="s">
        <v>217</v>
      </c>
      <c r="D51" t="s">
        <v>909</v>
      </c>
      <c r="E51" t="s">
        <v>218</v>
      </c>
      <c r="F51" t="s">
        <v>910</v>
      </c>
      <c r="G51" t="s">
        <v>14</v>
      </c>
      <c r="H51">
        <v>0</v>
      </c>
      <c r="I51">
        <v>5821.6880000000001</v>
      </c>
      <c r="J51">
        <v>0</v>
      </c>
      <c r="K51">
        <v>0</v>
      </c>
      <c r="L51">
        <v>0</v>
      </c>
      <c r="M51">
        <v>0</v>
      </c>
      <c r="N51">
        <v>0</v>
      </c>
      <c r="O51">
        <v>5685.5129999999999</v>
      </c>
      <c r="P51">
        <v>136.17500000000001</v>
      </c>
      <c r="Q51">
        <v>5821.6880000000001</v>
      </c>
      <c r="R51" s="185" t="s">
        <v>569</v>
      </c>
      <c r="S51" s="185">
        <v>12</v>
      </c>
      <c r="T51" t="s">
        <v>218</v>
      </c>
    </row>
    <row r="52" spans="1:21" x14ac:dyDescent="0.3">
      <c r="A52" t="s">
        <v>911</v>
      </c>
      <c r="B52">
        <v>331830</v>
      </c>
      <c r="C52" t="s">
        <v>221</v>
      </c>
      <c r="D52" t="s">
        <v>222</v>
      </c>
      <c r="E52" t="s">
        <v>222</v>
      </c>
      <c r="F52" t="s">
        <v>912</v>
      </c>
      <c r="G52" t="s">
        <v>14</v>
      </c>
      <c r="H52">
        <v>0</v>
      </c>
      <c r="I52">
        <v>484.07100000000003</v>
      </c>
      <c r="J52">
        <v>0</v>
      </c>
      <c r="K52">
        <v>0</v>
      </c>
      <c r="L52">
        <v>0</v>
      </c>
      <c r="M52">
        <v>0</v>
      </c>
      <c r="N52">
        <v>0</v>
      </c>
      <c r="O52">
        <v>467.46700000000004</v>
      </c>
      <c r="P52">
        <v>16.603999999999999</v>
      </c>
      <c r="Q52">
        <v>484.07100000000003</v>
      </c>
      <c r="R52" s="185" t="s">
        <v>569</v>
      </c>
      <c r="S52" s="185">
        <v>12</v>
      </c>
      <c r="T52" t="s">
        <v>222</v>
      </c>
    </row>
    <row r="53" spans="1:21" x14ac:dyDescent="0.3">
      <c r="A53" t="s">
        <v>913</v>
      </c>
      <c r="C53" t="s">
        <v>223</v>
      </c>
      <c r="D53" t="s">
        <v>564</v>
      </c>
      <c r="E53" t="s">
        <v>79</v>
      </c>
      <c r="F53" t="s">
        <v>678</v>
      </c>
      <c r="G53" t="s">
        <v>12</v>
      </c>
      <c r="H53">
        <v>0</v>
      </c>
      <c r="I53">
        <v>0</v>
      </c>
      <c r="J53">
        <v>0</v>
      </c>
      <c r="K53">
        <v>0</v>
      </c>
      <c r="L53">
        <v>0</v>
      </c>
      <c r="M53">
        <v>0</v>
      </c>
      <c r="N53">
        <v>-2428</v>
      </c>
      <c r="O53">
        <v>-2428</v>
      </c>
      <c r="Q53">
        <v>-2428</v>
      </c>
      <c r="R53" s="185" t="s">
        <v>666</v>
      </c>
      <c r="S53" s="185">
        <v>12</v>
      </c>
      <c r="T53" t="s">
        <v>556</v>
      </c>
    </row>
    <row r="54" spans="1:21" x14ac:dyDescent="0.3">
      <c r="A54" t="s">
        <v>914</v>
      </c>
      <c r="C54" t="s">
        <v>223</v>
      </c>
      <c r="D54" t="s">
        <v>224</v>
      </c>
      <c r="E54" t="s">
        <v>79</v>
      </c>
      <c r="F54" t="s">
        <v>678</v>
      </c>
      <c r="G54" t="s">
        <v>12</v>
      </c>
      <c r="H54">
        <v>-175.99999999999997</v>
      </c>
      <c r="I54">
        <v>0</v>
      </c>
      <c r="J54">
        <v>0</v>
      </c>
      <c r="K54">
        <v>0</v>
      </c>
      <c r="L54">
        <v>0</v>
      </c>
      <c r="M54">
        <v>0</v>
      </c>
      <c r="N54">
        <v>0</v>
      </c>
      <c r="O54">
        <v>-175.99999999999997</v>
      </c>
      <c r="Q54">
        <v>-175.99999999999997</v>
      </c>
      <c r="R54" s="185" t="s">
        <v>666</v>
      </c>
      <c r="S54" s="185">
        <v>12</v>
      </c>
      <c r="T54" t="s">
        <v>556</v>
      </c>
    </row>
    <row r="55" spans="1:21" x14ac:dyDescent="0.3">
      <c r="A55" t="s">
        <v>915</v>
      </c>
      <c r="C55" t="s">
        <v>223</v>
      </c>
      <c r="D55" t="s">
        <v>916</v>
      </c>
      <c r="E55" t="s">
        <v>79</v>
      </c>
      <c r="F55" t="s">
        <v>678</v>
      </c>
      <c r="G55" t="s">
        <v>12</v>
      </c>
      <c r="H55">
        <v>0</v>
      </c>
      <c r="I55">
        <v>0</v>
      </c>
      <c r="J55">
        <v>0</v>
      </c>
      <c r="K55">
        <v>0</v>
      </c>
      <c r="L55">
        <v>65514.000000000007</v>
      </c>
      <c r="M55">
        <v>0</v>
      </c>
      <c r="N55">
        <v>0</v>
      </c>
      <c r="O55">
        <v>65514.000000000007</v>
      </c>
      <c r="Q55">
        <v>65514.000000000007</v>
      </c>
      <c r="R55" s="185" t="s">
        <v>666</v>
      </c>
      <c r="S55" s="185">
        <v>12</v>
      </c>
      <c r="T55" t="s">
        <v>556</v>
      </c>
    </row>
    <row r="56" spans="1:21" x14ac:dyDescent="0.3">
      <c r="A56" t="s">
        <v>917</v>
      </c>
      <c r="C56" t="s">
        <v>223</v>
      </c>
      <c r="D56" t="s">
        <v>79</v>
      </c>
      <c r="E56" t="s">
        <v>79</v>
      </c>
      <c r="F56" t="s">
        <v>678</v>
      </c>
      <c r="G56" t="s">
        <v>12</v>
      </c>
      <c r="H56">
        <v>4050.9999999999995</v>
      </c>
      <c r="I56">
        <v>-124</v>
      </c>
      <c r="J56">
        <v>0</v>
      </c>
      <c r="K56">
        <v>0</v>
      </c>
      <c r="L56">
        <v>0</v>
      </c>
      <c r="M56">
        <v>0</v>
      </c>
      <c r="N56">
        <v>0</v>
      </c>
      <c r="O56">
        <v>3926.9999999999995</v>
      </c>
      <c r="Q56">
        <v>3926.9999999999995</v>
      </c>
      <c r="R56" s="185" t="s">
        <v>666</v>
      </c>
      <c r="S56" s="185">
        <v>24</v>
      </c>
      <c r="T56" t="s">
        <v>556</v>
      </c>
    </row>
    <row r="57" spans="1:21" x14ac:dyDescent="0.3">
      <c r="A57" t="s">
        <v>679</v>
      </c>
      <c r="C57" t="s">
        <v>80</v>
      </c>
      <c r="D57" t="s">
        <v>83</v>
      </c>
      <c r="E57" t="s">
        <v>84</v>
      </c>
      <c r="F57" t="s">
        <v>680</v>
      </c>
      <c r="G57" t="s">
        <v>13</v>
      </c>
      <c r="H57">
        <v>0</v>
      </c>
      <c r="I57">
        <v>0</v>
      </c>
      <c r="J57">
        <v>18098.999999999996</v>
      </c>
      <c r="K57">
        <v>0</v>
      </c>
      <c r="L57">
        <v>0</v>
      </c>
      <c r="M57">
        <v>0</v>
      </c>
      <c r="N57">
        <v>0</v>
      </c>
      <c r="O57">
        <v>18098.999999999996</v>
      </c>
      <c r="Q57">
        <v>18098.999999999996</v>
      </c>
      <c r="R57" s="185" t="s">
        <v>666</v>
      </c>
      <c r="S57" s="185">
        <v>12</v>
      </c>
      <c r="T57" t="s">
        <v>681</v>
      </c>
    </row>
    <row r="58" spans="1:21" x14ac:dyDescent="0.3">
      <c r="A58" t="s">
        <v>918</v>
      </c>
      <c r="C58" t="s">
        <v>223</v>
      </c>
      <c r="D58" t="s">
        <v>225</v>
      </c>
      <c r="E58" t="s">
        <v>79</v>
      </c>
      <c r="F58" t="s">
        <v>678</v>
      </c>
      <c r="G58" t="s">
        <v>12</v>
      </c>
      <c r="H58">
        <v>262465</v>
      </c>
      <c r="I58">
        <v>0</v>
      </c>
      <c r="J58">
        <v>0</v>
      </c>
      <c r="K58">
        <v>0</v>
      </c>
      <c r="L58">
        <v>0</v>
      </c>
      <c r="M58">
        <v>0</v>
      </c>
      <c r="N58">
        <v>0</v>
      </c>
      <c r="O58">
        <v>262465</v>
      </c>
      <c r="Q58">
        <v>262465</v>
      </c>
      <c r="R58" s="185" t="s">
        <v>666</v>
      </c>
      <c r="S58" s="185">
        <v>24</v>
      </c>
      <c r="T58" t="s">
        <v>556</v>
      </c>
    </row>
    <row r="59" spans="1:21" x14ac:dyDescent="0.3">
      <c r="A59" t="s">
        <v>919</v>
      </c>
      <c r="C59" t="s">
        <v>223</v>
      </c>
      <c r="D59" t="s">
        <v>226</v>
      </c>
      <c r="E59" t="s">
        <v>79</v>
      </c>
      <c r="F59" t="s">
        <v>678</v>
      </c>
      <c r="G59" t="s">
        <v>12</v>
      </c>
      <c r="H59">
        <v>369250</v>
      </c>
      <c r="I59">
        <v>0</v>
      </c>
      <c r="J59">
        <v>0</v>
      </c>
      <c r="K59">
        <v>0</v>
      </c>
      <c r="L59">
        <v>0</v>
      </c>
      <c r="M59">
        <v>0</v>
      </c>
      <c r="N59">
        <v>0</v>
      </c>
      <c r="O59">
        <v>369250</v>
      </c>
      <c r="Q59">
        <v>369250</v>
      </c>
      <c r="R59" s="185" t="s">
        <v>666</v>
      </c>
      <c r="S59" s="185">
        <v>36</v>
      </c>
      <c r="T59" t="s">
        <v>556</v>
      </c>
    </row>
    <row r="60" spans="1:21" x14ac:dyDescent="0.3">
      <c r="A60" t="s">
        <v>920</v>
      </c>
      <c r="B60">
        <v>332000</v>
      </c>
      <c r="C60" t="s">
        <v>227</v>
      </c>
      <c r="D60" t="s">
        <v>228</v>
      </c>
      <c r="E60" t="s">
        <v>228</v>
      </c>
      <c r="F60" t="s">
        <v>921</v>
      </c>
      <c r="G60" t="s">
        <v>5</v>
      </c>
      <c r="H60">
        <v>0</v>
      </c>
      <c r="I60">
        <v>935.34360768773558</v>
      </c>
      <c r="J60">
        <v>0</v>
      </c>
      <c r="K60">
        <v>0</v>
      </c>
      <c r="L60">
        <v>0</v>
      </c>
      <c r="M60">
        <v>0</v>
      </c>
      <c r="N60">
        <v>0</v>
      </c>
      <c r="O60">
        <v>931.16260768773554</v>
      </c>
      <c r="P60">
        <v>4.181</v>
      </c>
      <c r="Q60">
        <v>935.34360768773558</v>
      </c>
      <c r="R60" s="185" t="s">
        <v>569</v>
      </c>
      <c r="S60" s="185">
        <v>11</v>
      </c>
      <c r="T60" t="s">
        <v>228</v>
      </c>
    </row>
    <row r="61" spans="1:21" x14ac:dyDescent="0.3">
      <c r="A61" t="s">
        <v>924</v>
      </c>
      <c r="B61">
        <v>332020</v>
      </c>
      <c r="C61" t="s">
        <v>230</v>
      </c>
      <c r="D61" t="s">
        <v>925</v>
      </c>
      <c r="E61" t="s">
        <v>231</v>
      </c>
      <c r="F61" t="s">
        <v>926</v>
      </c>
      <c r="G61" t="s">
        <v>14</v>
      </c>
      <c r="H61">
        <v>0</v>
      </c>
      <c r="I61">
        <v>3106.6199999999994</v>
      </c>
      <c r="J61">
        <v>0</v>
      </c>
      <c r="K61">
        <v>0</v>
      </c>
      <c r="L61">
        <v>0</v>
      </c>
      <c r="M61">
        <v>0</v>
      </c>
      <c r="N61">
        <v>0</v>
      </c>
      <c r="O61">
        <v>3063.3359999999993</v>
      </c>
      <c r="P61">
        <v>43.283999999999999</v>
      </c>
      <c r="Q61">
        <v>3106.6199999999994</v>
      </c>
      <c r="R61" s="185" t="s">
        <v>569</v>
      </c>
      <c r="S61" s="185">
        <v>12</v>
      </c>
      <c r="T61" t="s">
        <v>231</v>
      </c>
    </row>
    <row r="62" spans="1:21" x14ac:dyDescent="0.3">
      <c r="A62" t="s">
        <v>927</v>
      </c>
      <c r="C62" t="s">
        <v>232</v>
      </c>
      <c r="D62" t="s">
        <v>233</v>
      </c>
      <c r="E62" t="s">
        <v>928</v>
      </c>
      <c r="F62" t="s">
        <v>678</v>
      </c>
      <c r="G62" t="s">
        <v>12</v>
      </c>
      <c r="H62">
        <v>396</v>
      </c>
      <c r="I62">
        <v>0</v>
      </c>
      <c r="J62">
        <v>0</v>
      </c>
      <c r="K62">
        <v>0</v>
      </c>
      <c r="L62">
        <v>0</v>
      </c>
      <c r="M62">
        <v>0</v>
      </c>
      <c r="N62">
        <v>0</v>
      </c>
      <c r="O62">
        <v>396</v>
      </c>
      <c r="Q62">
        <v>396</v>
      </c>
      <c r="R62" s="185" t="s">
        <v>666</v>
      </c>
      <c r="S62" s="185">
        <v>12</v>
      </c>
      <c r="T62" t="s">
        <v>929</v>
      </c>
      <c r="U62" t="s">
        <v>930</v>
      </c>
    </row>
    <row r="63" spans="1:21" x14ac:dyDescent="0.3">
      <c r="A63" t="s">
        <v>931</v>
      </c>
      <c r="C63" t="s">
        <v>232</v>
      </c>
      <c r="D63" t="s">
        <v>234</v>
      </c>
      <c r="E63" t="s">
        <v>928</v>
      </c>
      <c r="F63" t="s">
        <v>678</v>
      </c>
      <c r="G63" t="s">
        <v>12</v>
      </c>
      <c r="H63">
        <v>0</v>
      </c>
      <c r="I63">
        <v>0</v>
      </c>
      <c r="J63">
        <v>404478.99999999994</v>
      </c>
      <c r="K63">
        <v>0</v>
      </c>
      <c r="L63">
        <v>0</v>
      </c>
      <c r="M63">
        <v>0</v>
      </c>
      <c r="N63">
        <v>0</v>
      </c>
      <c r="O63">
        <v>404478.99999999994</v>
      </c>
      <c r="Q63">
        <v>404478.99999999994</v>
      </c>
      <c r="R63" s="185" t="s">
        <v>666</v>
      </c>
      <c r="S63" s="185">
        <v>12</v>
      </c>
      <c r="T63" t="s">
        <v>929</v>
      </c>
    </row>
    <row r="64" spans="1:21" x14ac:dyDescent="0.3">
      <c r="A64" t="s">
        <v>932</v>
      </c>
      <c r="C64" t="s">
        <v>232</v>
      </c>
      <c r="D64" t="s">
        <v>235</v>
      </c>
      <c r="E64" t="s">
        <v>928</v>
      </c>
      <c r="F64" t="s">
        <v>678</v>
      </c>
      <c r="G64" t="s">
        <v>12</v>
      </c>
      <c r="H64">
        <v>404744</v>
      </c>
      <c r="I64">
        <v>0</v>
      </c>
      <c r="J64">
        <v>0</v>
      </c>
      <c r="K64">
        <v>0</v>
      </c>
      <c r="L64">
        <v>0</v>
      </c>
      <c r="M64">
        <v>0</v>
      </c>
      <c r="N64">
        <v>0</v>
      </c>
      <c r="O64">
        <v>404744</v>
      </c>
      <c r="Q64">
        <v>404744</v>
      </c>
      <c r="R64" s="185" t="s">
        <v>666</v>
      </c>
      <c r="S64" s="185">
        <v>24</v>
      </c>
      <c r="T64" t="s">
        <v>929</v>
      </c>
    </row>
    <row r="65" spans="1:20" x14ac:dyDescent="0.3">
      <c r="A65" t="s">
        <v>933</v>
      </c>
      <c r="C65" t="s">
        <v>232</v>
      </c>
      <c r="D65" t="s">
        <v>236</v>
      </c>
      <c r="E65" t="s">
        <v>928</v>
      </c>
      <c r="F65" t="s">
        <v>678</v>
      </c>
      <c r="G65" t="s">
        <v>12</v>
      </c>
      <c r="H65">
        <v>0</v>
      </c>
      <c r="I65">
        <v>85</v>
      </c>
      <c r="J65">
        <v>0</v>
      </c>
      <c r="K65">
        <v>0</v>
      </c>
      <c r="L65">
        <v>0</v>
      </c>
      <c r="M65">
        <v>0</v>
      </c>
      <c r="N65">
        <v>0</v>
      </c>
      <c r="O65">
        <v>85</v>
      </c>
      <c r="Q65">
        <v>85</v>
      </c>
      <c r="R65" s="185" t="s">
        <v>666</v>
      </c>
      <c r="S65" s="185">
        <v>12</v>
      </c>
      <c r="T65" t="s">
        <v>929</v>
      </c>
    </row>
    <row r="66" spans="1:20" x14ac:dyDescent="0.3">
      <c r="A66" t="s">
        <v>934</v>
      </c>
      <c r="C66" t="s">
        <v>232</v>
      </c>
      <c r="D66" t="s">
        <v>935</v>
      </c>
      <c r="E66" t="s">
        <v>928</v>
      </c>
      <c r="F66" t="s">
        <v>678</v>
      </c>
      <c r="G66" t="s">
        <v>12</v>
      </c>
      <c r="H66">
        <v>23756.000000000004</v>
      </c>
      <c r="I66">
        <v>0</v>
      </c>
      <c r="J66">
        <v>0</v>
      </c>
      <c r="K66">
        <v>0</v>
      </c>
      <c r="L66">
        <v>0</v>
      </c>
      <c r="M66">
        <v>0</v>
      </c>
      <c r="N66">
        <v>0</v>
      </c>
      <c r="O66">
        <v>23756.000000000004</v>
      </c>
      <c r="Q66">
        <v>23756.000000000004</v>
      </c>
      <c r="R66" s="185" t="s">
        <v>666</v>
      </c>
      <c r="S66" s="185">
        <v>12</v>
      </c>
      <c r="T66" t="s">
        <v>929</v>
      </c>
    </row>
    <row r="67" spans="1:20" x14ac:dyDescent="0.3">
      <c r="A67" t="s">
        <v>682</v>
      </c>
      <c r="C67" t="s">
        <v>80</v>
      </c>
      <c r="D67" t="s">
        <v>683</v>
      </c>
      <c r="E67" t="s">
        <v>89</v>
      </c>
      <c r="F67" t="s">
        <v>684</v>
      </c>
      <c r="G67" t="s">
        <v>13</v>
      </c>
      <c r="H67">
        <v>0</v>
      </c>
      <c r="I67">
        <v>0</v>
      </c>
      <c r="J67">
        <v>14916</v>
      </c>
      <c r="K67">
        <v>0</v>
      </c>
      <c r="L67">
        <v>0</v>
      </c>
      <c r="M67">
        <v>0</v>
      </c>
      <c r="N67">
        <v>0</v>
      </c>
      <c r="O67">
        <v>14916</v>
      </c>
      <c r="Q67">
        <v>14916</v>
      </c>
      <c r="R67" s="185" t="s">
        <v>666</v>
      </c>
      <c r="S67" s="185">
        <v>12</v>
      </c>
      <c r="T67" t="s">
        <v>685</v>
      </c>
    </row>
    <row r="68" spans="1:20" x14ac:dyDescent="0.3">
      <c r="A68" t="s">
        <v>936</v>
      </c>
      <c r="B68">
        <v>332030</v>
      </c>
      <c r="C68" t="s">
        <v>237</v>
      </c>
      <c r="D68" t="s">
        <v>238</v>
      </c>
      <c r="E68" t="s">
        <v>238</v>
      </c>
      <c r="F68" t="s">
        <v>937</v>
      </c>
      <c r="G68" t="s">
        <v>14</v>
      </c>
      <c r="H68">
        <v>0</v>
      </c>
      <c r="I68">
        <v>442.72200000000004</v>
      </c>
      <c r="J68">
        <v>0</v>
      </c>
      <c r="K68">
        <v>0</v>
      </c>
      <c r="L68">
        <v>0</v>
      </c>
      <c r="M68">
        <v>0</v>
      </c>
      <c r="N68">
        <v>0</v>
      </c>
      <c r="O68">
        <v>416.93500000000006</v>
      </c>
      <c r="P68">
        <v>25.786999999999999</v>
      </c>
      <c r="Q68">
        <v>442.72200000000004</v>
      </c>
      <c r="R68" s="185" t="s">
        <v>569</v>
      </c>
      <c r="S68" s="185">
        <v>12</v>
      </c>
      <c r="T68" t="s">
        <v>238</v>
      </c>
    </row>
    <row r="69" spans="1:20" x14ac:dyDescent="0.3">
      <c r="A69" t="s">
        <v>938</v>
      </c>
      <c r="B69">
        <v>332040</v>
      </c>
      <c r="C69" t="s">
        <v>239</v>
      </c>
      <c r="D69" t="s">
        <v>240</v>
      </c>
      <c r="E69" t="s">
        <v>240</v>
      </c>
      <c r="F69" t="s">
        <v>939</v>
      </c>
      <c r="G69" t="s">
        <v>6</v>
      </c>
      <c r="H69">
        <v>0</v>
      </c>
      <c r="I69">
        <v>322.11</v>
      </c>
      <c r="J69">
        <v>0</v>
      </c>
      <c r="K69">
        <v>0</v>
      </c>
      <c r="L69">
        <v>0</v>
      </c>
      <c r="M69">
        <v>0</v>
      </c>
      <c r="N69">
        <v>0</v>
      </c>
      <c r="O69">
        <v>304.27199999999999</v>
      </c>
      <c r="P69">
        <v>17.838000000000001</v>
      </c>
      <c r="Q69">
        <v>322.11</v>
      </c>
      <c r="R69" s="185" t="s">
        <v>569</v>
      </c>
      <c r="S69" s="185">
        <v>12</v>
      </c>
      <c r="T69" t="s">
        <v>240</v>
      </c>
    </row>
    <row r="70" spans="1:20" x14ac:dyDescent="0.3">
      <c r="A70" t="s">
        <v>940</v>
      </c>
      <c r="B70">
        <v>332050</v>
      </c>
      <c r="C70" t="s">
        <v>241</v>
      </c>
      <c r="D70" t="s">
        <v>242</v>
      </c>
      <c r="E70" t="s">
        <v>568</v>
      </c>
      <c r="F70" t="s">
        <v>941</v>
      </c>
      <c r="G70" t="s">
        <v>6</v>
      </c>
      <c r="H70">
        <v>0</v>
      </c>
      <c r="I70">
        <v>81.61</v>
      </c>
      <c r="J70">
        <v>3627.4700000000003</v>
      </c>
      <c r="K70">
        <v>0</v>
      </c>
      <c r="L70">
        <v>0</v>
      </c>
      <c r="M70">
        <v>0</v>
      </c>
      <c r="N70">
        <v>0</v>
      </c>
      <c r="O70">
        <v>3224.6010000000006</v>
      </c>
      <c r="P70">
        <v>484.47899999999998</v>
      </c>
      <c r="Q70">
        <v>3709.0800000000004</v>
      </c>
      <c r="R70" s="185" t="s">
        <v>569</v>
      </c>
      <c r="S70" s="185">
        <v>9</v>
      </c>
      <c r="T70" t="s">
        <v>942</v>
      </c>
    </row>
    <row r="71" spans="1:20" x14ac:dyDescent="0.3">
      <c r="A71" t="s">
        <v>943</v>
      </c>
      <c r="B71">
        <v>332650</v>
      </c>
      <c r="C71" t="s">
        <v>243</v>
      </c>
      <c r="D71" t="s">
        <v>244</v>
      </c>
      <c r="E71" t="s">
        <v>244</v>
      </c>
      <c r="F71" t="s">
        <v>944</v>
      </c>
      <c r="G71" t="s">
        <v>13</v>
      </c>
      <c r="H71">
        <v>0</v>
      </c>
      <c r="I71">
        <v>1771.9940000000001</v>
      </c>
      <c r="J71">
        <v>0</v>
      </c>
      <c r="K71">
        <v>0</v>
      </c>
      <c r="L71">
        <v>0</v>
      </c>
      <c r="M71">
        <v>0</v>
      </c>
      <c r="N71">
        <v>0</v>
      </c>
      <c r="O71">
        <v>1698.3740000000003</v>
      </c>
      <c r="P71">
        <v>73.62</v>
      </c>
      <c r="Q71">
        <v>1771.9940000000001</v>
      </c>
      <c r="R71" s="185" t="s">
        <v>569</v>
      </c>
      <c r="S71" s="185">
        <v>12</v>
      </c>
      <c r="T71" t="s">
        <v>244</v>
      </c>
    </row>
    <row r="72" spans="1:20" x14ac:dyDescent="0.3">
      <c r="A72" t="s">
        <v>945</v>
      </c>
      <c r="B72">
        <v>332670</v>
      </c>
      <c r="C72" t="s">
        <v>243</v>
      </c>
      <c r="D72" t="s">
        <v>246</v>
      </c>
      <c r="E72" t="s">
        <v>246</v>
      </c>
      <c r="F72" t="s">
        <v>946</v>
      </c>
      <c r="G72" t="s">
        <v>13</v>
      </c>
      <c r="H72">
        <v>0</v>
      </c>
      <c r="I72">
        <v>3756.6150000000007</v>
      </c>
      <c r="J72">
        <v>739.51200000000017</v>
      </c>
      <c r="K72">
        <v>0</v>
      </c>
      <c r="L72">
        <v>0</v>
      </c>
      <c r="M72">
        <v>0</v>
      </c>
      <c r="N72">
        <v>0</v>
      </c>
      <c r="O72">
        <v>4399.549</v>
      </c>
      <c r="P72">
        <v>96.578000000000003</v>
      </c>
      <c r="Q72">
        <v>4496.1270000000004</v>
      </c>
      <c r="R72" s="185" t="s">
        <v>569</v>
      </c>
      <c r="S72" s="185">
        <v>12</v>
      </c>
      <c r="T72" t="s">
        <v>246</v>
      </c>
    </row>
    <row r="73" spans="1:20" x14ac:dyDescent="0.3">
      <c r="A73" t="s">
        <v>947</v>
      </c>
      <c r="B73">
        <v>332680</v>
      </c>
      <c r="C73" t="s">
        <v>243</v>
      </c>
      <c r="D73" t="s">
        <v>247</v>
      </c>
      <c r="E73" t="s">
        <v>247</v>
      </c>
      <c r="F73" t="s">
        <v>948</v>
      </c>
      <c r="G73" t="s">
        <v>13</v>
      </c>
      <c r="H73">
        <v>0</v>
      </c>
      <c r="I73">
        <v>2228.2709999999997</v>
      </c>
      <c r="J73">
        <v>0</v>
      </c>
      <c r="K73">
        <v>0</v>
      </c>
      <c r="L73">
        <v>0</v>
      </c>
      <c r="M73">
        <v>0</v>
      </c>
      <c r="N73">
        <v>0</v>
      </c>
      <c r="O73">
        <v>2156.1989999999996</v>
      </c>
      <c r="P73">
        <v>72.072000000000003</v>
      </c>
      <c r="Q73">
        <v>2228.2709999999997</v>
      </c>
      <c r="R73" s="185" t="s">
        <v>569</v>
      </c>
      <c r="S73" s="185">
        <v>12</v>
      </c>
      <c r="T73" t="s">
        <v>247</v>
      </c>
    </row>
    <row r="74" spans="1:20" x14ac:dyDescent="0.3">
      <c r="A74" t="s">
        <v>949</v>
      </c>
      <c r="B74">
        <v>332660</v>
      </c>
      <c r="C74" t="s">
        <v>243</v>
      </c>
      <c r="D74" t="s">
        <v>245</v>
      </c>
      <c r="E74" t="s">
        <v>245</v>
      </c>
      <c r="F74" t="s">
        <v>684</v>
      </c>
      <c r="G74" t="s">
        <v>13</v>
      </c>
      <c r="H74">
        <v>0</v>
      </c>
      <c r="I74">
        <v>0</v>
      </c>
      <c r="J74">
        <v>887.76</v>
      </c>
      <c r="K74">
        <v>0</v>
      </c>
      <c r="L74">
        <v>0</v>
      </c>
      <c r="M74">
        <v>0</v>
      </c>
      <c r="N74">
        <v>0</v>
      </c>
      <c r="O74">
        <v>827.37699999999995</v>
      </c>
      <c r="P74">
        <v>60.383000000000003</v>
      </c>
      <c r="Q74">
        <v>887.76</v>
      </c>
      <c r="R74" s="185" t="s">
        <v>569</v>
      </c>
      <c r="S74" s="185">
        <v>12</v>
      </c>
      <c r="T74" t="s">
        <v>685</v>
      </c>
    </row>
    <row r="75" spans="1:20" x14ac:dyDescent="0.3">
      <c r="A75" t="s">
        <v>950</v>
      </c>
      <c r="B75">
        <v>332060</v>
      </c>
      <c r="C75" t="s">
        <v>248</v>
      </c>
      <c r="D75" t="s">
        <v>249</v>
      </c>
      <c r="E75" t="s">
        <v>249</v>
      </c>
      <c r="F75" t="s">
        <v>951</v>
      </c>
      <c r="G75" t="s">
        <v>11</v>
      </c>
      <c r="H75">
        <v>0</v>
      </c>
      <c r="I75">
        <v>551.94000000000005</v>
      </c>
      <c r="J75">
        <v>0</v>
      </c>
      <c r="K75">
        <v>0</v>
      </c>
      <c r="L75">
        <v>80.581000000000003</v>
      </c>
      <c r="M75">
        <v>0</v>
      </c>
      <c r="N75">
        <v>0</v>
      </c>
      <c r="O75">
        <v>606.06200000000013</v>
      </c>
      <c r="P75">
        <v>26.459</v>
      </c>
      <c r="Q75">
        <v>632.52100000000007</v>
      </c>
      <c r="R75" s="185" t="s">
        <v>569</v>
      </c>
      <c r="S75" s="185">
        <v>11</v>
      </c>
      <c r="T75" t="s">
        <v>249</v>
      </c>
    </row>
    <row r="76" spans="1:20" x14ac:dyDescent="0.3">
      <c r="A76" t="s">
        <v>686</v>
      </c>
      <c r="C76" t="s">
        <v>80</v>
      </c>
      <c r="D76" t="s">
        <v>687</v>
      </c>
      <c r="E76" t="s">
        <v>89</v>
      </c>
      <c r="F76" t="s">
        <v>684</v>
      </c>
      <c r="G76" t="s">
        <v>13</v>
      </c>
      <c r="H76">
        <v>0</v>
      </c>
      <c r="I76">
        <v>0</v>
      </c>
      <c r="J76">
        <v>10606</v>
      </c>
      <c r="K76">
        <v>0</v>
      </c>
      <c r="L76">
        <v>0</v>
      </c>
      <c r="M76">
        <v>0</v>
      </c>
      <c r="N76">
        <v>0</v>
      </c>
      <c r="O76">
        <v>10606</v>
      </c>
      <c r="Q76">
        <v>10606</v>
      </c>
      <c r="R76" s="185" t="s">
        <v>666</v>
      </c>
      <c r="S76" s="185">
        <v>12</v>
      </c>
      <c r="T76" t="s">
        <v>685</v>
      </c>
    </row>
    <row r="77" spans="1:20" x14ac:dyDescent="0.3">
      <c r="A77" t="s">
        <v>952</v>
      </c>
      <c r="C77" t="s">
        <v>250</v>
      </c>
      <c r="D77" t="s">
        <v>251</v>
      </c>
      <c r="E77" t="s">
        <v>252</v>
      </c>
      <c r="F77" t="s">
        <v>953</v>
      </c>
      <c r="G77" t="s">
        <v>13</v>
      </c>
      <c r="H77">
        <v>0</v>
      </c>
      <c r="I77">
        <v>0</v>
      </c>
      <c r="J77">
        <v>33310</v>
      </c>
      <c r="K77">
        <v>0</v>
      </c>
      <c r="L77">
        <v>0</v>
      </c>
      <c r="M77">
        <v>0</v>
      </c>
      <c r="N77">
        <v>0</v>
      </c>
      <c r="O77">
        <v>33310</v>
      </c>
      <c r="Q77">
        <v>33310</v>
      </c>
      <c r="R77" s="185" t="s">
        <v>666</v>
      </c>
      <c r="S77" s="185">
        <v>12</v>
      </c>
      <c r="T77" t="s">
        <v>954</v>
      </c>
    </row>
    <row r="78" spans="1:20" x14ac:dyDescent="0.3">
      <c r="A78" t="s">
        <v>955</v>
      </c>
      <c r="C78" t="s">
        <v>250</v>
      </c>
      <c r="D78" t="s">
        <v>252</v>
      </c>
      <c r="E78" t="s">
        <v>252</v>
      </c>
      <c r="F78" t="s">
        <v>953</v>
      </c>
      <c r="G78" t="s">
        <v>13</v>
      </c>
      <c r="H78">
        <v>0</v>
      </c>
      <c r="I78">
        <v>0</v>
      </c>
      <c r="J78">
        <v>15741.000000000002</v>
      </c>
      <c r="K78">
        <v>0</v>
      </c>
      <c r="L78">
        <v>0</v>
      </c>
      <c r="M78">
        <v>0</v>
      </c>
      <c r="N78">
        <v>0</v>
      </c>
      <c r="O78">
        <v>15741.000000000002</v>
      </c>
      <c r="Q78">
        <v>15741.000000000002</v>
      </c>
      <c r="R78" s="185" t="s">
        <v>666</v>
      </c>
      <c r="S78" s="185">
        <v>12</v>
      </c>
      <c r="T78" t="s">
        <v>954</v>
      </c>
    </row>
    <row r="79" spans="1:20" x14ac:dyDescent="0.3">
      <c r="A79" t="s">
        <v>956</v>
      </c>
      <c r="C79" t="s">
        <v>250</v>
      </c>
      <c r="D79" t="s">
        <v>255</v>
      </c>
      <c r="E79" t="s">
        <v>252</v>
      </c>
      <c r="F79" t="s">
        <v>953</v>
      </c>
      <c r="G79" t="s">
        <v>13</v>
      </c>
      <c r="H79">
        <v>0</v>
      </c>
      <c r="I79">
        <v>18613.999999999996</v>
      </c>
      <c r="J79">
        <v>0</v>
      </c>
      <c r="K79">
        <v>0</v>
      </c>
      <c r="L79">
        <v>0</v>
      </c>
      <c r="M79">
        <v>0</v>
      </c>
      <c r="N79">
        <v>0</v>
      </c>
      <c r="O79">
        <v>18613.999999999996</v>
      </c>
      <c r="Q79">
        <v>18613.999999999996</v>
      </c>
      <c r="R79" s="185" t="s">
        <v>666</v>
      </c>
      <c r="S79" s="185">
        <v>12</v>
      </c>
      <c r="T79" t="s">
        <v>954</v>
      </c>
    </row>
    <row r="80" spans="1:20" x14ac:dyDescent="0.3">
      <c r="A80" t="s">
        <v>957</v>
      </c>
      <c r="C80" t="s">
        <v>250</v>
      </c>
      <c r="D80" t="s">
        <v>253</v>
      </c>
      <c r="E80" t="s">
        <v>252</v>
      </c>
      <c r="F80" t="s">
        <v>953</v>
      </c>
      <c r="G80" t="s">
        <v>13</v>
      </c>
      <c r="H80">
        <v>0</v>
      </c>
      <c r="I80">
        <v>0</v>
      </c>
      <c r="J80">
        <v>9221</v>
      </c>
      <c r="K80">
        <v>0</v>
      </c>
      <c r="L80">
        <v>0</v>
      </c>
      <c r="M80">
        <v>0</v>
      </c>
      <c r="N80">
        <v>0</v>
      </c>
      <c r="O80">
        <v>9221</v>
      </c>
      <c r="Q80">
        <v>9221</v>
      </c>
      <c r="R80" s="185" t="s">
        <v>666</v>
      </c>
      <c r="S80" s="185">
        <v>12</v>
      </c>
      <c r="T80" t="s">
        <v>954</v>
      </c>
    </row>
    <row r="81" spans="1:21" x14ac:dyDescent="0.3">
      <c r="A81" t="s">
        <v>1086</v>
      </c>
      <c r="C81" t="s">
        <v>351</v>
      </c>
      <c r="D81" t="s">
        <v>254</v>
      </c>
      <c r="E81" t="s">
        <v>252</v>
      </c>
      <c r="F81" t="s">
        <v>953</v>
      </c>
      <c r="G81" t="s">
        <v>13</v>
      </c>
      <c r="H81">
        <v>0</v>
      </c>
      <c r="I81">
        <v>0</v>
      </c>
      <c r="J81">
        <v>58415.999999999993</v>
      </c>
      <c r="K81">
        <v>0</v>
      </c>
      <c r="L81">
        <v>0</v>
      </c>
      <c r="M81">
        <v>0</v>
      </c>
      <c r="N81">
        <v>0</v>
      </c>
      <c r="O81">
        <v>58415.999999999993</v>
      </c>
      <c r="Q81">
        <v>58415.999999999993</v>
      </c>
      <c r="R81" s="185" t="s">
        <v>666</v>
      </c>
      <c r="S81" s="185">
        <v>12</v>
      </c>
      <c r="T81" t="s">
        <v>1065</v>
      </c>
    </row>
    <row r="82" spans="1:21" x14ac:dyDescent="0.3">
      <c r="A82" t="s">
        <v>958</v>
      </c>
      <c r="C82" t="s">
        <v>250</v>
      </c>
      <c r="D82" t="s">
        <v>959</v>
      </c>
      <c r="E82" t="s">
        <v>252</v>
      </c>
      <c r="F82" t="s">
        <v>953</v>
      </c>
      <c r="G82" t="s">
        <v>13</v>
      </c>
      <c r="H82">
        <v>0</v>
      </c>
      <c r="I82">
        <v>0</v>
      </c>
      <c r="J82">
        <v>6997.9999999999991</v>
      </c>
      <c r="K82">
        <v>0</v>
      </c>
      <c r="L82">
        <v>0</v>
      </c>
      <c r="M82">
        <v>0</v>
      </c>
      <c r="N82">
        <v>0</v>
      </c>
      <c r="O82">
        <v>6997.9999999999991</v>
      </c>
      <c r="Q82">
        <v>6997.9999999999991</v>
      </c>
      <c r="R82" s="185" t="s">
        <v>666</v>
      </c>
      <c r="S82" s="185">
        <v>12</v>
      </c>
      <c r="T82" t="s">
        <v>954</v>
      </c>
    </row>
    <row r="83" spans="1:21" x14ac:dyDescent="0.3">
      <c r="A83" t="s">
        <v>960</v>
      </c>
      <c r="B83">
        <v>332070</v>
      </c>
      <c r="C83" t="s">
        <v>256</v>
      </c>
      <c r="D83" t="s">
        <v>257</v>
      </c>
      <c r="E83" t="s">
        <v>257</v>
      </c>
      <c r="F83" t="s">
        <v>961</v>
      </c>
      <c r="G83" t="s">
        <v>4</v>
      </c>
      <c r="H83">
        <v>0</v>
      </c>
      <c r="I83">
        <v>808.99999999999977</v>
      </c>
      <c r="J83">
        <v>3728</v>
      </c>
      <c r="K83">
        <v>0</v>
      </c>
      <c r="L83">
        <v>0</v>
      </c>
      <c r="M83">
        <v>0</v>
      </c>
      <c r="N83">
        <v>0</v>
      </c>
      <c r="O83">
        <v>4273.2619999999997</v>
      </c>
      <c r="P83">
        <v>263.73799999999994</v>
      </c>
      <c r="Q83">
        <v>4537</v>
      </c>
      <c r="R83" s="185" t="s">
        <v>962</v>
      </c>
      <c r="S83" s="185">
        <v>12</v>
      </c>
      <c r="T83" t="s">
        <v>257</v>
      </c>
      <c r="U83" t="s">
        <v>963</v>
      </c>
    </row>
    <row r="84" spans="1:21" x14ac:dyDescent="0.3">
      <c r="A84" t="s">
        <v>964</v>
      </c>
      <c r="B84">
        <v>332080</v>
      </c>
      <c r="C84" t="s">
        <v>407</v>
      </c>
      <c r="D84" t="s">
        <v>408</v>
      </c>
      <c r="E84" t="s">
        <v>408</v>
      </c>
      <c r="F84" t="s">
        <v>965</v>
      </c>
      <c r="G84" t="s">
        <v>9</v>
      </c>
      <c r="H84">
        <v>0</v>
      </c>
      <c r="I84">
        <v>1729.9599999999998</v>
      </c>
      <c r="J84">
        <v>0</v>
      </c>
      <c r="K84">
        <v>0</v>
      </c>
      <c r="L84">
        <v>0</v>
      </c>
      <c r="M84">
        <v>0</v>
      </c>
      <c r="N84">
        <v>0</v>
      </c>
      <c r="O84">
        <v>1703.7579999999998</v>
      </c>
      <c r="P84">
        <v>26.202000000000002</v>
      </c>
      <c r="Q84">
        <v>1729.9599999999998</v>
      </c>
      <c r="R84" s="185" t="s">
        <v>569</v>
      </c>
      <c r="S84" s="185">
        <v>10</v>
      </c>
      <c r="T84" t="s">
        <v>408</v>
      </c>
    </row>
    <row r="85" spans="1:21" x14ac:dyDescent="0.3">
      <c r="A85" t="s">
        <v>688</v>
      </c>
      <c r="C85" t="s">
        <v>80</v>
      </c>
      <c r="D85" t="s">
        <v>97</v>
      </c>
      <c r="E85" t="s">
        <v>84</v>
      </c>
      <c r="F85" t="s">
        <v>680</v>
      </c>
      <c r="G85" t="s">
        <v>13</v>
      </c>
      <c r="H85">
        <v>0</v>
      </c>
      <c r="I85">
        <v>0</v>
      </c>
      <c r="J85">
        <v>4146</v>
      </c>
      <c r="K85">
        <v>0</v>
      </c>
      <c r="L85">
        <v>0</v>
      </c>
      <c r="M85">
        <v>0</v>
      </c>
      <c r="N85">
        <v>0</v>
      </c>
      <c r="O85">
        <v>4146</v>
      </c>
      <c r="Q85">
        <v>4146</v>
      </c>
      <c r="R85" s="185" t="s">
        <v>666</v>
      </c>
      <c r="S85" s="185">
        <v>12</v>
      </c>
      <c r="T85" t="s">
        <v>681</v>
      </c>
    </row>
    <row r="86" spans="1:21" x14ac:dyDescent="0.3">
      <c r="A86" t="s">
        <v>966</v>
      </c>
      <c r="C86" t="s">
        <v>260</v>
      </c>
      <c r="D86" t="s">
        <v>967</v>
      </c>
      <c r="E86" t="s">
        <v>8</v>
      </c>
      <c r="F86" t="s">
        <v>968</v>
      </c>
      <c r="G86" t="s">
        <v>8</v>
      </c>
      <c r="H86">
        <v>0</v>
      </c>
      <c r="I86">
        <v>0</v>
      </c>
      <c r="J86">
        <v>0</v>
      </c>
      <c r="K86">
        <v>0</v>
      </c>
      <c r="L86">
        <v>0</v>
      </c>
      <c r="M86">
        <v>0</v>
      </c>
      <c r="N86">
        <v>-240.00000000000003</v>
      </c>
      <c r="O86">
        <v>-240.00000000000003</v>
      </c>
      <c r="Q86">
        <v>-240.00000000000003</v>
      </c>
      <c r="R86" s="185" t="s">
        <v>666</v>
      </c>
      <c r="S86" s="185">
        <v>12</v>
      </c>
      <c r="T86" t="s">
        <v>969</v>
      </c>
    </row>
    <row r="87" spans="1:21" x14ac:dyDescent="0.3">
      <c r="A87" t="s">
        <v>970</v>
      </c>
      <c r="C87" t="s">
        <v>260</v>
      </c>
      <c r="D87" t="s">
        <v>971</v>
      </c>
      <c r="E87" t="s">
        <v>8</v>
      </c>
      <c r="F87" t="s">
        <v>968</v>
      </c>
      <c r="G87" t="s">
        <v>8</v>
      </c>
      <c r="H87">
        <v>0</v>
      </c>
      <c r="I87">
        <v>0</v>
      </c>
      <c r="J87">
        <v>0</v>
      </c>
      <c r="K87">
        <v>0</v>
      </c>
      <c r="L87">
        <v>0</v>
      </c>
      <c r="M87">
        <v>-342.00000000000006</v>
      </c>
      <c r="N87">
        <v>0</v>
      </c>
      <c r="O87">
        <v>-342.00000000000006</v>
      </c>
      <c r="Q87">
        <v>-342.00000000000006</v>
      </c>
      <c r="R87" s="185" t="s">
        <v>666</v>
      </c>
      <c r="S87" s="185">
        <v>12</v>
      </c>
      <c r="T87" t="s">
        <v>969</v>
      </c>
    </row>
    <row r="88" spans="1:21" x14ac:dyDescent="0.3">
      <c r="A88" t="s">
        <v>972</v>
      </c>
      <c r="C88" t="s">
        <v>260</v>
      </c>
      <c r="D88" t="s">
        <v>973</v>
      </c>
      <c r="E88" t="s">
        <v>8</v>
      </c>
      <c r="F88" t="s">
        <v>968</v>
      </c>
      <c r="G88" t="s">
        <v>8</v>
      </c>
      <c r="H88">
        <v>0</v>
      </c>
      <c r="I88">
        <v>74</v>
      </c>
      <c r="J88">
        <v>0</v>
      </c>
      <c r="K88">
        <v>0</v>
      </c>
      <c r="L88">
        <v>0</v>
      </c>
      <c r="M88">
        <v>0</v>
      </c>
      <c r="N88">
        <v>0</v>
      </c>
      <c r="O88">
        <v>74</v>
      </c>
      <c r="Q88">
        <v>74</v>
      </c>
      <c r="R88" s="185" t="s">
        <v>666</v>
      </c>
      <c r="S88" s="185">
        <v>12</v>
      </c>
      <c r="T88" t="s">
        <v>969</v>
      </c>
    </row>
    <row r="89" spans="1:21" x14ac:dyDescent="0.3">
      <c r="A89" t="s">
        <v>974</v>
      </c>
      <c r="C89" t="s">
        <v>260</v>
      </c>
      <c r="D89" t="s">
        <v>975</v>
      </c>
      <c r="E89" t="s">
        <v>8</v>
      </c>
      <c r="F89" t="s">
        <v>968</v>
      </c>
      <c r="G89" t="s">
        <v>8</v>
      </c>
      <c r="H89">
        <v>0</v>
      </c>
      <c r="I89">
        <v>0</v>
      </c>
      <c r="J89">
        <v>0</v>
      </c>
      <c r="K89">
        <v>0</v>
      </c>
      <c r="L89">
        <v>0</v>
      </c>
      <c r="M89">
        <v>0</v>
      </c>
      <c r="N89">
        <v>0</v>
      </c>
      <c r="O89">
        <v>0</v>
      </c>
      <c r="Q89">
        <v>0</v>
      </c>
      <c r="R89" s="185" t="s">
        <v>666</v>
      </c>
      <c r="S89" s="185">
        <v>12</v>
      </c>
      <c r="T89" t="s">
        <v>969</v>
      </c>
    </row>
    <row r="90" spans="1:21" x14ac:dyDescent="0.3">
      <c r="A90" t="s">
        <v>976</v>
      </c>
      <c r="C90" t="s">
        <v>260</v>
      </c>
      <c r="D90" t="s">
        <v>977</v>
      </c>
      <c r="E90" t="s">
        <v>8</v>
      </c>
      <c r="F90" t="s">
        <v>968</v>
      </c>
      <c r="G90" t="s">
        <v>8</v>
      </c>
      <c r="H90">
        <v>0</v>
      </c>
      <c r="I90">
        <v>0</v>
      </c>
      <c r="J90">
        <v>0</v>
      </c>
      <c r="K90">
        <v>0</v>
      </c>
      <c r="L90">
        <v>26170</v>
      </c>
      <c r="M90">
        <v>0</v>
      </c>
      <c r="N90">
        <v>0</v>
      </c>
      <c r="O90">
        <v>26170</v>
      </c>
      <c r="Q90">
        <v>26170</v>
      </c>
      <c r="R90" s="185" t="s">
        <v>666</v>
      </c>
      <c r="S90" s="185">
        <v>12</v>
      </c>
      <c r="T90" t="s">
        <v>969</v>
      </c>
    </row>
    <row r="91" spans="1:21" x14ac:dyDescent="0.3">
      <c r="A91" t="s">
        <v>978</v>
      </c>
      <c r="C91" t="s">
        <v>260</v>
      </c>
      <c r="D91" t="s">
        <v>979</v>
      </c>
      <c r="E91" t="s">
        <v>8</v>
      </c>
      <c r="F91" t="s">
        <v>968</v>
      </c>
      <c r="G91" t="s">
        <v>8</v>
      </c>
      <c r="H91">
        <v>0</v>
      </c>
      <c r="I91">
        <v>0</v>
      </c>
      <c r="J91">
        <v>0</v>
      </c>
      <c r="K91">
        <v>0</v>
      </c>
      <c r="L91">
        <v>0</v>
      </c>
      <c r="M91">
        <v>0</v>
      </c>
      <c r="N91">
        <v>0</v>
      </c>
      <c r="O91">
        <v>0</v>
      </c>
      <c r="Q91">
        <v>0</v>
      </c>
      <c r="R91" s="185" t="s">
        <v>666</v>
      </c>
      <c r="S91" s="185">
        <v>12</v>
      </c>
      <c r="T91" t="s">
        <v>969</v>
      </c>
    </row>
    <row r="92" spans="1:21" x14ac:dyDescent="0.3">
      <c r="A92" t="s">
        <v>980</v>
      </c>
      <c r="C92" t="s">
        <v>260</v>
      </c>
      <c r="D92" t="s">
        <v>981</v>
      </c>
      <c r="E92" t="s">
        <v>8</v>
      </c>
      <c r="F92" t="s">
        <v>968</v>
      </c>
      <c r="G92" t="s">
        <v>8</v>
      </c>
      <c r="H92">
        <v>0</v>
      </c>
      <c r="I92">
        <v>0</v>
      </c>
      <c r="J92">
        <v>121969.00000000001</v>
      </c>
      <c r="K92">
        <v>0</v>
      </c>
      <c r="L92">
        <v>0</v>
      </c>
      <c r="M92">
        <v>0</v>
      </c>
      <c r="N92">
        <v>0</v>
      </c>
      <c r="O92">
        <v>121969.00000000001</v>
      </c>
      <c r="Q92">
        <v>121969.00000000001</v>
      </c>
      <c r="R92" s="185" t="s">
        <v>666</v>
      </c>
      <c r="S92" s="185">
        <v>12</v>
      </c>
      <c r="T92" t="s">
        <v>969</v>
      </c>
    </row>
    <row r="93" spans="1:21" x14ac:dyDescent="0.3">
      <c r="A93" t="s">
        <v>982</v>
      </c>
      <c r="B93">
        <v>332100</v>
      </c>
      <c r="C93" t="s">
        <v>263</v>
      </c>
      <c r="D93" t="s">
        <v>264</v>
      </c>
      <c r="E93" t="s">
        <v>264</v>
      </c>
      <c r="F93" t="s">
        <v>983</v>
      </c>
      <c r="G93" t="s">
        <v>6</v>
      </c>
      <c r="H93">
        <v>0</v>
      </c>
      <c r="I93">
        <v>460.52600000000001</v>
      </c>
      <c r="J93">
        <v>0</v>
      </c>
      <c r="K93">
        <v>0</v>
      </c>
      <c r="L93">
        <v>0</v>
      </c>
      <c r="M93">
        <v>0</v>
      </c>
      <c r="N93">
        <v>0</v>
      </c>
      <c r="O93">
        <v>404.577</v>
      </c>
      <c r="P93">
        <v>55.948999999999998</v>
      </c>
      <c r="Q93">
        <v>460.52600000000001</v>
      </c>
      <c r="R93" s="185" t="s">
        <v>569</v>
      </c>
      <c r="S93" s="185">
        <v>12</v>
      </c>
      <c r="T93" t="s">
        <v>264</v>
      </c>
    </row>
    <row r="94" spans="1:21" x14ac:dyDescent="0.3">
      <c r="A94" t="s">
        <v>984</v>
      </c>
      <c r="B94">
        <v>332130</v>
      </c>
      <c r="C94" t="s">
        <v>265</v>
      </c>
      <c r="D94" t="s">
        <v>266</v>
      </c>
      <c r="E94" t="s">
        <v>266</v>
      </c>
      <c r="F94" t="s">
        <v>985</v>
      </c>
      <c r="G94" t="s">
        <v>11</v>
      </c>
      <c r="H94">
        <v>0</v>
      </c>
      <c r="I94">
        <v>15590.241</v>
      </c>
      <c r="J94">
        <v>0</v>
      </c>
      <c r="K94">
        <v>0</v>
      </c>
      <c r="L94">
        <v>4400.1629999999996</v>
      </c>
      <c r="M94">
        <v>0</v>
      </c>
      <c r="N94">
        <v>-90.000000000000014</v>
      </c>
      <c r="O94">
        <v>19491.643</v>
      </c>
      <c r="P94">
        <v>408.76100000000002</v>
      </c>
      <c r="Q94">
        <v>19900.403999999999</v>
      </c>
      <c r="R94" s="185" t="s">
        <v>986</v>
      </c>
      <c r="S94" s="185">
        <v>11</v>
      </c>
      <c r="T94" t="s">
        <v>266</v>
      </c>
      <c r="U94" t="s">
        <v>987</v>
      </c>
    </row>
    <row r="95" spans="1:21" x14ac:dyDescent="0.3">
      <c r="A95" t="s">
        <v>988</v>
      </c>
      <c r="B95">
        <v>332140</v>
      </c>
      <c r="C95" t="s">
        <v>267</v>
      </c>
      <c r="D95" t="s">
        <v>268</v>
      </c>
      <c r="E95" t="s">
        <v>268</v>
      </c>
      <c r="F95" t="s">
        <v>989</v>
      </c>
      <c r="G95" t="s">
        <v>14</v>
      </c>
      <c r="H95">
        <v>0</v>
      </c>
      <c r="I95">
        <v>204.14200000000002</v>
      </c>
      <c r="J95">
        <v>0</v>
      </c>
      <c r="K95">
        <v>0</v>
      </c>
      <c r="L95">
        <v>0</v>
      </c>
      <c r="M95">
        <v>0</v>
      </c>
      <c r="N95">
        <v>0</v>
      </c>
      <c r="O95">
        <v>184.04000000000002</v>
      </c>
      <c r="P95">
        <v>20.102</v>
      </c>
      <c r="Q95">
        <v>204.14200000000002</v>
      </c>
      <c r="R95" s="185" t="s">
        <v>569</v>
      </c>
      <c r="S95" s="185">
        <v>9</v>
      </c>
      <c r="T95" t="s">
        <v>268</v>
      </c>
    </row>
    <row r="96" spans="1:21" x14ac:dyDescent="0.3">
      <c r="A96" t="s">
        <v>990</v>
      </c>
      <c r="B96">
        <v>332150</v>
      </c>
      <c r="C96" t="s">
        <v>269</v>
      </c>
      <c r="D96" t="s">
        <v>270</v>
      </c>
      <c r="E96" t="s">
        <v>270</v>
      </c>
      <c r="F96" t="s">
        <v>991</v>
      </c>
      <c r="G96" t="s">
        <v>9</v>
      </c>
      <c r="H96">
        <v>0</v>
      </c>
      <c r="I96">
        <v>1685.6729999999998</v>
      </c>
      <c r="J96">
        <v>0</v>
      </c>
      <c r="K96">
        <v>0</v>
      </c>
      <c r="L96">
        <v>0</v>
      </c>
      <c r="M96">
        <v>0</v>
      </c>
      <c r="N96">
        <v>0</v>
      </c>
      <c r="O96">
        <v>1648.7579999999998</v>
      </c>
      <c r="P96">
        <v>36.914999999999999</v>
      </c>
      <c r="Q96">
        <v>1685.6729999999998</v>
      </c>
      <c r="R96" s="185" t="s">
        <v>569</v>
      </c>
      <c r="S96" s="185">
        <v>12</v>
      </c>
      <c r="T96" t="s">
        <v>270</v>
      </c>
    </row>
    <row r="97" spans="1:21" x14ac:dyDescent="0.3">
      <c r="A97" t="s">
        <v>992</v>
      </c>
      <c r="B97">
        <v>332160</v>
      </c>
      <c r="C97" t="s">
        <v>271</v>
      </c>
      <c r="D97" t="s">
        <v>272</v>
      </c>
      <c r="E97" t="s">
        <v>272</v>
      </c>
      <c r="F97" t="s">
        <v>993</v>
      </c>
      <c r="G97" t="s">
        <v>9</v>
      </c>
      <c r="H97">
        <v>0</v>
      </c>
      <c r="I97">
        <v>1071.6897837811039</v>
      </c>
      <c r="J97">
        <v>0</v>
      </c>
      <c r="K97">
        <v>0</v>
      </c>
      <c r="L97">
        <v>273.36599999999999</v>
      </c>
      <c r="M97">
        <v>0</v>
      </c>
      <c r="N97">
        <v>0</v>
      </c>
      <c r="O97">
        <v>1281.5661474174674</v>
      </c>
      <c r="P97">
        <v>63.489636363636365</v>
      </c>
      <c r="Q97">
        <v>1345.0557837811039</v>
      </c>
      <c r="R97" s="185" t="s">
        <v>569</v>
      </c>
      <c r="S97" s="185">
        <v>12</v>
      </c>
      <c r="T97" t="s">
        <v>272</v>
      </c>
      <c r="U97" t="s">
        <v>994</v>
      </c>
    </row>
    <row r="98" spans="1:21" x14ac:dyDescent="0.3">
      <c r="A98" t="s">
        <v>995</v>
      </c>
      <c r="B98">
        <v>332170</v>
      </c>
      <c r="C98" t="s">
        <v>273</v>
      </c>
      <c r="D98" t="s">
        <v>274</v>
      </c>
      <c r="E98" t="s">
        <v>274</v>
      </c>
      <c r="F98" t="s">
        <v>996</v>
      </c>
      <c r="G98" t="s">
        <v>8</v>
      </c>
      <c r="H98">
        <v>0</v>
      </c>
      <c r="I98">
        <v>33.901000000000003</v>
      </c>
      <c r="J98">
        <v>922.93899999999996</v>
      </c>
      <c r="K98">
        <v>0</v>
      </c>
      <c r="L98">
        <v>0</v>
      </c>
      <c r="M98">
        <v>0</v>
      </c>
      <c r="N98">
        <v>0</v>
      </c>
      <c r="O98">
        <v>911.3309999999999</v>
      </c>
      <c r="P98">
        <v>45.509</v>
      </c>
      <c r="Q98">
        <v>956.83999999999992</v>
      </c>
      <c r="R98" s="185" t="s">
        <v>569</v>
      </c>
      <c r="S98" s="185">
        <v>8</v>
      </c>
      <c r="T98" t="s">
        <v>274</v>
      </c>
    </row>
    <row r="99" spans="1:21" x14ac:dyDescent="0.3">
      <c r="A99" t="s">
        <v>997</v>
      </c>
      <c r="B99">
        <v>332180</v>
      </c>
      <c r="C99" t="s">
        <v>275</v>
      </c>
      <c r="D99" t="s">
        <v>276</v>
      </c>
      <c r="E99" t="s">
        <v>276</v>
      </c>
      <c r="F99" t="s">
        <v>998</v>
      </c>
      <c r="G99" t="s">
        <v>6</v>
      </c>
      <c r="H99">
        <v>0</v>
      </c>
      <c r="I99">
        <v>373.209</v>
      </c>
      <c r="J99">
        <v>0</v>
      </c>
      <c r="K99">
        <v>0</v>
      </c>
      <c r="L99">
        <v>0</v>
      </c>
      <c r="M99">
        <v>0</v>
      </c>
      <c r="N99">
        <v>0</v>
      </c>
      <c r="O99">
        <v>346.041</v>
      </c>
      <c r="P99">
        <v>27.167999999999999</v>
      </c>
      <c r="Q99">
        <v>373.209</v>
      </c>
      <c r="R99" s="185" t="s">
        <v>569</v>
      </c>
      <c r="S99" s="185">
        <v>10</v>
      </c>
      <c r="T99" t="s">
        <v>276</v>
      </c>
    </row>
    <row r="100" spans="1:21" x14ac:dyDescent="0.3">
      <c r="A100" t="s">
        <v>999</v>
      </c>
      <c r="B100">
        <v>332190</v>
      </c>
      <c r="C100" t="s">
        <v>409</v>
      </c>
      <c r="D100" t="s">
        <v>410</v>
      </c>
      <c r="E100" t="s">
        <v>410</v>
      </c>
      <c r="F100" t="s">
        <v>1000</v>
      </c>
      <c r="G100" t="s">
        <v>9</v>
      </c>
      <c r="H100">
        <v>0</v>
      </c>
      <c r="I100">
        <v>49.813500000000005</v>
      </c>
      <c r="J100">
        <v>0</v>
      </c>
      <c r="K100">
        <v>0</v>
      </c>
      <c r="L100">
        <v>0</v>
      </c>
      <c r="M100">
        <v>0</v>
      </c>
      <c r="N100">
        <v>0</v>
      </c>
      <c r="O100">
        <v>46.930722222222229</v>
      </c>
      <c r="P100">
        <v>2.8827777777777777</v>
      </c>
      <c r="Q100">
        <v>49.813500000000005</v>
      </c>
      <c r="R100" s="185" t="s">
        <v>569</v>
      </c>
      <c r="S100" s="185">
        <v>7</v>
      </c>
      <c r="T100" t="s">
        <v>410</v>
      </c>
    </row>
    <row r="101" spans="1:21" x14ac:dyDescent="0.3">
      <c r="A101" t="s">
        <v>1001</v>
      </c>
      <c r="B101">
        <v>332210</v>
      </c>
      <c r="C101" t="s">
        <v>277</v>
      </c>
      <c r="D101" t="s">
        <v>278</v>
      </c>
      <c r="E101" t="s">
        <v>278</v>
      </c>
      <c r="F101" t="s">
        <v>1002</v>
      </c>
      <c r="G101" t="s">
        <v>6</v>
      </c>
      <c r="H101">
        <v>0</v>
      </c>
      <c r="I101">
        <v>632.139897928501</v>
      </c>
      <c r="J101">
        <v>0</v>
      </c>
      <c r="K101">
        <v>0</v>
      </c>
      <c r="L101">
        <v>0</v>
      </c>
      <c r="M101">
        <v>0</v>
      </c>
      <c r="N101">
        <v>0</v>
      </c>
      <c r="O101">
        <v>604.41689792850104</v>
      </c>
      <c r="P101">
        <v>27.722999999999999</v>
      </c>
      <c r="Q101">
        <v>632.139897928501</v>
      </c>
      <c r="R101" s="185" t="s">
        <v>569</v>
      </c>
      <c r="S101" s="185">
        <v>6</v>
      </c>
      <c r="T101" t="s">
        <v>278</v>
      </c>
    </row>
    <row r="102" spans="1:21" x14ac:dyDescent="0.3">
      <c r="A102" t="s">
        <v>1003</v>
      </c>
      <c r="C102" t="s">
        <v>1004</v>
      </c>
      <c r="D102" t="s">
        <v>1005</v>
      </c>
      <c r="E102" t="s">
        <v>562</v>
      </c>
      <c r="F102" t="s">
        <v>678</v>
      </c>
      <c r="G102" t="s">
        <v>12</v>
      </c>
      <c r="H102">
        <v>0</v>
      </c>
      <c r="I102">
        <v>614791</v>
      </c>
      <c r="J102">
        <v>0</v>
      </c>
      <c r="K102">
        <v>0</v>
      </c>
      <c r="L102">
        <v>0</v>
      </c>
      <c r="M102">
        <v>0</v>
      </c>
      <c r="N102">
        <v>0</v>
      </c>
      <c r="O102">
        <v>614791</v>
      </c>
      <c r="Q102">
        <v>614791</v>
      </c>
      <c r="R102" s="185" t="s">
        <v>666</v>
      </c>
      <c r="S102" s="185">
        <v>12</v>
      </c>
      <c r="T102" t="s">
        <v>563</v>
      </c>
    </row>
    <row r="103" spans="1:21" x14ac:dyDescent="0.3">
      <c r="A103" t="s">
        <v>1006</v>
      </c>
      <c r="B103">
        <v>332220</v>
      </c>
      <c r="C103" t="s">
        <v>279</v>
      </c>
      <c r="D103" t="s">
        <v>280</v>
      </c>
      <c r="E103" t="s">
        <v>280</v>
      </c>
      <c r="F103" t="s">
        <v>1007</v>
      </c>
      <c r="G103" t="s">
        <v>14</v>
      </c>
      <c r="H103">
        <v>0</v>
      </c>
      <c r="I103">
        <v>2178.654</v>
      </c>
      <c r="J103">
        <v>0</v>
      </c>
      <c r="K103">
        <v>0</v>
      </c>
      <c r="L103">
        <v>0</v>
      </c>
      <c r="M103">
        <v>0</v>
      </c>
      <c r="N103">
        <v>0</v>
      </c>
      <c r="O103">
        <v>2111.317</v>
      </c>
      <c r="P103">
        <v>67.337000000000003</v>
      </c>
      <c r="Q103">
        <v>2178.654</v>
      </c>
      <c r="R103" s="185" t="s">
        <v>569</v>
      </c>
      <c r="S103" s="185">
        <v>12</v>
      </c>
      <c r="T103" t="s">
        <v>280</v>
      </c>
    </row>
    <row r="104" spans="1:21" x14ac:dyDescent="0.3">
      <c r="A104" t="s">
        <v>1008</v>
      </c>
      <c r="C104" t="s">
        <v>281</v>
      </c>
      <c r="D104" t="s">
        <v>282</v>
      </c>
      <c r="E104" t="s">
        <v>283</v>
      </c>
      <c r="F104" t="s">
        <v>1009</v>
      </c>
      <c r="G104" t="s">
        <v>13</v>
      </c>
      <c r="H104">
        <v>0</v>
      </c>
      <c r="I104">
        <v>5578</v>
      </c>
      <c r="J104">
        <v>0</v>
      </c>
      <c r="K104">
        <v>0</v>
      </c>
      <c r="L104">
        <v>0</v>
      </c>
      <c r="M104">
        <v>0</v>
      </c>
      <c r="N104">
        <v>0</v>
      </c>
      <c r="O104">
        <v>5578</v>
      </c>
      <c r="Q104">
        <v>5578</v>
      </c>
      <c r="R104" s="185" t="s">
        <v>666</v>
      </c>
      <c r="S104" s="185">
        <v>12</v>
      </c>
      <c r="T104" t="s">
        <v>283</v>
      </c>
    </row>
    <row r="105" spans="1:21" x14ac:dyDescent="0.3">
      <c r="A105" t="s">
        <v>655</v>
      </c>
      <c r="B105">
        <v>331010</v>
      </c>
      <c r="C105" t="s">
        <v>61</v>
      </c>
      <c r="D105" t="s">
        <v>62</v>
      </c>
      <c r="E105" t="s">
        <v>62</v>
      </c>
      <c r="F105" t="s">
        <v>656</v>
      </c>
      <c r="G105" t="s">
        <v>8</v>
      </c>
      <c r="H105">
        <v>0</v>
      </c>
      <c r="I105">
        <v>275.529</v>
      </c>
      <c r="J105">
        <v>0</v>
      </c>
      <c r="K105">
        <v>0</v>
      </c>
      <c r="L105">
        <v>0</v>
      </c>
      <c r="M105">
        <v>0</v>
      </c>
      <c r="N105">
        <v>0</v>
      </c>
      <c r="O105">
        <v>264.596</v>
      </c>
      <c r="P105">
        <v>10.933</v>
      </c>
      <c r="Q105">
        <v>275.529</v>
      </c>
      <c r="R105" s="185" t="s">
        <v>569</v>
      </c>
      <c r="S105" s="185">
        <v>12</v>
      </c>
      <c r="T105" t="s">
        <v>62</v>
      </c>
    </row>
    <row r="106" spans="1:21" x14ac:dyDescent="0.3">
      <c r="A106" t="s">
        <v>690</v>
      </c>
      <c r="B106">
        <v>331090</v>
      </c>
      <c r="C106" t="s">
        <v>80</v>
      </c>
      <c r="D106" t="s">
        <v>84</v>
      </c>
      <c r="E106" t="s">
        <v>84</v>
      </c>
      <c r="F106" t="s">
        <v>680</v>
      </c>
      <c r="G106" t="s">
        <v>13</v>
      </c>
      <c r="H106">
        <v>0</v>
      </c>
      <c r="I106">
        <v>2349</v>
      </c>
      <c r="J106">
        <v>0</v>
      </c>
      <c r="K106">
        <v>0</v>
      </c>
      <c r="L106">
        <v>0</v>
      </c>
      <c r="M106">
        <v>0</v>
      </c>
      <c r="N106">
        <v>0</v>
      </c>
      <c r="O106">
        <v>2154.0990000000002</v>
      </c>
      <c r="P106">
        <v>194.90100000000001</v>
      </c>
      <c r="Q106">
        <v>2349</v>
      </c>
      <c r="R106" s="185" t="s">
        <v>666</v>
      </c>
      <c r="S106" s="185">
        <v>12</v>
      </c>
      <c r="T106" t="s">
        <v>681</v>
      </c>
    </row>
    <row r="107" spans="1:21" x14ac:dyDescent="0.3">
      <c r="A107" t="s">
        <v>1010</v>
      </c>
      <c r="C107" t="s">
        <v>281</v>
      </c>
      <c r="D107" t="s">
        <v>284</v>
      </c>
      <c r="E107" t="s">
        <v>283</v>
      </c>
      <c r="F107" t="s">
        <v>1009</v>
      </c>
      <c r="G107" t="s">
        <v>13</v>
      </c>
      <c r="H107">
        <v>0</v>
      </c>
      <c r="I107">
        <v>0</v>
      </c>
      <c r="J107">
        <v>5383.9999999999991</v>
      </c>
      <c r="K107">
        <v>0</v>
      </c>
      <c r="L107">
        <v>0</v>
      </c>
      <c r="M107">
        <v>0</v>
      </c>
      <c r="N107">
        <v>0</v>
      </c>
      <c r="O107">
        <v>5383.9999999999991</v>
      </c>
      <c r="Q107">
        <v>5383.9999999999991</v>
      </c>
      <c r="R107" s="185" t="s">
        <v>666</v>
      </c>
      <c r="S107" s="185">
        <v>12</v>
      </c>
      <c r="T107" t="s">
        <v>283</v>
      </c>
    </row>
    <row r="108" spans="1:21" x14ac:dyDescent="0.3">
      <c r="A108" t="s">
        <v>1011</v>
      </c>
      <c r="C108" t="s">
        <v>281</v>
      </c>
      <c r="D108" t="s">
        <v>285</v>
      </c>
      <c r="E108" t="s">
        <v>283</v>
      </c>
      <c r="F108" t="s">
        <v>1009</v>
      </c>
      <c r="G108" t="s">
        <v>13</v>
      </c>
      <c r="H108">
        <v>0</v>
      </c>
      <c r="I108">
        <v>0</v>
      </c>
      <c r="J108">
        <v>8157</v>
      </c>
      <c r="K108">
        <v>0</v>
      </c>
      <c r="L108">
        <v>0</v>
      </c>
      <c r="M108">
        <v>0</v>
      </c>
      <c r="N108">
        <v>0</v>
      </c>
      <c r="O108">
        <v>8157</v>
      </c>
      <c r="Q108">
        <v>8157</v>
      </c>
      <c r="R108" s="185" t="s">
        <v>666</v>
      </c>
      <c r="S108" s="185">
        <v>12</v>
      </c>
      <c r="T108" t="s">
        <v>283</v>
      </c>
    </row>
    <row r="109" spans="1:21" x14ac:dyDescent="0.3">
      <c r="A109" t="s">
        <v>1012</v>
      </c>
      <c r="B109">
        <v>332230</v>
      </c>
      <c r="C109" t="s">
        <v>286</v>
      </c>
      <c r="D109" t="s">
        <v>287</v>
      </c>
      <c r="E109" t="s">
        <v>287</v>
      </c>
      <c r="F109" t="s">
        <v>1013</v>
      </c>
      <c r="G109" t="s">
        <v>9</v>
      </c>
      <c r="H109">
        <v>0</v>
      </c>
      <c r="I109">
        <v>232.44500000000005</v>
      </c>
      <c r="J109">
        <v>0</v>
      </c>
      <c r="K109">
        <v>0</v>
      </c>
      <c r="L109">
        <v>0</v>
      </c>
      <c r="M109">
        <v>0</v>
      </c>
      <c r="N109">
        <v>0</v>
      </c>
      <c r="O109">
        <v>222.40700000000004</v>
      </c>
      <c r="P109">
        <v>10.038</v>
      </c>
      <c r="Q109">
        <v>232.44500000000005</v>
      </c>
      <c r="R109" s="185" t="s">
        <v>569</v>
      </c>
      <c r="S109" s="185">
        <v>12</v>
      </c>
      <c r="T109" t="s">
        <v>287</v>
      </c>
    </row>
    <row r="110" spans="1:21" x14ac:dyDescent="0.3">
      <c r="A110" t="s">
        <v>1014</v>
      </c>
      <c r="B110">
        <v>332240</v>
      </c>
      <c r="C110" t="s">
        <v>286</v>
      </c>
      <c r="D110" t="s">
        <v>288</v>
      </c>
      <c r="E110" t="s">
        <v>288</v>
      </c>
      <c r="F110" t="s">
        <v>1015</v>
      </c>
      <c r="G110" t="s">
        <v>9</v>
      </c>
      <c r="H110">
        <v>0</v>
      </c>
      <c r="I110">
        <v>242.86199999999997</v>
      </c>
      <c r="J110">
        <v>0</v>
      </c>
      <c r="K110">
        <v>0</v>
      </c>
      <c r="L110">
        <v>0</v>
      </c>
      <c r="M110">
        <v>0</v>
      </c>
      <c r="N110">
        <v>0</v>
      </c>
      <c r="O110">
        <v>229.83099999999996</v>
      </c>
      <c r="P110">
        <v>13.031000000000001</v>
      </c>
      <c r="Q110">
        <v>242.86199999999997</v>
      </c>
      <c r="R110" s="185" t="s">
        <v>569</v>
      </c>
      <c r="S110" s="185">
        <v>12</v>
      </c>
      <c r="T110" t="s">
        <v>288</v>
      </c>
    </row>
    <row r="111" spans="1:21" x14ac:dyDescent="0.3">
      <c r="A111" t="s">
        <v>1016</v>
      </c>
      <c r="B111">
        <v>332250</v>
      </c>
      <c r="C111" t="s">
        <v>286</v>
      </c>
      <c r="D111" t="s">
        <v>289</v>
      </c>
      <c r="E111" t="s">
        <v>289</v>
      </c>
      <c r="F111" t="s">
        <v>1017</v>
      </c>
      <c r="G111" t="s">
        <v>9</v>
      </c>
      <c r="H111">
        <v>0</v>
      </c>
      <c r="I111">
        <v>64.385000000000005</v>
      </c>
      <c r="J111">
        <v>0</v>
      </c>
      <c r="K111">
        <v>0</v>
      </c>
      <c r="L111">
        <v>0</v>
      </c>
      <c r="M111">
        <v>0</v>
      </c>
      <c r="N111">
        <v>0</v>
      </c>
      <c r="O111">
        <v>63.879000000000005</v>
      </c>
      <c r="P111">
        <v>0.50600000000000001</v>
      </c>
      <c r="Q111">
        <v>64.385000000000005</v>
      </c>
      <c r="R111" s="185" t="s">
        <v>569</v>
      </c>
      <c r="S111" s="185">
        <v>12</v>
      </c>
      <c r="T111" t="s">
        <v>289</v>
      </c>
    </row>
    <row r="112" spans="1:21" x14ac:dyDescent="0.3">
      <c r="A112" t="s">
        <v>1018</v>
      </c>
      <c r="B112">
        <v>332260</v>
      </c>
      <c r="C112" t="s">
        <v>286</v>
      </c>
      <c r="D112" t="s">
        <v>290</v>
      </c>
      <c r="E112" t="s">
        <v>290</v>
      </c>
      <c r="F112" t="s">
        <v>1019</v>
      </c>
      <c r="G112" t="s">
        <v>9</v>
      </c>
      <c r="H112">
        <v>0</v>
      </c>
      <c r="I112">
        <v>253.75400000000002</v>
      </c>
      <c r="J112">
        <v>0</v>
      </c>
      <c r="K112">
        <v>0</v>
      </c>
      <c r="L112">
        <v>0</v>
      </c>
      <c r="M112">
        <v>0</v>
      </c>
      <c r="N112">
        <v>0</v>
      </c>
      <c r="O112">
        <v>238.98400000000001</v>
      </c>
      <c r="P112">
        <v>14.77</v>
      </c>
      <c r="Q112">
        <v>253.75400000000002</v>
      </c>
      <c r="R112" s="185" t="s">
        <v>569</v>
      </c>
      <c r="S112" s="185">
        <v>12</v>
      </c>
      <c r="T112" t="s">
        <v>290</v>
      </c>
    </row>
    <row r="113" spans="1:21" x14ac:dyDescent="0.3">
      <c r="A113" t="s">
        <v>1020</v>
      </c>
      <c r="B113">
        <v>332270</v>
      </c>
      <c r="C113" t="s">
        <v>286</v>
      </c>
      <c r="D113" t="s">
        <v>291</v>
      </c>
      <c r="E113" t="s">
        <v>291</v>
      </c>
      <c r="F113" t="s">
        <v>1021</v>
      </c>
      <c r="G113" t="s">
        <v>9</v>
      </c>
      <c r="H113">
        <v>0</v>
      </c>
      <c r="I113">
        <v>126.36048224652583</v>
      </c>
      <c r="J113">
        <v>0</v>
      </c>
      <c r="K113">
        <v>0</v>
      </c>
      <c r="L113">
        <v>0</v>
      </c>
      <c r="M113">
        <v>0</v>
      </c>
      <c r="N113">
        <v>0</v>
      </c>
      <c r="O113">
        <v>116.08839133743493</v>
      </c>
      <c r="P113">
        <v>10.272090909090908</v>
      </c>
      <c r="Q113">
        <v>126.36048224652583</v>
      </c>
      <c r="R113" s="185" t="s">
        <v>569</v>
      </c>
      <c r="S113" s="185">
        <v>12</v>
      </c>
      <c r="T113" t="s">
        <v>291</v>
      </c>
    </row>
    <row r="114" spans="1:21" x14ac:dyDescent="0.3">
      <c r="A114" t="s">
        <v>1022</v>
      </c>
      <c r="B114">
        <v>332280</v>
      </c>
      <c r="C114" t="s">
        <v>292</v>
      </c>
      <c r="D114" t="s">
        <v>293</v>
      </c>
      <c r="E114" t="s">
        <v>293</v>
      </c>
      <c r="F114" t="s">
        <v>1023</v>
      </c>
      <c r="G114" t="s">
        <v>6</v>
      </c>
      <c r="H114">
        <v>0</v>
      </c>
      <c r="I114">
        <v>24837.294999999995</v>
      </c>
      <c r="J114">
        <v>0</v>
      </c>
      <c r="K114">
        <v>0</v>
      </c>
      <c r="L114">
        <v>0</v>
      </c>
      <c r="M114">
        <v>0</v>
      </c>
      <c r="N114">
        <v>0</v>
      </c>
      <c r="O114">
        <v>24213.027999999995</v>
      </c>
      <c r="P114">
        <v>624.26700000000005</v>
      </c>
      <c r="Q114">
        <v>24837.294999999995</v>
      </c>
      <c r="R114" s="185" t="s">
        <v>569</v>
      </c>
      <c r="S114" s="185">
        <v>12</v>
      </c>
      <c r="T114" t="s">
        <v>1024</v>
      </c>
    </row>
    <row r="115" spans="1:21" x14ac:dyDescent="0.3">
      <c r="A115" t="s">
        <v>1025</v>
      </c>
      <c r="B115">
        <v>332300</v>
      </c>
      <c r="C115" t="s">
        <v>412</v>
      </c>
      <c r="D115" t="s">
        <v>413</v>
      </c>
      <c r="E115" t="s">
        <v>413</v>
      </c>
      <c r="F115" t="s">
        <v>1026</v>
      </c>
      <c r="G115" t="s">
        <v>9</v>
      </c>
      <c r="H115">
        <v>0</v>
      </c>
      <c r="I115">
        <v>822.17342717413192</v>
      </c>
      <c r="J115">
        <v>0</v>
      </c>
      <c r="K115">
        <v>0</v>
      </c>
      <c r="L115">
        <v>0</v>
      </c>
      <c r="M115">
        <v>0</v>
      </c>
      <c r="N115">
        <v>0</v>
      </c>
      <c r="O115">
        <v>802.77242717413196</v>
      </c>
      <c r="P115">
        <v>19.401</v>
      </c>
      <c r="Q115">
        <v>822.17342717413192</v>
      </c>
      <c r="R115" s="185" t="s">
        <v>569</v>
      </c>
      <c r="S115" s="185">
        <v>10</v>
      </c>
      <c r="T115" t="s">
        <v>413</v>
      </c>
    </row>
    <row r="116" spans="1:21" x14ac:dyDescent="0.3">
      <c r="A116" t="s">
        <v>691</v>
      </c>
      <c r="C116" t="s">
        <v>80</v>
      </c>
      <c r="D116" t="s">
        <v>88</v>
      </c>
      <c r="E116" t="s">
        <v>421</v>
      </c>
      <c r="F116" t="s">
        <v>680</v>
      </c>
      <c r="G116" t="s">
        <v>13</v>
      </c>
      <c r="H116">
        <v>0</v>
      </c>
      <c r="I116">
        <v>1575</v>
      </c>
      <c r="J116">
        <v>0</v>
      </c>
      <c r="K116">
        <v>0</v>
      </c>
      <c r="L116">
        <v>0</v>
      </c>
      <c r="M116">
        <v>0</v>
      </c>
      <c r="N116">
        <v>0</v>
      </c>
      <c r="O116">
        <v>1575</v>
      </c>
      <c r="Q116">
        <v>1575</v>
      </c>
      <c r="R116" s="185" t="s">
        <v>666</v>
      </c>
      <c r="S116" s="185">
        <v>12</v>
      </c>
      <c r="T116" t="s">
        <v>681</v>
      </c>
    </row>
    <row r="117" spans="1:21" x14ac:dyDescent="0.3">
      <c r="A117" t="s">
        <v>1027</v>
      </c>
      <c r="B117">
        <v>332310</v>
      </c>
      <c r="C117" t="s">
        <v>296</v>
      </c>
      <c r="D117" t="s">
        <v>297</v>
      </c>
      <c r="E117" t="s">
        <v>297</v>
      </c>
      <c r="F117" t="s">
        <v>1028</v>
      </c>
      <c r="G117" t="s">
        <v>9</v>
      </c>
      <c r="H117">
        <v>0</v>
      </c>
      <c r="I117">
        <v>1507.8440000000003</v>
      </c>
      <c r="J117">
        <v>0</v>
      </c>
      <c r="K117">
        <v>0</v>
      </c>
      <c r="L117">
        <v>0</v>
      </c>
      <c r="M117">
        <v>0</v>
      </c>
      <c r="N117">
        <v>0</v>
      </c>
      <c r="O117">
        <v>1462.6370000000002</v>
      </c>
      <c r="P117">
        <v>45.207000000000001</v>
      </c>
      <c r="Q117">
        <v>1507.8440000000003</v>
      </c>
      <c r="R117" s="185" t="s">
        <v>569</v>
      </c>
      <c r="S117" s="185">
        <v>12</v>
      </c>
      <c r="T117" t="s">
        <v>297</v>
      </c>
    </row>
    <row r="118" spans="1:21" x14ac:dyDescent="0.3">
      <c r="A118" t="s">
        <v>1152</v>
      </c>
      <c r="B118">
        <v>332470</v>
      </c>
      <c r="C118" t="s">
        <v>298</v>
      </c>
      <c r="D118" t="s">
        <v>299</v>
      </c>
      <c r="E118" t="s">
        <v>299</v>
      </c>
      <c r="F118" t="s">
        <v>1153</v>
      </c>
      <c r="G118" t="s">
        <v>6</v>
      </c>
      <c r="H118">
        <v>0</v>
      </c>
      <c r="I118">
        <v>298.33199999999999</v>
      </c>
      <c r="J118">
        <v>0</v>
      </c>
      <c r="K118">
        <v>0</v>
      </c>
      <c r="L118">
        <v>0</v>
      </c>
      <c r="M118" s="29">
        <v>0</v>
      </c>
      <c r="N118">
        <v>0</v>
      </c>
      <c r="O118">
        <v>286.303</v>
      </c>
      <c r="P118">
        <v>12.029</v>
      </c>
      <c r="Q118">
        <v>298.33199999999999</v>
      </c>
      <c r="R118" s="185" t="s">
        <v>1154</v>
      </c>
      <c r="S118" s="185">
        <v>9</v>
      </c>
      <c r="T118" t="s">
        <v>299</v>
      </c>
      <c r="U118" t="s">
        <v>1155</v>
      </c>
    </row>
    <row r="119" spans="1:21" x14ac:dyDescent="0.3">
      <c r="A119" t="s">
        <v>1029</v>
      </c>
      <c r="B119">
        <v>332320</v>
      </c>
      <c r="C119" t="s">
        <v>300</v>
      </c>
      <c r="D119" t="s">
        <v>301</v>
      </c>
      <c r="E119" t="s">
        <v>301</v>
      </c>
      <c r="F119" t="s">
        <v>1030</v>
      </c>
      <c r="G119" t="s">
        <v>4</v>
      </c>
      <c r="H119">
        <v>0</v>
      </c>
      <c r="I119">
        <v>320.11400000000003</v>
      </c>
      <c r="J119">
        <v>0</v>
      </c>
      <c r="K119">
        <v>0</v>
      </c>
      <c r="L119">
        <v>0</v>
      </c>
      <c r="M119">
        <v>0</v>
      </c>
      <c r="N119">
        <v>0</v>
      </c>
      <c r="O119">
        <v>306.00200000000001</v>
      </c>
      <c r="P119">
        <v>14.112</v>
      </c>
      <c r="Q119">
        <v>320.11400000000003</v>
      </c>
      <c r="R119" s="185" t="s">
        <v>569</v>
      </c>
      <c r="S119" s="185">
        <v>12</v>
      </c>
      <c r="T119" t="s">
        <v>301</v>
      </c>
    </row>
    <row r="120" spans="1:21" x14ac:dyDescent="0.3">
      <c r="A120" t="s">
        <v>1031</v>
      </c>
      <c r="B120">
        <v>332110</v>
      </c>
      <c r="C120" t="s">
        <v>302</v>
      </c>
      <c r="D120" t="s">
        <v>303</v>
      </c>
      <c r="E120" t="s">
        <v>303</v>
      </c>
      <c r="F120" t="s">
        <v>1032</v>
      </c>
      <c r="G120" t="s">
        <v>6</v>
      </c>
      <c r="H120">
        <v>0</v>
      </c>
      <c r="I120">
        <v>638.8359999999999</v>
      </c>
      <c r="J120">
        <v>0</v>
      </c>
      <c r="K120">
        <v>0</v>
      </c>
      <c r="L120">
        <v>0</v>
      </c>
      <c r="M120">
        <v>0</v>
      </c>
      <c r="N120">
        <v>0</v>
      </c>
      <c r="O120">
        <v>612.93099999999993</v>
      </c>
      <c r="P120">
        <v>25.905000000000001</v>
      </c>
      <c r="Q120">
        <v>638.8359999999999</v>
      </c>
      <c r="R120" s="185" t="s">
        <v>569</v>
      </c>
      <c r="S120" s="185">
        <v>10</v>
      </c>
      <c r="T120" t="s">
        <v>303</v>
      </c>
    </row>
    <row r="121" spans="1:21" x14ac:dyDescent="0.3">
      <c r="A121" t="s">
        <v>1033</v>
      </c>
      <c r="B121">
        <v>332330</v>
      </c>
      <c r="C121" t="s">
        <v>304</v>
      </c>
      <c r="D121" t="s">
        <v>305</v>
      </c>
      <c r="E121" t="s">
        <v>305</v>
      </c>
      <c r="F121" t="s">
        <v>1034</v>
      </c>
      <c r="G121" t="s">
        <v>14</v>
      </c>
      <c r="H121">
        <v>0</v>
      </c>
      <c r="I121">
        <v>386.726</v>
      </c>
      <c r="J121">
        <v>0</v>
      </c>
      <c r="K121">
        <v>0</v>
      </c>
      <c r="L121">
        <v>0</v>
      </c>
      <c r="M121">
        <v>0</v>
      </c>
      <c r="N121">
        <v>0</v>
      </c>
      <c r="O121">
        <v>375.75287500000002</v>
      </c>
      <c r="P121">
        <v>10.973125</v>
      </c>
      <c r="Q121">
        <v>386.726</v>
      </c>
      <c r="R121" s="185" t="s">
        <v>569</v>
      </c>
      <c r="S121" s="185">
        <v>11</v>
      </c>
      <c r="T121" t="s">
        <v>305</v>
      </c>
    </row>
    <row r="122" spans="1:21" x14ac:dyDescent="0.3">
      <c r="A122" t="s">
        <v>1035</v>
      </c>
      <c r="B122">
        <v>332340</v>
      </c>
      <c r="C122" t="s">
        <v>306</v>
      </c>
      <c r="D122" t="s">
        <v>307</v>
      </c>
      <c r="E122" t="s">
        <v>171</v>
      </c>
      <c r="F122" t="s">
        <v>1036</v>
      </c>
      <c r="G122" t="s">
        <v>5</v>
      </c>
      <c r="H122">
        <v>0</v>
      </c>
      <c r="I122">
        <v>28959.577000000001</v>
      </c>
      <c r="J122">
        <v>0</v>
      </c>
      <c r="K122">
        <v>0</v>
      </c>
      <c r="L122">
        <v>2102.643</v>
      </c>
      <c r="M122">
        <v>0</v>
      </c>
      <c r="N122">
        <v>0</v>
      </c>
      <c r="O122">
        <v>29766.661</v>
      </c>
      <c r="P122">
        <v>1295.559</v>
      </c>
      <c r="Q122">
        <v>31062.22</v>
      </c>
      <c r="R122" s="185" t="s">
        <v>569</v>
      </c>
      <c r="S122" s="185">
        <v>12</v>
      </c>
      <c r="T122" t="s">
        <v>171</v>
      </c>
    </row>
    <row r="123" spans="1:21" x14ac:dyDescent="0.3">
      <c r="A123" t="s">
        <v>1037</v>
      </c>
      <c r="B123">
        <v>332350</v>
      </c>
      <c r="C123" t="s">
        <v>308</v>
      </c>
      <c r="D123" t="s">
        <v>309</v>
      </c>
      <c r="E123" t="s">
        <v>309</v>
      </c>
      <c r="F123" t="s">
        <v>1038</v>
      </c>
      <c r="G123" t="s">
        <v>10</v>
      </c>
      <c r="H123">
        <v>0</v>
      </c>
      <c r="I123">
        <v>4033</v>
      </c>
      <c r="J123">
        <v>0</v>
      </c>
      <c r="K123">
        <v>0</v>
      </c>
      <c r="L123">
        <v>0</v>
      </c>
      <c r="M123">
        <v>0</v>
      </c>
      <c r="N123">
        <v>0</v>
      </c>
      <c r="O123">
        <v>3804.1639999999998</v>
      </c>
      <c r="P123">
        <v>228.83600000000001</v>
      </c>
      <c r="Q123">
        <v>4033</v>
      </c>
      <c r="R123" s="185" t="s">
        <v>569</v>
      </c>
      <c r="S123" s="185">
        <v>12</v>
      </c>
      <c r="T123" t="s">
        <v>309</v>
      </c>
    </row>
    <row r="124" spans="1:21" x14ac:dyDescent="0.3">
      <c r="A124" t="s">
        <v>1039</v>
      </c>
      <c r="B124">
        <v>332360</v>
      </c>
      <c r="C124" t="s">
        <v>308</v>
      </c>
      <c r="D124" t="s">
        <v>310</v>
      </c>
      <c r="E124" t="s">
        <v>310</v>
      </c>
      <c r="F124" t="s">
        <v>1040</v>
      </c>
      <c r="G124" t="s">
        <v>10</v>
      </c>
      <c r="H124">
        <v>0</v>
      </c>
      <c r="I124">
        <v>2653.8259999999996</v>
      </c>
      <c r="J124">
        <v>0</v>
      </c>
      <c r="K124">
        <v>0</v>
      </c>
      <c r="L124">
        <v>0</v>
      </c>
      <c r="M124">
        <v>0</v>
      </c>
      <c r="N124">
        <v>0</v>
      </c>
      <c r="O124">
        <v>2244.9349999999995</v>
      </c>
      <c r="P124">
        <v>408.89100000000002</v>
      </c>
      <c r="Q124">
        <v>2653.8259999999996</v>
      </c>
      <c r="R124" s="185" t="s">
        <v>569</v>
      </c>
      <c r="S124" s="185">
        <v>9</v>
      </c>
      <c r="T124" t="s">
        <v>310</v>
      </c>
    </row>
    <row r="125" spans="1:21" x14ac:dyDescent="0.3">
      <c r="A125" t="s">
        <v>1041</v>
      </c>
      <c r="B125">
        <v>332370</v>
      </c>
      <c r="C125" t="s">
        <v>308</v>
      </c>
      <c r="D125" t="s">
        <v>311</v>
      </c>
      <c r="E125" t="s">
        <v>311</v>
      </c>
      <c r="F125" t="s">
        <v>1042</v>
      </c>
      <c r="G125" t="s">
        <v>10</v>
      </c>
      <c r="H125">
        <v>0</v>
      </c>
      <c r="I125">
        <v>4469.2129999999997</v>
      </c>
      <c r="J125">
        <v>0</v>
      </c>
      <c r="K125">
        <v>0</v>
      </c>
      <c r="L125">
        <v>0</v>
      </c>
      <c r="M125">
        <v>0</v>
      </c>
      <c r="N125">
        <v>0</v>
      </c>
      <c r="O125">
        <v>4274.2999999999993</v>
      </c>
      <c r="P125">
        <v>194.91300000000001</v>
      </c>
      <c r="Q125">
        <v>4469.2129999999997</v>
      </c>
      <c r="R125" s="185" t="s">
        <v>569</v>
      </c>
      <c r="S125" s="185">
        <v>11</v>
      </c>
      <c r="T125" t="s">
        <v>311</v>
      </c>
    </row>
    <row r="126" spans="1:21" x14ac:dyDescent="0.3">
      <c r="A126" t="s">
        <v>1043</v>
      </c>
      <c r="B126">
        <v>332380</v>
      </c>
      <c r="C126" t="s">
        <v>308</v>
      </c>
      <c r="D126" t="s">
        <v>312</v>
      </c>
      <c r="E126" t="s">
        <v>312</v>
      </c>
      <c r="F126" t="s">
        <v>1044</v>
      </c>
      <c r="G126" t="s">
        <v>10</v>
      </c>
      <c r="H126">
        <v>0</v>
      </c>
      <c r="I126">
        <v>6779.9999999999991</v>
      </c>
      <c r="J126">
        <v>0</v>
      </c>
      <c r="K126">
        <v>0</v>
      </c>
      <c r="L126">
        <v>0</v>
      </c>
      <c r="M126">
        <v>0</v>
      </c>
      <c r="N126">
        <v>0</v>
      </c>
      <c r="O126">
        <v>6382.5359999999991</v>
      </c>
      <c r="P126">
        <v>397.464</v>
      </c>
      <c r="Q126">
        <v>6779.9999999999991</v>
      </c>
      <c r="R126" s="185" t="s">
        <v>666</v>
      </c>
      <c r="S126" s="185">
        <v>12</v>
      </c>
      <c r="T126" t="s">
        <v>312</v>
      </c>
    </row>
    <row r="127" spans="1:21" x14ac:dyDescent="0.3">
      <c r="A127" t="s">
        <v>692</v>
      </c>
      <c r="B127">
        <v>331120</v>
      </c>
      <c r="C127" t="s">
        <v>80</v>
      </c>
      <c r="D127" t="s">
        <v>89</v>
      </c>
      <c r="E127" t="s">
        <v>89</v>
      </c>
      <c r="F127" t="s">
        <v>684</v>
      </c>
      <c r="G127" t="s">
        <v>13</v>
      </c>
      <c r="H127">
        <v>0</v>
      </c>
      <c r="I127">
        <v>1461.1110000000001</v>
      </c>
      <c r="J127">
        <v>0</v>
      </c>
      <c r="K127">
        <v>0</v>
      </c>
      <c r="L127">
        <v>0</v>
      </c>
      <c r="M127">
        <v>0</v>
      </c>
      <c r="N127">
        <v>0</v>
      </c>
      <c r="O127">
        <v>1125.7510000000002</v>
      </c>
      <c r="P127">
        <v>335.36</v>
      </c>
      <c r="Q127">
        <v>1461.1110000000001</v>
      </c>
      <c r="R127" s="185" t="s">
        <v>569</v>
      </c>
      <c r="S127" s="185">
        <v>10</v>
      </c>
      <c r="T127" t="s">
        <v>685</v>
      </c>
    </row>
    <row r="128" spans="1:21" x14ac:dyDescent="0.3">
      <c r="A128" t="s">
        <v>1045</v>
      </c>
      <c r="B128">
        <v>332390</v>
      </c>
      <c r="C128" t="s">
        <v>308</v>
      </c>
      <c r="D128" t="s">
        <v>313</v>
      </c>
      <c r="E128" t="s">
        <v>313</v>
      </c>
      <c r="F128" t="s">
        <v>1046</v>
      </c>
      <c r="G128" t="s">
        <v>10</v>
      </c>
      <c r="H128">
        <v>0</v>
      </c>
      <c r="I128">
        <v>6768.5589999999993</v>
      </c>
      <c r="J128">
        <v>0</v>
      </c>
      <c r="K128">
        <v>0</v>
      </c>
      <c r="L128">
        <v>0</v>
      </c>
      <c r="M128">
        <v>0</v>
      </c>
      <c r="N128">
        <v>0</v>
      </c>
      <c r="O128">
        <v>6510.8379999999997</v>
      </c>
      <c r="P128">
        <v>257.721</v>
      </c>
      <c r="Q128">
        <v>6768.5589999999993</v>
      </c>
      <c r="R128" s="185" t="s">
        <v>569</v>
      </c>
      <c r="S128" s="185">
        <v>12</v>
      </c>
      <c r="T128" t="s">
        <v>313</v>
      </c>
    </row>
    <row r="129" spans="1:21" x14ac:dyDescent="0.3">
      <c r="A129" t="s">
        <v>1047</v>
      </c>
      <c r="B129">
        <v>332400</v>
      </c>
      <c r="C129" t="s">
        <v>308</v>
      </c>
      <c r="D129" t="s">
        <v>314</v>
      </c>
      <c r="E129" t="s">
        <v>314</v>
      </c>
      <c r="F129" t="s">
        <v>1048</v>
      </c>
      <c r="G129" t="s">
        <v>10</v>
      </c>
      <c r="H129">
        <v>0</v>
      </c>
      <c r="I129">
        <v>3587.415</v>
      </c>
      <c r="J129">
        <v>0</v>
      </c>
      <c r="K129">
        <v>0</v>
      </c>
      <c r="L129">
        <v>0</v>
      </c>
      <c r="M129">
        <v>0</v>
      </c>
      <c r="N129">
        <v>0</v>
      </c>
      <c r="O129">
        <v>3570.2950000000001</v>
      </c>
      <c r="P129">
        <v>17.12</v>
      </c>
      <c r="Q129">
        <v>3587.415</v>
      </c>
      <c r="R129" s="185" t="s">
        <v>569</v>
      </c>
      <c r="S129" s="185">
        <v>12</v>
      </c>
      <c r="T129" t="s">
        <v>314</v>
      </c>
    </row>
    <row r="130" spans="1:21" x14ac:dyDescent="0.3">
      <c r="A130" t="s">
        <v>1049</v>
      </c>
      <c r="B130">
        <v>332410</v>
      </c>
      <c r="C130" t="s">
        <v>308</v>
      </c>
      <c r="D130" t="s">
        <v>315</v>
      </c>
      <c r="E130" t="s">
        <v>315</v>
      </c>
      <c r="F130" t="s">
        <v>1050</v>
      </c>
      <c r="G130" t="s">
        <v>10</v>
      </c>
      <c r="H130">
        <v>0</v>
      </c>
      <c r="I130">
        <v>7424.42</v>
      </c>
      <c r="J130">
        <v>0</v>
      </c>
      <c r="K130">
        <v>0</v>
      </c>
      <c r="L130">
        <v>0</v>
      </c>
      <c r="M130">
        <v>0</v>
      </c>
      <c r="N130">
        <v>0</v>
      </c>
      <c r="O130">
        <v>6946.9380000000001</v>
      </c>
      <c r="P130">
        <v>477.48200000000003</v>
      </c>
      <c r="Q130">
        <v>7424.42</v>
      </c>
      <c r="R130" s="185" t="s">
        <v>569</v>
      </c>
      <c r="S130" s="185">
        <v>12</v>
      </c>
      <c r="T130" t="s">
        <v>315</v>
      </c>
    </row>
    <row r="131" spans="1:21" x14ac:dyDescent="0.3">
      <c r="A131" t="s">
        <v>1051</v>
      </c>
      <c r="B131">
        <v>332420</v>
      </c>
      <c r="C131" t="s">
        <v>316</v>
      </c>
      <c r="D131" t="s">
        <v>317</v>
      </c>
      <c r="E131" t="s">
        <v>317</v>
      </c>
      <c r="F131" t="s">
        <v>1052</v>
      </c>
      <c r="G131" t="s">
        <v>9</v>
      </c>
      <c r="H131">
        <v>0</v>
      </c>
      <c r="I131">
        <v>773.08100000000002</v>
      </c>
      <c r="J131">
        <v>0</v>
      </c>
      <c r="K131">
        <v>0</v>
      </c>
      <c r="L131">
        <v>0</v>
      </c>
      <c r="M131">
        <v>0</v>
      </c>
      <c r="N131">
        <v>0</v>
      </c>
      <c r="O131">
        <v>745.92600000000004</v>
      </c>
      <c r="P131">
        <v>27.155000000000001</v>
      </c>
      <c r="Q131">
        <v>773.08100000000002</v>
      </c>
      <c r="R131" s="185" t="s">
        <v>569</v>
      </c>
      <c r="S131" s="185">
        <v>12</v>
      </c>
      <c r="T131" t="s">
        <v>317</v>
      </c>
    </row>
    <row r="132" spans="1:21" x14ac:dyDescent="0.3">
      <c r="A132" t="s">
        <v>1053</v>
      </c>
      <c r="B132">
        <v>332430</v>
      </c>
      <c r="C132" t="s">
        <v>318</v>
      </c>
      <c r="D132" t="s">
        <v>319</v>
      </c>
      <c r="E132" t="s">
        <v>319</v>
      </c>
      <c r="F132" t="s">
        <v>1054</v>
      </c>
      <c r="G132" t="s">
        <v>6</v>
      </c>
      <c r="H132">
        <v>0</v>
      </c>
      <c r="I132">
        <v>19186.146999999997</v>
      </c>
      <c r="J132">
        <v>0</v>
      </c>
      <c r="K132">
        <v>0</v>
      </c>
      <c r="L132">
        <v>0</v>
      </c>
      <c r="M132">
        <v>0</v>
      </c>
      <c r="N132">
        <v>0</v>
      </c>
      <c r="O132">
        <v>18816.246999999996</v>
      </c>
      <c r="P132">
        <v>369.9</v>
      </c>
      <c r="Q132">
        <v>19186.146999999997</v>
      </c>
      <c r="R132" s="185" t="s">
        <v>569</v>
      </c>
      <c r="S132" s="185">
        <v>12</v>
      </c>
      <c r="T132" t="s">
        <v>1055</v>
      </c>
    </row>
    <row r="133" spans="1:21" x14ac:dyDescent="0.3">
      <c r="A133" t="s">
        <v>1056</v>
      </c>
      <c r="B133">
        <v>332440</v>
      </c>
      <c r="C133" t="s">
        <v>320</v>
      </c>
      <c r="D133" t="s">
        <v>321</v>
      </c>
      <c r="E133" t="s">
        <v>321</v>
      </c>
      <c r="F133" t="s">
        <v>1057</v>
      </c>
      <c r="G133" t="s">
        <v>8</v>
      </c>
      <c r="H133">
        <v>0</v>
      </c>
      <c r="I133">
        <v>397.57399999999996</v>
      </c>
      <c r="J133">
        <v>276.46800000000002</v>
      </c>
      <c r="K133">
        <v>0</v>
      </c>
      <c r="L133">
        <v>0</v>
      </c>
      <c r="M133">
        <v>0</v>
      </c>
      <c r="N133">
        <v>0</v>
      </c>
      <c r="O133">
        <v>631.67799999999988</v>
      </c>
      <c r="P133">
        <v>42.363999999999997</v>
      </c>
      <c r="Q133">
        <v>674.04199999999992</v>
      </c>
      <c r="R133" s="185" t="s">
        <v>569</v>
      </c>
      <c r="S133" s="185">
        <v>12</v>
      </c>
      <c r="T133" t="s">
        <v>321</v>
      </c>
    </row>
    <row r="134" spans="1:21" x14ac:dyDescent="0.3">
      <c r="A134" t="s">
        <v>1058</v>
      </c>
      <c r="B134">
        <v>332450</v>
      </c>
      <c r="C134" t="s">
        <v>322</v>
      </c>
      <c r="D134" t="s">
        <v>323</v>
      </c>
      <c r="E134" t="s">
        <v>323</v>
      </c>
      <c r="F134" t="s">
        <v>1059</v>
      </c>
      <c r="G134" t="s">
        <v>6</v>
      </c>
      <c r="H134">
        <v>0</v>
      </c>
      <c r="I134">
        <v>200.19899999999998</v>
      </c>
      <c r="J134">
        <v>0</v>
      </c>
      <c r="K134">
        <v>0</v>
      </c>
      <c r="L134">
        <v>0</v>
      </c>
      <c r="M134">
        <v>0</v>
      </c>
      <c r="N134">
        <v>0</v>
      </c>
      <c r="O134">
        <v>186.98399999999998</v>
      </c>
      <c r="P134">
        <v>13.215</v>
      </c>
      <c r="Q134">
        <v>200.19899999999998</v>
      </c>
      <c r="R134" s="185" t="s">
        <v>569</v>
      </c>
      <c r="S134" s="185">
        <v>12</v>
      </c>
      <c r="T134" t="s">
        <v>323</v>
      </c>
    </row>
    <row r="135" spans="1:21" x14ac:dyDescent="0.3">
      <c r="A135" t="s">
        <v>1060</v>
      </c>
      <c r="B135">
        <v>332460</v>
      </c>
      <c r="C135" t="s">
        <v>324</v>
      </c>
      <c r="D135" t="s">
        <v>325</v>
      </c>
      <c r="E135" t="s">
        <v>325</v>
      </c>
      <c r="F135" t="s">
        <v>1061</v>
      </c>
      <c r="G135" t="s">
        <v>13</v>
      </c>
      <c r="H135">
        <v>0</v>
      </c>
      <c r="I135">
        <v>161.99999999999997</v>
      </c>
      <c r="J135">
        <v>1147</v>
      </c>
      <c r="K135">
        <v>0</v>
      </c>
      <c r="L135">
        <v>0</v>
      </c>
      <c r="M135">
        <v>0</v>
      </c>
      <c r="N135">
        <v>0</v>
      </c>
      <c r="O135">
        <v>1309</v>
      </c>
      <c r="Q135">
        <v>1309</v>
      </c>
      <c r="R135" s="185" t="s">
        <v>666</v>
      </c>
      <c r="S135" s="185">
        <v>12</v>
      </c>
      <c r="T135" t="s">
        <v>325</v>
      </c>
      <c r="U135" t="s">
        <v>1062</v>
      </c>
    </row>
    <row r="136" spans="1:21" x14ac:dyDescent="0.3">
      <c r="A136" t="s">
        <v>1063</v>
      </c>
      <c r="C136" t="s">
        <v>1064</v>
      </c>
      <c r="D136" t="s">
        <v>327</v>
      </c>
      <c r="E136" t="s">
        <v>328</v>
      </c>
      <c r="F136" t="s">
        <v>953</v>
      </c>
      <c r="G136" t="s">
        <v>13</v>
      </c>
      <c r="H136">
        <v>0</v>
      </c>
      <c r="I136">
        <v>412.57999999999993</v>
      </c>
      <c r="J136">
        <v>8906</v>
      </c>
      <c r="K136">
        <v>0</v>
      </c>
      <c r="L136">
        <v>0</v>
      </c>
      <c r="M136">
        <v>0</v>
      </c>
      <c r="N136">
        <v>0</v>
      </c>
      <c r="O136">
        <v>9318.58</v>
      </c>
      <c r="Q136">
        <v>9318.58</v>
      </c>
      <c r="R136" s="185" t="s">
        <v>666</v>
      </c>
      <c r="S136" s="185">
        <v>12</v>
      </c>
      <c r="T136" t="s">
        <v>1065</v>
      </c>
    </row>
    <row r="137" spans="1:21" x14ac:dyDescent="0.3">
      <c r="A137" t="s">
        <v>693</v>
      </c>
      <c r="B137">
        <v>331150</v>
      </c>
      <c r="C137" t="s">
        <v>80</v>
      </c>
      <c r="D137" t="s">
        <v>92</v>
      </c>
      <c r="E137" t="s">
        <v>92</v>
      </c>
      <c r="F137" t="s">
        <v>680</v>
      </c>
      <c r="G137" t="s">
        <v>13</v>
      </c>
      <c r="H137">
        <v>0</v>
      </c>
      <c r="I137">
        <v>3.0000000000000004</v>
      </c>
      <c r="J137">
        <v>0</v>
      </c>
      <c r="K137">
        <v>0</v>
      </c>
      <c r="L137">
        <v>0</v>
      </c>
      <c r="M137">
        <v>0</v>
      </c>
      <c r="N137">
        <v>0</v>
      </c>
      <c r="O137">
        <v>-28.774999999999999</v>
      </c>
      <c r="P137">
        <v>31.774999999999999</v>
      </c>
      <c r="Q137">
        <v>3.0000000000000004</v>
      </c>
      <c r="R137" s="185" t="s">
        <v>666</v>
      </c>
      <c r="S137" s="185">
        <v>12</v>
      </c>
      <c r="T137" t="s">
        <v>681</v>
      </c>
    </row>
    <row r="138" spans="1:21" x14ac:dyDescent="0.3">
      <c r="A138" t="s">
        <v>1066</v>
      </c>
      <c r="B138">
        <v>332480</v>
      </c>
      <c r="C138" t="s">
        <v>329</v>
      </c>
      <c r="D138" t="s">
        <v>330</v>
      </c>
      <c r="E138" t="s">
        <v>330</v>
      </c>
      <c r="F138" t="s">
        <v>1067</v>
      </c>
      <c r="G138" t="s">
        <v>6</v>
      </c>
      <c r="H138">
        <v>0</v>
      </c>
      <c r="I138">
        <v>467.70500000000004</v>
      </c>
      <c r="J138">
        <v>0</v>
      </c>
      <c r="K138">
        <v>0</v>
      </c>
      <c r="L138">
        <v>0</v>
      </c>
      <c r="M138">
        <v>0</v>
      </c>
      <c r="N138">
        <v>0</v>
      </c>
      <c r="O138">
        <v>443.55300000000005</v>
      </c>
      <c r="P138">
        <v>24.152000000000001</v>
      </c>
      <c r="Q138">
        <v>467.70500000000004</v>
      </c>
      <c r="R138" s="185" t="s">
        <v>569</v>
      </c>
      <c r="S138" s="185">
        <v>12</v>
      </c>
      <c r="T138" t="s">
        <v>330</v>
      </c>
    </row>
    <row r="139" spans="1:21" x14ac:dyDescent="0.3">
      <c r="A139" t="s">
        <v>1068</v>
      </c>
      <c r="B139">
        <v>332500</v>
      </c>
      <c r="C139" t="s">
        <v>333</v>
      </c>
      <c r="D139" t="s">
        <v>334</v>
      </c>
      <c r="E139" t="s">
        <v>334</v>
      </c>
      <c r="F139" t="s">
        <v>1069</v>
      </c>
      <c r="G139" t="s">
        <v>6</v>
      </c>
      <c r="H139">
        <v>0</v>
      </c>
      <c r="I139">
        <v>570.59999999999991</v>
      </c>
      <c r="J139">
        <v>0</v>
      </c>
      <c r="K139">
        <v>0</v>
      </c>
      <c r="L139">
        <v>0</v>
      </c>
      <c r="M139">
        <v>0</v>
      </c>
      <c r="N139">
        <v>0</v>
      </c>
      <c r="O139">
        <v>533.97499999999991</v>
      </c>
      <c r="P139">
        <v>36.625</v>
      </c>
      <c r="Q139">
        <v>570.59999999999991</v>
      </c>
      <c r="R139" s="185" t="s">
        <v>569</v>
      </c>
      <c r="S139" s="185">
        <v>12</v>
      </c>
      <c r="T139" t="s">
        <v>334</v>
      </c>
    </row>
    <row r="140" spans="1:21" x14ac:dyDescent="0.3">
      <c r="A140" t="s">
        <v>1070</v>
      </c>
      <c r="B140">
        <v>332510</v>
      </c>
      <c r="C140" t="s">
        <v>335</v>
      </c>
      <c r="D140" t="s">
        <v>336</v>
      </c>
      <c r="E140" t="s">
        <v>336</v>
      </c>
      <c r="F140" t="s">
        <v>1071</v>
      </c>
      <c r="G140" t="s">
        <v>9</v>
      </c>
      <c r="H140">
        <v>0</v>
      </c>
      <c r="I140">
        <v>681.30000000000007</v>
      </c>
      <c r="J140">
        <v>0</v>
      </c>
      <c r="K140">
        <v>0</v>
      </c>
      <c r="L140">
        <v>729.3130000000001</v>
      </c>
      <c r="M140">
        <v>0</v>
      </c>
      <c r="N140">
        <v>0</v>
      </c>
      <c r="O140">
        <v>1280.5940000000003</v>
      </c>
      <c r="P140">
        <v>130.01900000000001</v>
      </c>
      <c r="Q140">
        <v>1410.6130000000003</v>
      </c>
      <c r="R140" s="185" t="s">
        <v>569</v>
      </c>
      <c r="S140" s="185">
        <v>12</v>
      </c>
      <c r="T140" t="s">
        <v>336</v>
      </c>
      <c r="U140" t="s">
        <v>994</v>
      </c>
    </row>
    <row r="141" spans="1:21" x14ac:dyDescent="0.3">
      <c r="A141" t="s">
        <v>1072</v>
      </c>
      <c r="B141">
        <v>332520</v>
      </c>
      <c r="C141" t="s">
        <v>337</v>
      </c>
      <c r="D141" t="s">
        <v>338</v>
      </c>
      <c r="E141" t="s">
        <v>338</v>
      </c>
      <c r="F141" t="s">
        <v>1073</v>
      </c>
      <c r="G141" t="s">
        <v>14</v>
      </c>
      <c r="H141">
        <v>0</v>
      </c>
      <c r="I141">
        <v>65.745233991156724</v>
      </c>
      <c r="J141">
        <v>0</v>
      </c>
      <c r="K141">
        <v>0</v>
      </c>
      <c r="L141">
        <v>0</v>
      </c>
      <c r="M141">
        <v>0</v>
      </c>
      <c r="N141">
        <v>0</v>
      </c>
      <c r="O141">
        <v>57.522662562585296</v>
      </c>
      <c r="P141">
        <v>8.2225714285714275</v>
      </c>
      <c r="Q141">
        <v>65.745233991156724</v>
      </c>
      <c r="R141" s="185" t="s">
        <v>569</v>
      </c>
      <c r="S141" s="185">
        <v>4</v>
      </c>
      <c r="T141" t="s">
        <v>338</v>
      </c>
    </row>
    <row r="142" spans="1:21" x14ac:dyDescent="0.3">
      <c r="A142" t="s">
        <v>1074</v>
      </c>
      <c r="B142">
        <v>332530</v>
      </c>
      <c r="C142" t="s">
        <v>339</v>
      </c>
      <c r="D142" t="s">
        <v>340</v>
      </c>
      <c r="E142" t="s">
        <v>340</v>
      </c>
      <c r="F142" t="s">
        <v>1075</v>
      </c>
      <c r="G142" t="s">
        <v>14</v>
      </c>
      <c r="H142">
        <v>0</v>
      </c>
      <c r="I142">
        <v>542.33100000000002</v>
      </c>
      <c r="J142">
        <v>0</v>
      </c>
      <c r="K142">
        <v>0</v>
      </c>
      <c r="L142">
        <v>0</v>
      </c>
      <c r="M142">
        <v>0</v>
      </c>
      <c r="N142">
        <v>0</v>
      </c>
      <c r="O142">
        <v>521.91700000000003</v>
      </c>
      <c r="P142">
        <v>20.414000000000001</v>
      </c>
      <c r="Q142">
        <v>542.33100000000002</v>
      </c>
      <c r="R142" s="185" t="s">
        <v>569</v>
      </c>
      <c r="S142" s="185">
        <v>10</v>
      </c>
      <c r="T142" t="s">
        <v>340</v>
      </c>
    </row>
    <row r="143" spans="1:21" x14ac:dyDescent="0.3">
      <c r="A143" t="s">
        <v>1076</v>
      </c>
      <c r="B143">
        <v>332550</v>
      </c>
      <c r="C143" t="s">
        <v>341</v>
      </c>
      <c r="D143" t="s">
        <v>342</v>
      </c>
      <c r="E143" t="s">
        <v>342</v>
      </c>
      <c r="F143" t="s">
        <v>1077</v>
      </c>
      <c r="G143" t="s">
        <v>4</v>
      </c>
      <c r="H143">
        <v>0</v>
      </c>
      <c r="I143">
        <v>598.65300000000002</v>
      </c>
      <c r="J143">
        <v>0</v>
      </c>
      <c r="K143">
        <v>0</v>
      </c>
      <c r="L143">
        <v>0</v>
      </c>
      <c r="M143">
        <v>0</v>
      </c>
      <c r="N143">
        <v>0</v>
      </c>
      <c r="O143">
        <v>562.20699999999999</v>
      </c>
      <c r="P143">
        <v>36.445999999999998</v>
      </c>
      <c r="Q143">
        <v>598.65300000000002</v>
      </c>
      <c r="R143" s="185" t="s">
        <v>569</v>
      </c>
      <c r="S143" s="185">
        <v>12</v>
      </c>
      <c r="T143" t="s">
        <v>342</v>
      </c>
    </row>
    <row r="144" spans="1:21" x14ac:dyDescent="0.3">
      <c r="A144" t="s">
        <v>1078</v>
      </c>
      <c r="B144">
        <v>332560</v>
      </c>
      <c r="C144" t="s">
        <v>343</v>
      </c>
      <c r="D144" t="s">
        <v>344</v>
      </c>
      <c r="E144" t="s">
        <v>344</v>
      </c>
      <c r="F144" t="s">
        <v>1079</v>
      </c>
      <c r="G144" t="s">
        <v>4</v>
      </c>
      <c r="H144">
        <v>0</v>
      </c>
      <c r="I144">
        <v>3009.4119999999994</v>
      </c>
      <c r="J144">
        <v>0</v>
      </c>
      <c r="K144">
        <v>0</v>
      </c>
      <c r="L144">
        <v>358.26099999999997</v>
      </c>
      <c r="M144">
        <v>0</v>
      </c>
      <c r="N144">
        <v>0</v>
      </c>
      <c r="O144">
        <v>3187.0129999999995</v>
      </c>
      <c r="P144">
        <v>180.66</v>
      </c>
      <c r="Q144">
        <v>3367.6729999999993</v>
      </c>
      <c r="R144" s="185" t="s">
        <v>569</v>
      </c>
      <c r="S144" s="185">
        <v>12</v>
      </c>
      <c r="T144" t="s">
        <v>344</v>
      </c>
      <c r="U144" t="s">
        <v>1080</v>
      </c>
    </row>
    <row r="145" spans="1:21" x14ac:dyDescent="0.3">
      <c r="A145" t="s">
        <v>867</v>
      </c>
      <c r="C145" t="s">
        <v>868</v>
      </c>
      <c r="D145" t="s">
        <v>346</v>
      </c>
      <c r="E145" t="s">
        <v>346</v>
      </c>
      <c r="F145" t="s">
        <v>678</v>
      </c>
      <c r="G145" t="s">
        <v>12</v>
      </c>
      <c r="H145">
        <v>0</v>
      </c>
      <c r="I145">
        <v>144</v>
      </c>
      <c r="J145">
        <v>0</v>
      </c>
      <c r="K145">
        <v>0</v>
      </c>
      <c r="L145">
        <v>0</v>
      </c>
      <c r="M145">
        <v>0</v>
      </c>
      <c r="N145">
        <v>0</v>
      </c>
      <c r="O145">
        <v>144</v>
      </c>
      <c r="Q145">
        <v>144</v>
      </c>
      <c r="R145" s="185" t="s">
        <v>666</v>
      </c>
      <c r="S145" s="185">
        <v>12</v>
      </c>
      <c r="T145" t="s">
        <v>566</v>
      </c>
    </row>
    <row r="146" spans="1:21" x14ac:dyDescent="0.3">
      <c r="A146" t="s">
        <v>694</v>
      </c>
      <c r="B146">
        <v>331155</v>
      </c>
      <c r="C146" t="s">
        <v>80</v>
      </c>
      <c r="D146" t="s">
        <v>695</v>
      </c>
      <c r="E146" t="s">
        <v>98</v>
      </c>
      <c r="F146" t="s">
        <v>680</v>
      </c>
      <c r="G146" t="s">
        <v>13</v>
      </c>
      <c r="H146">
        <v>0</v>
      </c>
      <c r="I146">
        <v>1331</v>
      </c>
      <c r="J146">
        <v>0</v>
      </c>
      <c r="K146">
        <v>0</v>
      </c>
      <c r="L146">
        <v>0</v>
      </c>
      <c r="M146">
        <v>0</v>
      </c>
      <c r="N146">
        <v>0</v>
      </c>
      <c r="O146">
        <v>1313.66</v>
      </c>
      <c r="P146">
        <v>17.34</v>
      </c>
      <c r="Q146">
        <v>1331</v>
      </c>
      <c r="R146" s="185" t="s">
        <v>666</v>
      </c>
      <c r="S146" s="185">
        <v>12</v>
      </c>
      <c r="T146" t="s">
        <v>681</v>
      </c>
    </row>
    <row r="147" spans="1:21" x14ac:dyDescent="0.3">
      <c r="A147" t="s">
        <v>1081</v>
      </c>
      <c r="C147" t="s">
        <v>347</v>
      </c>
      <c r="D147" t="s">
        <v>1082</v>
      </c>
      <c r="E147" t="s">
        <v>348</v>
      </c>
      <c r="F147" t="s">
        <v>1083</v>
      </c>
      <c r="G147" t="s">
        <v>13</v>
      </c>
      <c r="H147">
        <v>0</v>
      </c>
      <c r="I147">
        <v>0</v>
      </c>
      <c r="J147">
        <v>56170</v>
      </c>
      <c r="K147">
        <v>0</v>
      </c>
      <c r="L147">
        <v>0</v>
      </c>
      <c r="M147">
        <v>0</v>
      </c>
      <c r="N147">
        <v>0</v>
      </c>
      <c r="O147">
        <v>56170</v>
      </c>
      <c r="Q147">
        <v>56170</v>
      </c>
      <c r="R147" s="185" t="s">
        <v>666</v>
      </c>
      <c r="S147" s="185">
        <v>12</v>
      </c>
      <c r="T147" t="s">
        <v>348</v>
      </c>
    </row>
    <row r="148" spans="1:21" x14ac:dyDescent="0.3">
      <c r="A148" t="s">
        <v>1084</v>
      </c>
      <c r="C148" t="s">
        <v>347</v>
      </c>
      <c r="D148" t="s">
        <v>349</v>
      </c>
      <c r="E148" t="s">
        <v>348</v>
      </c>
      <c r="F148" t="s">
        <v>1083</v>
      </c>
      <c r="G148" t="s">
        <v>13</v>
      </c>
      <c r="H148">
        <v>0</v>
      </c>
      <c r="I148">
        <v>0</v>
      </c>
      <c r="J148">
        <v>52269.999999999993</v>
      </c>
      <c r="K148">
        <v>0</v>
      </c>
      <c r="L148">
        <v>0</v>
      </c>
      <c r="M148">
        <v>0</v>
      </c>
      <c r="N148">
        <v>0</v>
      </c>
      <c r="O148">
        <v>52269.999999999993</v>
      </c>
      <c r="Q148">
        <v>52269.999999999993</v>
      </c>
      <c r="R148" s="185" t="s">
        <v>666</v>
      </c>
      <c r="S148" s="185">
        <v>12</v>
      </c>
      <c r="T148" t="s">
        <v>348</v>
      </c>
    </row>
    <row r="149" spans="1:21" x14ac:dyDescent="0.3">
      <c r="A149" t="s">
        <v>1085</v>
      </c>
      <c r="C149" t="s">
        <v>347</v>
      </c>
      <c r="D149" t="s">
        <v>350</v>
      </c>
      <c r="E149" t="s">
        <v>348</v>
      </c>
      <c r="F149" t="s">
        <v>1083</v>
      </c>
      <c r="G149" t="s">
        <v>13</v>
      </c>
      <c r="H149">
        <v>0</v>
      </c>
      <c r="I149">
        <v>-629.00000000000011</v>
      </c>
      <c r="J149">
        <v>0</v>
      </c>
      <c r="K149">
        <v>0</v>
      </c>
      <c r="L149">
        <v>0</v>
      </c>
      <c r="M149">
        <v>0</v>
      </c>
      <c r="N149">
        <v>0</v>
      </c>
      <c r="O149">
        <v>-629.00000000000011</v>
      </c>
      <c r="Q149">
        <v>-629.00000000000011</v>
      </c>
      <c r="R149" s="185" t="s">
        <v>666</v>
      </c>
      <c r="S149" s="185">
        <v>12</v>
      </c>
      <c r="T149" t="s">
        <v>348</v>
      </c>
    </row>
    <row r="150" spans="1:21" x14ac:dyDescent="0.3">
      <c r="A150" t="s">
        <v>1087</v>
      </c>
      <c r="C150" t="s">
        <v>351</v>
      </c>
      <c r="D150" t="s">
        <v>1088</v>
      </c>
      <c r="E150" t="s">
        <v>252</v>
      </c>
      <c r="F150" t="s">
        <v>953</v>
      </c>
      <c r="G150" t="s">
        <v>13</v>
      </c>
      <c r="H150">
        <v>0</v>
      </c>
      <c r="I150">
        <v>0</v>
      </c>
      <c r="J150">
        <v>117206</v>
      </c>
      <c r="K150">
        <v>0</v>
      </c>
      <c r="L150">
        <v>0</v>
      </c>
      <c r="M150">
        <v>0</v>
      </c>
      <c r="N150">
        <v>0</v>
      </c>
      <c r="O150">
        <v>117206</v>
      </c>
      <c r="Q150">
        <v>117206</v>
      </c>
      <c r="R150" s="185" t="s">
        <v>666</v>
      </c>
      <c r="S150" s="185">
        <v>12</v>
      </c>
      <c r="T150" t="s">
        <v>1065</v>
      </c>
    </row>
    <row r="151" spans="1:21" x14ac:dyDescent="0.3">
      <c r="A151" t="s">
        <v>1089</v>
      </c>
      <c r="B151">
        <v>332570</v>
      </c>
      <c r="C151" t="s">
        <v>352</v>
      </c>
      <c r="D151" t="s">
        <v>353</v>
      </c>
      <c r="E151" t="s">
        <v>353</v>
      </c>
      <c r="F151" t="s">
        <v>1090</v>
      </c>
      <c r="G151" t="s">
        <v>14</v>
      </c>
      <c r="H151">
        <v>0</v>
      </c>
      <c r="I151">
        <v>132.62100000000001</v>
      </c>
      <c r="J151">
        <v>0</v>
      </c>
      <c r="K151">
        <v>0</v>
      </c>
      <c r="L151">
        <v>0</v>
      </c>
      <c r="M151">
        <v>0</v>
      </c>
      <c r="N151">
        <v>0</v>
      </c>
      <c r="O151">
        <v>118.75600000000001</v>
      </c>
      <c r="P151">
        <v>13.865</v>
      </c>
      <c r="Q151">
        <v>132.62100000000001</v>
      </c>
      <c r="R151" s="185" t="s">
        <v>569</v>
      </c>
      <c r="S151" s="185">
        <v>10</v>
      </c>
      <c r="T151" t="s">
        <v>353</v>
      </c>
    </row>
    <row r="152" spans="1:21" x14ac:dyDescent="0.3">
      <c r="A152" t="s">
        <v>1091</v>
      </c>
      <c r="B152">
        <v>332580</v>
      </c>
      <c r="C152" t="s">
        <v>354</v>
      </c>
      <c r="D152" t="s">
        <v>355</v>
      </c>
      <c r="E152" t="s">
        <v>355</v>
      </c>
      <c r="F152" t="s">
        <v>1092</v>
      </c>
      <c r="G152" t="s">
        <v>14</v>
      </c>
      <c r="H152">
        <v>0</v>
      </c>
      <c r="I152">
        <v>110.50783704878359</v>
      </c>
      <c r="J152">
        <v>0</v>
      </c>
      <c r="K152">
        <v>0</v>
      </c>
      <c r="L152">
        <v>0</v>
      </c>
      <c r="M152">
        <v>0</v>
      </c>
      <c r="N152">
        <v>0</v>
      </c>
      <c r="O152">
        <v>110.50783704878359</v>
      </c>
      <c r="P152">
        <v>0</v>
      </c>
      <c r="Q152">
        <v>110.50783704878359</v>
      </c>
      <c r="R152" s="185" t="s">
        <v>569</v>
      </c>
      <c r="S152" s="185">
        <v>6</v>
      </c>
      <c r="T152" t="s">
        <v>355</v>
      </c>
    </row>
    <row r="153" spans="1:21" x14ac:dyDescent="0.3">
      <c r="A153" t="s">
        <v>1093</v>
      </c>
      <c r="B153">
        <v>332590</v>
      </c>
      <c r="C153" t="s">
        <v>356</v>
      </c>
      <c r="D153" t="s">
        <v>357</v>
      </c>
      <c r="E153" t="s">
        <v>357</v>
      </c>
      <c r="F153" t="s">
        <v>1094</v>
      </c>
      <c r="G153" t="s">
        <v>6</v>
      </c>
      <c r="H153">
        <v>0</v>
      </c>
      <c r="I153">
        <v>947.25499999999988</v>
      </c>
      <c r="J153">
        <v>0</v>
      </c>
      <c r="K153">
        <v>0</v>
      </c>
      <c r="L153">
        <v>0</v>
      </c>
      <c r="M153">
        <v>0</v>
      </c>
      <c r="N153">
        <v>0</v>
      </c>
      <c r="O153">
        <v>922.83899999999983</v>
      </c>
      <c r="P153">
        <v>24.416</v>
      </c>
      <c r="Q153">
        <v>947.25499999999988</v>
      </c>
      <c r="R153" s="185" t="s">
        <v>569</v>
      </c>
      <c r="S153" s="185">
        <v>12</v>
      </c>
      <c r="T153" t="s">
        <v>357</v>
      </c>
    </row>
    <row r="154" spans="1:21" x14ac:dyDescent="0.3">
      <c r="A154" t="s">
        <v>1095</v>
      </c>
      <c r="B154">
        <v>332600</v>
      </c>
      <c r="C154" t="s">
        <v>358</v>
      </c>
      <c r="D154" t="s">
        <v>359</v>
      </c>
      <c r="E154" t="s">
        <v>359</v>
      </c>
      <c r="F154" t="s">
        <v>1096</v>
      </c>
      <c r="G154" t="s">
        <v>14</v>
      </c>
      <c r="H154">
        <v>0</v>
      </c>
      <c r="I154">
        <v>1340.1479999999999</v>
      </c>
      <c r="J154">
        <v>0</v>
      </c>
      <c r="K154">
        <v>0</v>
      </c>
      <c r="L154">
        <v>0</v>
      </c>
      <c r="M154" s="29">
        <v>0</v>
      </c>
      <c r="N154">
        <v>0</v>
      </c>
      <c r="O154">
        <v>1312.366</v>
      </c>
      <c r="P154">
        <v>27.782</v>
      </c>
      <c r="Q154">
        <v>1340.1479999999999</v>
      </c>
      <c r="R154" s="185" t="s">
        <v>569</v>
      </c>
      <c r="S154" s="185">
        <v>12</v>
      </c>
      <c r="T154" t="s">
        <v>359</v>
      </c>
    </row>
    <row r="155" spans="1:21" x14ac:dyDescent="0.3">
      <c r="A155" t="s">
        <v>696</v>
      </c>
      <c r="B155">
        <v>331180</v>
      </c>
      <c r="C155" t="s">
        <v>80</v>
      </c>
      <c r="D155" t="s">
        <v>94</v>
      </c>
      <c r="E155" t="s">
        <v>94</v>
      </c>
      <c r="F155" t="s">
        <v>697</v>
      </c>
      <c r="G155" t="s">
        <v>14</v>
      </c>
      <c r="H155">
        <v>0</v>
      </c>
      <c r="I155">
        <v>1116.799</v>
      </c>
      <c r="J155">
        <v>0</v>
      </c>
      <c r="K155">
        <v>0</v>
      </c>
      <c r="L155">
        <v>0</v>
      </c>
      <c r="M155">
        <v>0</v>
      </c>
      <c r="N155">
        <v>0</v>
      </c>
      <c r="O155">
        <v>1102.327</v>
      </c>
      <c r="P155">
        <v>14.472</v>
      </c>
      <c r="Q155">
        <v>1116.799</v>
      </c>
      <c r="R155" s="185" t="s">
        <v>569</v>
      </c>
      <c r="S155" s="185">
        <v>12</v>
      </c>
      <c r="T155" t="s">
        <v>698</v>
      </c>
    </row>
    <row r="156" spans="1:21" x14ac:dyDescent="0.3">
      <c r="A156" t="s">
        <v>1097</v>
      </c>
      <c r="B156">
        <v>332610</v>
      </c>
      <c r="C156" t="s">
        <v>360</v>
      </c>
      <c r="D156" t="s">
        <v>361</v>
      </c>
      <c r="E156" t="s">
        <v>361</v>
      </c>
      <c r="F156" t="s">
        <v>1098</v>
      </c>
      <c r="G156" t="s">
        <v>7</v>
      </c>
      <c r="H156">
        <v>0</v>
      </c>
      <c r="I156">
        <v>404.71199999999999</v>
      </c>
      <c r="J156">
        <v>0</v>
      </c>
      <c r="K156">
        <v>0</v>
      </c>
      <c r="L156">
        <v>0</v>
      </c>
      <c r="M156" s="29">
        <v>0</v>
      </c>
      <c r="N156">
        <v>0</v>
      </c>
      <c r="O156">
        <v>372.47199999999998</v>
      </c>
      <c r="P156">
        <v>32.24</v>
      </c>
      <c r="Q156">
        <v>404.71199999999999</v>
      </c>
      <c r="R156" s="185" t="s">
        <v>569</v>
      </c>
      <c r="S156" s="185">
        <v>12</v>
      </c>
      <c r="T156" t="s">
        <v>361</v>
      </c>
    </row>
    <row r="157" spans="1:21" x14ac:dyDescent="0.3">
      <c r="A157" t="s">
        <v>1099</v>
      </c>
      <c r="B157">
        <v>331005</v>
      </c>
      <c r="C157" t="s">
        <v>362</v>
      </c>
      <c r="D157" t="s">
        <v>363</v>
      </c>
      <c r="E157" t="s">
        <v>363</v>
      </c>
      <c r="F157" t="s">
        <v>1100</v>
      </c>
      <c r="G157" t="s">
        <v>4</v>
      </c>
      <c r="H157">
        <v>0</v>
      </c>
      <c r="I157">
        <v>2071.4260000000004</v>
      </c>
      <c r="J157">
        <v>0</v>
      </c>
      <c r="K157">
        <v>0</v>
      </c>
      <c r="L157">
        <v>0</v>
      </c>
      <c r="M157" s="29">
        <v>0</v>
      </c>
      <c r="N157">
        <v>0</v>
      </c>
      <c r="O157">
        <v>1779.6080000000004</v>
      </c>
      <c r="P157">
        <v>291.81799999999998</v>
      </c>
      <c r="Q157">
        <v>2071.4260000000004</v>
      </c>
      <c r="R157" s="185" t="s">
        <v>569</v>
      </c>
      <c r="S157" s="185">
        <v>12</v>
      </c>
      <c r="T157" t="s">
        <v>363</v>
      </c>
    </row>
    <row r="158" spans="1:21" x14ac:dyDescent="0.3">
      <c r="A158" t="s">
        <v>1101</v>
      </c>
      <c r="B158">
        <v>332540</v>
      </c>
      <c r="C158" t="s">
        <v>364</v>
      </c>
      <c r="D158" t="s">
        <v>365</v>
      </c>
      <c r="E158" t="s">
        <v>365</v>
      </c>
      <c r="F158" t="s">
        <v>1102</v>
      </c>
      <c r="G158" t="s">
        <v>4</v>
      </c>
      <c r="H158">
        <v>0</v>
      </c>
      <c r="I158">
        <v>2805.5379999999996</v>
      </c>
      <c r="J158">
        <v>0</v>
      </c>
      <c r="K158">
        <v>0</v>
      </c>
      <c r="L158">
        <v>1202.6830000000002</v>
      </c>
      <c r="M158" s="29">
        <v>0</v>
      </c>
      <c r="N158">
        <v>0</v>
      </c>
      <c r="O158">
        <v>3917.0209999999997</v>
      </c>
      <c r="P158">
        <v>91.2</v>
      </c>
      <c r="Q158">
        <v>4008.2209999999995</v>
      </c>
      <c r="R158" s="185" t="s">
        <v>569</v>
      </c>
      <c r="S158" s="185">
        <v>12</v>
      </c>
      <c r="T158" t="s">
        <v>365</v>
      </c>
      <c r="U158" t="s">
        <v>1103</v>
      </c>
    </row>
    <row r="159" spans="1:21" x14ac:dyDescent="0.3">
      <c r="A159" t="s">
        <v>1104</v>
      </c>
      <c r="B159">
        <v>332200</v>
      </c>
      <c r="C159" t="s">
        <v>366</v>
      </c>
      <c r="D159" t="s">
        <v>367</v>
      </c>
      <c r="E159" t="s">
        <v>367</v>
      </c>
      <c r="F159" t="s">
        <v>1105</v>
      </c>
      <c r="G159" t="s">
        <v>14</v>
      </c>
      <c r="H159">
        <v>0</v>
      </c>
      <c r="I159">
        <v>547.90700000000004</v>
      </c>
      <c r="J159">
        <v>0</v>
      </c>
      <c r="K159">
        <v>0</v>
      </c>
      <c r="L159">
        <v>0</v>
      </c>
      <c r="M159" s="29">
        <v>0</v>
      </c>
      <c r="N159">
        <v>0</v>
      </c>
      <c r="O159">
        <v>529.32000000000005</v>
      </c>
      <c r="P159">
        <v>18.587</v>
      </c>
      <c r="Q159">
        <v>547.90700000000004</v>
      </c>
      <c r="R159" s="185" t="s">
        <v>569</v>
      </c>
      <c r="S159" s="185">
        <v>12</v>
      </c>
      <c r="T159" t="s">
        <v>367</v>
      </c>
    </row>
    <row r="160" spans="1:21" x14ac:dyDescent="0.3">
      <c r="A160" t="s">
        <v>1106</v>
      </c>
      <c r="C160" t="s">
        <v>1107</v>
      </c>
      <c r="D160" t="s">
        <v>1108</v>
      </c>
      <c r="E160" t="s">
        <v>1109</v>
      </c>
      <c r="F160" t="s">
        <v>1110</v>
      </c>
      <c r="G160" t="s">
        <v>10</v>
      </c>
      <c r="H160">
        <v>61008.000000000007</v>
      </c>
      <c r="I160">
        <v>0</v>
      </c>
      <c r="J160">
        <v>0</v>
      </c>
      <c r="K160">
        <v>0</v>
      </c>
      <c r="L160">
        <v>0</v>
      </c>
      <c r="M160" s="29">
        <v>0</v>
      </c>
      <c r="N160">
        <v>0</v>
      </c>
      <c r="O160">
        <v>61008.000000000007</v>
      </c>
      <c r="Q160">
        <v>61008.000000000007</v>
      </c>
      <c r="R160" s="185" t="s">
        <v>666</v>
      </c>
      <c r="S160" s="185">
        <v>12</v>
      </c>
      <c r="T160" t="s">
        <v>1109</v>
      </c>
    </row>
    <row r="161" spans="1:21" x14ac:dyDescent="0.3">
      <c r="A161" t="s">
        <v>1111</v>
      </c>
      <c r="C161" t="s">
        <v>1107</v>
      </c>
      <c r="D161" t="s">
        <v>1112</v>
      </c>
      <c r="E161" t="s">
        <v>1109</v>
      </c>
      <c r="F161" t="s">
        <v>1110</v>
      </c>
      <c r="G161" t="s">
        <v>10</v>
      </c>
      <c r="H161">
        <v>0</v>
      </c>
      <c r="I161">
        <v>-480</v>
      </c>
      <c r="J161">
        <v>0</v>
      </c>
      <c r="K161">
        <v>0</v>
      </c>
      <c r="L161">
        <v>0</v>
      </c>
      <c r="M161" s="29">
        <v>0</v>
      </c>
      <c r="N161">
        <v>0</v>
      </c>
      <c r="O161">
        <v>-480</v>
      </c>
      <c r="Q161">
        <v>-480</v>
      </c>
      <c r="R161" s="185" t="s">
        <v>666</v>
      </c>
      <c r="S161" s="185">
        <v>12</v>
      </c>
      <c r="T161" t="s">
        <v>1109</v>
      </c>
    </row>
    <row r="162" spans="1:21" x14ac:dyDescent="0.3">
      <c r="A162" t="s">
        <v>1113</v>
      </c>
      <c r="B162">
        <v>332630</v>
      </c>
      <c r="C162" t="s">
        <v>368</v>
      </c>
      <c r="D162" t="s">
        <v>369</v>
      </c>
      <c r="E162" t="s">
        <v>369</v>
      </c>
      <c r="F162" t="s">
        <v>1114</v>
      </c>
      <c r="G162" t="s">
        <v>13</v>
      </c>
      <c r="H162">
        <v>0</v>
      </c>
      <c r="I162">
        <v>389.92300000000006</v>
      </c>
      <c r="J162">
        <v>0</v>
      </c>
      <c r="K162">
        <v>0</v>
      </c>
      <c r="L162">
        <v>0</v>
      </c>
      <c r="M162" s="29">
        <v>0</v>
      </c>
      <c r="N162">
        <v>0</v>
      </c>
      <c r="O162">
        <v>376.75800000000004</v>
      </c>
      <c r="P162">
        <v>13.164999999999999</v>
      </c>
      <c r="Q162">
        <v>389.92300000000006</v>
      </c>
      <c r="R162" s="185" t="s">
        <v>569</v>
      </c>
      <c r="S162" s="185">
        <v>12</v>
      </c>
      <c r="T162" t="s">
        <v>369</v>
      </c>
    </row>
    <row r="163" spans="1:21" x14ac:dyDescent="0.3">
      <c r="A163" t="s">
        <v>1115</v>
      </c>
      <c r="C163" t="s">
        <v>1116</v>
      </c>
      <c r="D163" t="s">
        <v>1117</v>
      </c>
      <c r="E163" t="s">
        <v>1118</v>
      </c>
      <c r="F163" t="s">
        <v>678</v>
      </c>
      <c r="G163" t="s">
        <v>12</v>
      </c>
      <c r="H163">
        <v>64726.538999999997</v>
      </c>
      <c r="I163">
        <v>0</v>
      </c>
      <c r="J163">
        <v>0</v>
      </c>
      <c r="K163">
        <v>0</v>
      </c>
      <c r="L163">
        <v>0</v>
      </c>
      <c r="M163" s="29">
        <v>0</v>
      </c>
      <c r="N163">
        <v>0</v>
      </c>
      <c r="O163">
        <v>64726.538999999997</v>
      </c>
      <c r="Q163">
        <v>64726.538999999997</v>
      </c>
      <c r="R163" s="185" t="s">
        <v>666</v>
      </c>
      <c r="S163" s="185">
        <v>12</v>
      </c>
    </row>
    <row r="164" spans="1:21" x14ac:dyDescent="0.3">
      <c r="A164" t="s">
        <v>1119</v>
      </c>
      <c r="B164">
        <v>332710</v>
      </c>
      <c r="C164" t="s">
        <v>370</v>
      </c>
      <c r="D164" t="s">
        <v>371</v>
      </c>
      <c r="E164" t="s">
        <v>371</v>
      </c>
      <c r="F164" t="s">
        <v>1120</v>
      </c>
      <c r="G164" t="s">
        <v>9</v>
      </c>
      <c r="H164">
        <v>0</v>
      </c>
      <c r="I164">
        <v>550.3370000000001</v>
      </c>
      <c r="J164">
        <v>0</v>
      </c>
      <c r="K164">
        <v>0</v>
      </c>
      <c r="L164">
        <v>0</v>
      </c>
      <c r="M164" s="29">
        <v>0</v>
      </c>
      <c r="N164">
        <v>0</v>
      </c>
      <c r="O164">
        <v>487.36800000000011</v>
      </c>
      <c r="P164">
        <v>62.969000000000001</v>
      </c>
      <c r="Q164">
        <v>550.3370000000001</v>
      </c>
      <c r="R164" s="185" t="s">
        <v>569</v>
      </c>
      <c r="S164" s="185">
        <v>11</v>
      </c>
      <c r="T164" t="s">
        <v>371</v>
      </c>
    </row>
    <row r="165" spans="1:21" x14ac:dyDescent="0.3">
      <c r="A165" t="s">
        <v>1121</v>
      </c>
      <c r="B165">
        <v>332720</v>
      </c>
      <c r="C165" t="s">
        <v>372</v>
      </c>
      <c r="D165" t="s">
        <v>373</v>
      </c>
      <c r="E165" t="s">
        <v>373</v>
      </c>
      <c r="F165" t="s">
        <v>1122</v>
      </c>
      <c r="G165" t="s">
        <v>9</v>
      </c>
      <c r="H165">
        <v>0</v>
      </c>
      <c r="I165">
        <v>866.79999999999984</v>
      </c>
      <c r="J165">
        <v>0</v>
      </c>
      <c r="K165">
        <v>0</v>
      </c>
      <c r="L165">
        <v>158.959</v>
      </c>
      <c r="M165" s="29">
        <v>0</v>
      </c>
      <c r="N165">
        <v>0</v>
      </c>
      <c r="O165">
        <v>992.93799999999976</v>
      </c>
      <c r="P165">
        <v>32.820999999999998</v>
      </c>
      <c r="Q165">
        <v>1025.7589999999998</v>
      </c>
      <c r="R165" s="185" t="s">
        <v>569</v>
      </c>
      <c r="S165" s="185">
        <v>12</v>
      </c>
      <c r="T165" t="s">
        <v>373</v>
      </c>
    </row>
    <row r="166" spans="1:21" x14ac:dyDescent="0.3">
      <c r="A166" t="s">
        <v>699</v>
      </c>
      <c r="B166">
        <v>331190</v>
      </c>
      <c r="C166" t="s">
        <v>80</v>
      </c>
      <c r="D166" t="s">
        <v>95</v>
      </c>
      <c r="E166" t="s">
        <v>95</v>
      </c>
      <c r="F166" t="s">
        <v>684</v>
      </c>
      <c r="G166" t="s">
        <v>13</v>
      </c>
      <c r="H166">
        <v>0</v>
      </c>
      <c r="I166">
        <v>73.685000000000016</v>
      </c>
      <c r="J166">
        <v>1987.9999999999998</v>
      </c>
      <c r="K166">
        <v>0</v>
      </c>
      <c r="L166">
        <v>0</v>
      </c>
      <c r="M166">
        <v>0</v>
      </c>
      <c r="N166">
        <v>0</v>
      </c>
      <c r="O166">
        <v>1957.7459999999999</v>
      </c>
      <c r="P166">
        <v>103.93899999999999</v>
      </c>
      <c r="Q166">
        <v>2061.6849999999999</v>
      </c>
      <c r="R166" s="185" t="s">
        <v>700</v>
      </c>
      <c r="S166" s="185">
        <v>12</v>
      </c>
      <c r="T166" t="s">
        <v>685</v>
      </c>
      <c r="U166" t="s">
        <v>701</v>
      </c>
    </row>
    <row r="167" spans="1:21" x14ac:dyDescent="0.3">
      <c r="A167" t="s">
        <v>1123</v>
      </c>
      <c r="B167">
        <v>332730</v>
      </c>
      <c r="C167" t="s">
        <v>374</v>
      </c>
      <c r="D167" t="s">
        <v>375</v>
      </c>
      <c r="E167" t="s">
        <v>375</v>
      </c>
      <c r="F167" t="s">
        <v>1124</v>
      </c>
      <c r="G167" t="s">
        <v>6</v>
      </c>
      <c r="H167">
        <v>0</v>
      </c>
      <c r="I167">
        <v>150.96363636363637</v>
      </c>
      <c r="J167">
        <v>0</v>
      </c>
      <c r="K167">
        <v>0</v>
      </c>
      <c r="L167">
        <v>0</v>
      </c>
      <c r="M167" s="29">
        <v>0</v>
      </c>
      <c r="N167">
        <v>0</v>
      </c>
      <c r="O167">
        <v>115.78263636363637</v>
      </c>
      <c r="P167">
        <v>35.180999999999997</v>
      </c>
      <c r="Q167">
        <v>150.96363636363637</v>
      </c>
      <c r="R167" s="185" t="s">
        <v>569</v>
      </c>
      <c r="S167" s="185">
        <v>6</v>
      </c>
      <c r="T167" t="s">
        <v>375</v>
      </c>
    </row>
    <row r="168" spans="1:21" x14ac:dyDescent="0.3">
      <c r="A168" t="s">
        <v>1129</v>
      </c>
      <c r="B168">
        <v>332740</v>
      </c>
      <c r="C168" t="s">
        <v>376</v>
      </c>
      <c r="D168" t="s">
        <v>377</v>
      </c>
      <c r="E168" t="s">
        <v>377</v>
      </c>
      <c r="F168" t="s">
        <v>1130</v>
      </c>
      <c r="G168" t="s">
        <v>4</v>
      </c>
      <c r="H168">
        <v>0</v>
      </c>
      <c r="I168">
        <v>215.92000000000002</v>
      </c>
      <c r="J168">
        <v>0</v>
      </c>
      <c r="K168">
        <v>0</v>
      </c>
      <c r="L168">
        <v>0</v>
      </c>
      <c r="M168" s="29">
        <v>0</v>
      </c>
      <c r="N168">
        <v>0</v>
      </c>
      <c r="O168">
        <v>189.70500000000001</v>
      </c>
      <c r="P168">
        <v>26.215</v>
      </c>
      <c r="Q168">
        <v>215.92000000000002</v>
      </c>
      <c r="R168" s="185" t="s">
        <v>569</v>
      </c>
      <c r="S168" s="185">
        <v>12</v>
      </c>
      <c r="T168" t="s">
        <v>377</v>
      </c>
    </row>
    <row r="169" spans="1:21" x14ac:dyDescent="0.3">
      <c r="A169" t="s">
        <v>1131</v>
      </c>
      <c r="B169">
        <v>332850</v>
      </c>
      <c r="C169" t="s">
        <v>378</v>
      </c>
      <c r="D169" t="s">
        <v>379</v>
      </c>
      <c r="E169" t="s">
        <v>379</v>
      </c>
      <c r="F169" t="s">
        <v>1132</v>
      </c>
      <c r="G169" t="s">
        <v>5</v>
      </c>
      <c r="H169">
        <v>0</v>
      </c>
      <c r="I169">
        <v>3590.7799999999997</v>
      </c>
      <c r="J169">
        <v>0</v>
      </c>
      <c r="K169">
        <v>0</v>
      </c>
      <c r="L169">
        <v>785.9609999999999</v>
      </c>
      <c r="M169" s="29">
        <v>0</v>
      </c>
      <c r="N169">
        <v>0</v>
      </c>
      <c r="O169">
        <v>4224.8360000000002</v>
      </c>
      <c r="P169">
        <v>151.905</v>
      </c>
      <c r="Q169">
        <v>4376.741</v>
      </c>
      <c r="R169" s="185" t="s">
        <v>569</v>
      </c>
      <c r="S169" s="185">
        <v>12</v>
      </c>
      <c r="T169" t="s">
        <v>379</v>
      </c>
    </row>
    <row r="170" spans="1:21" x14ac:dyDescent="0.3">
      <c r="A170" t="s">
        <v>1133</v>
      </c>
      <c r="B170" s="185">
        <v>332860</v>
      </c>
      <c r="C170" t="s">
        <v>380</v>
      </c>
      <c r="D170" t="s">
        <v>381</v>
      </c>
      <c r="E170" t="s">
        <v>414</v>
      </c>
      <c r="F170" t="s">
        <v>1134</v>
      </c>
      <c r="G170" t="s">
        <v>4</v>
      </c>
      <c r="H170">
        <v>0</v>
      </c>
      <c r="I170">
        <v>54364</v>
      </c>
      <c r="J170">
        <v>0</v>
      </c>
      <c r="K170">
        <v>0</v>
      </c>
      <c r="L170">
        <v>0</v>
      </c>
      <c r="M170" s="29">
        <v>0</v>
      </c>
      <c r="N170">
        <v>0</v>
      </c>
      <c r="O170">
        <v>54364</v>
      </c>
      <c r="Q170">
        <v>54364</v>
      </c>
      <c r="R170" s="185" t="s">
        <v>666</v>
      </c>
      <c r="S170" s="185">
        <v>12</v>
      </c>
      <c r="T170" t="s">
        <v>414</v>
      </c>
    </row>
    <row r="171" spans="1:21" x14ac:dyDescent="0.3">
      <c r="A171" t="s">
        <v>1135</v>
      </c>
      <c r="B171" s="185">
        <v>332860</v>
      </c>
      <c r="C171" t="s">
        <v>380</v>
      </c>
      <c r="D171" t="s">
        <v>382</v>
      </c>
      <c r="E171" t="s">
        <v>414</v>
      </c>
      <c r="F171" t="s">
        <v>1134</v>
      </c>
      <c r="G171" t="s">
        <v>4</v>
      </c>
      <c r="H171">
        <v>0</v>
      </c>
      <c r="I171">
        <v>201</v>
      </c>
      <c r="J171">
        <v>0</v>
      </c>
      <c r="K171">
        <v>0</v>
      </c>
      <c r="L171">
        <v>0</v>
      </c>
      <c r="M171" s="29">
        <v>0</v>
      </c>
      <c r="N171">
        <v>0</v>
      </c>
      <c r="O171">
        <v>201</v>
      </c>
      <c r="Q171">
        <v>201</v>
      </c>
      <c r="R171" s="185" t="s">
        <v>666</v>
      </c>
      <c r="S171" s="185">
        <v>12</v>
      </c>
      <c r="T171" t="s">
        <v>414</v>
      </c>
    </row>
    <row r="172" spans="1:21" x14ac:dyDescent="0.3">
      <c r="A172" t="s">
        <v>1136</v>
      </c>
      <c r="B172">
        <v>332870</v>
      </c>
      <c r="C172" t="s">
        <v>415</v>
      </c>
      <c r="D172" t="s">
        <v>416</v>
      </c>
      <c r="E172" t="s">
        <v>416</v>
      </c>
      <c r="F172" t="s">
        <v>1137</v>
      </c>
      <c r="G172" t="s">
        <v>9</v>
      </c>
      <c r="H172">
        <v>0</v>
      </c>
      <c r="I172">
        <v>380.98799999999994</v>
      </c>
      <c r="J172">
        <v>0</v>
      </c>
      <c r="K172">
        <v>0</v>
      </c>
      <c r="L172">
        <v>0</v>
      </c>
      <c r="M172" s="29">
        <v>0</v>
      </c>
      <c r="N172">
        <v>0</v>
      </c>
      <c r="O172">
        <v>376.37899999999996</v>
      </c>
      <c r="P172">
        <v>4.609</v>
      </c>
      <c r="Q172">
        <v>380.98799999999994</v>
      </c>
      <c r="R172" s="185" t="s">
        <v>569</v>
      </c>
      <c r="S172" s="185">
        <v>11</v>
      </c>
      <c r="T172" t="s">
        <v>416</v>
      </c>
    </row>
    <row r="173" spans="1:21" x14ac:dyDescent="0.3">
      <c r="A173" t="s">
        <v>1138</v>
      </c>
      <c r="C173" t="s">
        <v>1139</v>
      </c>
      <c r="D173" t="s">
        <v>1140</v>
      </c>
      <c r="E173" t="s">
        <v>1118</v>
      </c>
      <c r="F173" t="s">
        <v>1134</v>
      </c>
      <c r="G173" t="s">
        <v>4</v>
      </c>
      <c r="H173">
        <v>0</v>
      </c>
      <c r="I173">
        <v>30516</v>
      </c>
      <c r="J173">
        <v>0</v>
      </c>
      <c r="K173">
        <v>0</v>
      </c>
      <c r="L173">
        <v>0</v>
      </c>
      <c r="M173" s="29">
        <v>0</v>
      </c>
      <c r="N173">
        <v>0</v>
      </c>
      <c r="O173">
        <v>30516</v>
      </c>
      <c r="Q173">
        <v>30516</v>
      </c>
      <c r="R173" s="185" t="s">
        <v>666</v>
      </c>
      <c r="S173" s="185">
        <v>12</v>
      </c>
      <c r="T173" t="s">
        <v>414</v>
      </c>
    </row>
    <row r="174" spans="1:21" x14ac:dyDescent="0.3">
      <c r="A174" t="s">
        <v>1141</v>
      </c>
      <c r="C174" t="s">
        <v>1142</v>
      </c>
      <c r="D174" t="s">
        <v>1143</v>
      </c>
      <c r="E174" t="s">
        <v>1118</v>
      </c>
      <c r="F174" t="s">
        <v>678</v>
      </c>
      <c r="G174" t="s">
        <v>12</v>
      </c>
      <c r="H174">
        <v>41637.999999999985</v>
      </c>
      <c r="I174">
        <v>0</v>
      </c>
      <c r="J174">
        <v>0</v>
      </c>
      <c r="K174">
        <v>0</v>
      </c>
      <c r="L174">
        <v>0</v>
      </c>
      <c r="M174" s="29">
        <v>0</v>
      </c>
      <c r="N174">
        <v>0</v>
      </c>
      <c r="O174">
        <v>41637.999999999985</v>
      </c>
      <c r="Q174">
        <v>41637.999999999985</v>
      </c>
      <c r="R174" s="185" t="s">
        <v>666</v>
      </c>
      <c r="S174" s="185">
        <v>24</v>
      </c>
    </row>
    <row r="175" spans="1:21" x14ac:dyDescent="0.3">
      <c r="A175" t="s">
        <v>1125</v>
      </c>
      <c r="C175" t="s">
        <v>1126</v>
      </c>
      <c r="D175" t="s">
        <v>1127</v>
      </c>
      <c r="E175" t="s">
        <v>1128</v>
      </c>
      <c r="F175" t="s">
        <v>678</v>
      </c>
      <c r="G175" t="s">
        <v>12</v>
      </c>
      <c r="H175">
        <v>67619</v>
      </c>
      <c r="I175">
        <v>131</v>
      </c>
      <c r="J175">
        <v>0</v>
      </c>
      <c r="K175">
        <v>0</v>
      </c>
      <c r="L175">
        <v>0</v>
      </c>
      <c r="M175" s="29">
        <v>0</v>
      </c>
      <c r="N175">
        <v>0</v>
      </c>
      <c r="O175">
        <v>67750</v>
      </c>
      <c r="Q175">
        <v>67750</v>
      </c>
      <c r="R175" s="185" t="s">
        <v>666</v>
      </c>
      <c r="S175" s="185">
        <v>12</v>
      </c>
    </row>
    <row r="176" spans="1:21" x14ac:dyDescent="0.3">
      <c r="A176" t="s">
        <v>702</v>
      </c>
      <c r="B176">
        <v>331195</v>
      </c>
      <c r="C176" t="s">
        <v>80</v>
      </c>
      <c r="D176" t="s">
        <v>96</v>
      </c>
      <c r="E176" t="s">
        <v>96</v>
      </c>
      <c r="F176" t="s">
        <v>703</v>
      </c>
      <c r="G176" t="s">
        <v>7</v>
      </c>
      <c r="H176">
        <v>0</v>
      </c>
      <c r="I176">
        <v>1377.2139999999999</v>
      </c>
      <c r="J176">
        <v>0</v>
      </c>
      <c r="K176">
        <v>0</v>
      </c>
      <c r="L176">
        <v>0</v>
      </c>
      <c r="M176">
        <v>0</v>
      </c>
      <c r="N176">
        <v>0</v>
      </c>
      <c r="O176">
        <v>1370.9369999999999</v>
      </c>
      <c r="P176">
        <v>6.2770000000000001</v>
      </c>
      <c r="Q176">
        <v>1377.2139999999999</v>
      </c>
      <c r="R176" s="185" t="s">
        <v>569</v>
      </c>
      <c r="S176" s="185">
        <v>12</v>
      </c>
      <c r="T176" t="s">
        <v>96</v>
      </c>
    </row>
    <row r="177" spans="1:20" x14ac:dyDescent="0.3">
      <c r="A177" t="s">
        <v>1144</v>
      </c>
      <c r="B177">
        <v>332880</v>
      </c>
      <c r="C177" t="s">
        <v>383</v>
      </c>
      <c r="D177" t="s">
        <v>384</v>
      </c>
      <c r="E177" t="s">
        <v>384</v>
      </c>
      <c r="F177" t="s">
        <v>1145</v>
      </c>
      <c r="G177" t="s">
        <v>14</v>
      </c>
      <c r="H177">
        <v>0</v>
      </c>
      <c r="I177">
        <v>708.84074074074078</v>
      </c>
      <c r="J177">
        <v>0</v>
      </c>
      <c r="K177">
        <v>0</v>
      </c>
      <c r="L177">
        <v>0</v>
      </c>
      <c r="M177" s="29">
        <v>0</v>
      </c>
      <c r="N177">
        <v>0</v>
      </c>
      <c r="O177">
        <v>686.35674074074075</v>
      </c>
      <c r="P177">
        <v>22.484000000000002</v>
      </c>
      <c r="Q177">
        <v>708.84074074074078</v>
      </c>
      <c r="R177" s="185" t="s">
        <v>569</v>
      </c>
      <c r="S177" s="185">
        <v>12</v>
      </c>
      <c r="T177" t="s">
        <v>384</v>
      </c>
    </row>
    <row r="178" spans="1:20" x14ac:dyDescent="0.3">
      <c r="A178" t="s">
        <v>1146</v>
      </c>
      <c r="C178" t="s">
        <v>1147</v>
      </c>
      <c r="D178" t="s">
        <v>1148</v>
      </c>
      <c r="E178" t="s">
        <v>1118</v>
      </c>
      <c r="F178" t="s">
        <v>1134</v>
      </c>
      <c r="G178" t="s">
        <v>4</v>
      </c>
      <c r="H178">
        <v>0</v>
      </c>
      <c r="I178">
        <v>11797</v>
      </c>
      <c r="J178">
        <v>0</v>
      </c>
      <c r="K178">
        <v>0</v>
      </c>
      <c r="L178">
        <v>0</v>
      </c>
      <c r="M178" s="29">
        <v>0</v>
      </c>
      <c r="N178">
        <v>0</v>
      </c>
      <c r="O178">
        <v>11797</v>
      </c>
      <c r="Q178">
        <v>11797</v>
      </c>
      <c r="R178" s="185" t="s">
        <v>666</v>
      </c>
      <c r="S178" s="185">
        <v>10</v>
      </c>
      <c r="T178" t="s">
        <v>414</v>
      </c>
    </row>
    <row r="179" spans="1:20" x14ac:dyDescent="0.3">
      <c r="A179" t="s">
        <v>1149</v>
      </c>
      <c r="B179">
        <v>332890</v>
      </c>
      <c r="C179" t="s">
        <v>385</v>
      </c>
      <c r="D179" t="s">
        <v>386</v>
      </c>
      <c r="E179" t="s">
        <v>386</v>
      </c>
      <c r="F179" t="s">
        <v>1150</v>
      </c>
      <c r="G179" t="s">
        <v>5</v>
      </c>
      <c r="H179">
        <v>0</v>
      </c>
      <c r="I179">
        <v>858.15499999999986</v>
      </c>
      <c r="J179">
        <v>0</v>
      </c>
      <c r="K179">
        <v>0</v>
      </c>
      <c r="L179">
        <v>0</v>
      </c>
      <c r="M179" s="29">
        <v>0</v>
      </c>
      <c r="N179">
        <v>0</v>
      </c>
      <c r="O179">
        <v>820.45199999999988</v>
      </c>
      <c r="P179">
        <v>37.703000000000003</v>
      </c>
      <c r="Q179">
        <v>858.15499999999986</v>
      </c>
      <c r="R179" s="185" t="s">
        <v>569</v>
      </c>
      <c r="S179" s="185">
        <v>12</v>
      </c>
      <c r="T179" t="s">
        <v>386</v>
      </c>
    </row>
    <row r="180" spans="1:20" x14ac:dyDescent="0.3">
      <c r="A180" t="s">
        <v>1151</v>
      </c>
      <c r="C180" t="s">
        <v>387</v>
      </c>
      <c r="D180" t="s">
        <v>388</v>
      </c>
      <c r="E180" t="s">
        <v>388</v>
      </c>
      <c r="F180" t="s">
        <v>953</v>
      </c>
      <c r="G180" t="s">
        <v>13</v>
      </c>
      <c r="H180">
        <v>0</v>
      </c>
      <c r="I180">
        <v>520</v>
      </c>
      <c r="J180">
        <v>0</v>
      </c>
      <c r="K180">
        <v>0</v>
      </c>
      <c r="L180">
        <v>0</v>
      </c>
      <c r="M180" s="29">
        <v>0</v>
      </c>
      <c r="N180">
        <v>0</v>
      </c>
      <c r="O180">
        <v>520</v>
      </c>
      <c r="Q180">
        <v>520</v>
      </c>
      <c r="R180" s="185" t="s">
        <v>666</v>
      </c>
      <c r="S180" s="185">
        <v>12</v>
      </c>
      <c r="T180" t="s">
        <v>1065</v>
      </c>
    </row>
    <row r="181" spans="1:20" x14ac:dyDescent="0.3">
      <c r="A181" t="s">
        <v>704</v>
      </c>
      <c r="B181">
        <v>331210</v>
      </c>
      <c r="C181" t="s">
        <v>80</v>
      </c>
      <c r="D181" t="s">
        <v>99</v>
      </c>
      <c r="E181" t="s">
        <v>421</v>
      </c>
      <c r="F181" t="s">
        <v>680</v>
      </c>
      <c r="G181" t="s">
        <v>13</v>
      </c>
      <c r="H181">
        <v>0</v>
      </c>
      <c r="I181">
        <v>77</v>
      </c>
      <c r="J181">
        <v>0</v>
      </c>
      <c r="K181">
        <v>0</v>
      </c>
      <c r="L181">
        <v>0</v>
      </c>
      <c r="M181">
        <v>0</v>
      </c>
      <c r="N181">
        <v>0</v>
      </c>
      <c r="O181">
        <v>3.6129999999999995</v>
      </c>
      <c r="P181">
        <v>73.387</v>
      </c>
      <c r="Q181">
        <v>77</v>
      </c>
      <c r="R181" s="185" t="s">
        <v>666</v>
      </c>
      <c r="S181" s="185">
        <v>12</v>
      </c>
      <c r="T181" t="s">
        <v>681</v>
      </c>
    </row>
    <row r="182" spans="1:20" x14ac:dyDescent="0.3">
      <c r="A182" t="s">
        <v>705</v>
      </c>
      <c r="B182">
        <v>331220</v>
      </c>
      <c r="C182" t="s">
        <v>80</v>
      </c>
      <c r="D182" t="s">
        <v>100</v>
      </c>
      <c r="E182" t="s">
        <v>100</v>
      </c>
      <c r="F182" t="s">
        <v>706</v>
      </c>
      <c r="G182" t="s">
        <v>14</v>
      </c>
      <c r="H182">
        <v>0</v>
      </c>
      <c r="I182">
        <v>9383.0410000000011</v>
      </c>
      <c r="J182">
        <v>0</v>
      </c>
      <c r="K182">
        <v>0</v>
      </c>
      <c r="L182">
        <v>0</v>
      </c>
      <c r="M182">
        <v>0</v>
      </c>
      <c r="N182">
        <v>0</v>
      </c>
      <c r="O182">
        <v>9185.6010000000006</v>
      </c>
      <c r="P182">
        <v>197.44</v>
      </c>
      <c r="Q182">
        <v>9383.0410000000011</v>
      </c>
      <c r="R182" s="185" t="s">
        <v>569</v>
      </c>
      <c r="S182" s="185">
        <v>12</v>
      </c>
      <c r="T182" t="s">
        <v>707</v>
      </c>
    </row>
    <row r="183" spans="1:20" x14ac:dyDescent="0.3">
      <c r="A183" t="s">
        <v>657</v>
      </c>
      <c r="B183">
        <v>331020</v>
      </c>
      <c r="C183" t="s">
        <v>63</v>
      </c>
      <c r="D183" t="s">
        <v>64</v>
      </c>
      <c r="E183" t="s">
        <v>64</v>
      </c>
      <c r="F183" t="s">
        <v>658</v>
      </c>
      <c r="G183" t="s">
        <v>9</v>
      </c>
      <c r="H183">
        <v>0</v>
      </c>
      <c r="I183">
        <v>1919.9660000000001</v>
      </c>
      <c r="J183">
        <v>0</v>
      </c>
      <c r="K183">
        <v>0</v>
      </c>
      <c r="L183">
        <v>0</v>
      </c>
      <c r="M183">
        <v>0</v>
      </c>
      <c r="N183">
        <v>0</v>
      </c>
      <c r="O183">
        <v>1884.5710000000001</v>
      </c>
      <c r="P183">
        <v>35.395000000000003</v>
      </c>
      <c r="Q183">
        <v>1919.9660000000001</v>
      </c>
      <c r="R183" s="185" t="s">
        <v>569</v>
      </c>
      <c r="S183" s="185">
        <v>12</v>
      </c>
      <c r="T183" t="s">
        <v>64</v>
      </c>
    </row>
    <row r="184" spans="1:20" x14ac:dyDescent="0.3">
      <c r="A184" t="s">
        <v>708</v>
      </c>
      <c r="B184">
        <v>331050</v>
      </c>
      <c r="C184" t="s">
        <v>80</v>
      </c>
      <c r="D184" t="s">
        <v>81</v>
      </c>
      <c r="E184" t="s">
        <v>81</v>
      </c>
      <c r="F184" t="s">
        <v>709</v>
      </c>
      <c r="G184" t="s">
        <v>14</v>
      </c>
      <c r="H184">
        <v>0</v>
      </c>
      <c r="I184">
        <v>593.71199999999999</v>
      </c>
      <c r="J184">
        <v>0</v>
      </c>
      <c r="K184">
        <v>0</v>
      </c>
      <c r="L184">
        <v>0</v>
      </c>
      <c r="M184">
        <v>0</v>
      </c>
      <c r="N184">
        <v>0</v>
      </c>
      <c r="O184">
        <v>567.52700000000004</v>
      </c>
      <c r="P184">
        <v>26.184999999999999</v>
      </c>
      <c r="Q184">
        <v>593.71199999999999</v>
      </c>
      <c r="R184" s="185" t="s">
        <v>569</v>
      </c>
      <c r="S184" s="185">
        <v>12</v>
      </c>
      <c r="T184" t="s">
        <v>710</v>
      </c>
    </row>
    <row r="185" spans="1:20" x14ac:dyDescent="0.3">
      <c r="A185" t="s">
        <v>711</v>
      </c>
      <c r="B185">
        <v>331060</v>
      </c>
      <c r="C185" t="s">
        <v>80</v>
      </c>
      <c r="D185" t="s">
        <v>82</v>
      </c>
      <c r="E185" t="s">
        <v>82</v>
      </c>
      <c r="F185" t="s">
        <v>712</v>
      </c>
      <c r="G185" t="s">
        <v>14</v>
      </c>
      <c r="H185">
        <v>0</v>
      </c>
      <c r="I185">
        <v>538.29999999999995</v>
      </c>
      <c r="J185">
        <v>0</v>
      </c>
      <c r="K185">
        <v>0</v>
      </c>
      <c r="L185">
        <v>0</v>
      </c>
      <c r="M185">
        <v>0</v>
      </c>
      <c r="N185">
        <v>0</v>
      </c>
      <c r="O185">
        <v>537.34299999999996</v>
      </c>
      <c r="P185">
        <v>0.95699999999999996</v>
      </c>
      <c r="Q185">
        <v>538.29999999999995</v>
      </c>
      <c r="R185" s="185" t="s">
        <v>569</v>
      </c>
      <c r="S185" s="185">
        <v>12</v>
      </c>
      <c r="T185" t="s">
        <v>713</v>
      </c>
    </row>
    <row r="186" spans="1:20" x14ac:dyDescent="0.3">
      <c r="A186" t="s">
        <v>714</v>
      </c>
      <c r="B186">
        <v>331110</v>
      </c>
      <c r="C186" t="s">
        <v>80</v>
      </c>
      <c r="D186" t="s">
        <v>87</v>
      </c>
      <c r="E186" t="s">
        <v>87</v>
      </c>
      <c r="F186" t="s">
        <v>715</v>
      </c>
      <c r="G186" t="s">
        <v>14</v>
      </c>
      <c r="H186">
        <v>0</v>
      </c>
      <c r="I186">
        <v>818.72</v>
      </c>
      <c r="J186">
        <v>0</v>
      </c>
      <c r="K186">
        <v>24.343000000000004</v>
      </c>
      <c r="L186">
        <v>0</v>
      </c>
      <c r="M186">
        <v>0</v>
      </c>
      <c r="N186">
        <v>0</v>
      </c>
      <c r="O186">
        <v>824.60500000000002</v>
      </c>
      <c r="P186">
        <v>18.457999999999998</v>
      </c>
      <c r="Q186">
        <v>843.06299999999999</v>
      </c>
      <c r="R186" s="185" t="s">
        <v>569</v>
      </c>
      <c r="S186" s="185">
        <v>12</v>
      </c>
      <c r="T186" t="s">
        <v>716</v>
      </c>
    </row>
    <row r="187" spans="1:20" x14ac:dyDescent="0.3">
      <c r="A187" t="s">
        <v>922</v>
      </c>
      <c r="B187">
        <v>332010</v>
      </c>
      <c r="C187" t="s">
        <v>80</v>
      </c>
      <c r="D187" t="s">
        <v>229</v>
      </c>
      <c r="E187" t="s">
        <v>229</v>
      </c>
      <c r="F187" t="s">
        <v>923</v>
      </c>
      <c r="G187" t="s">
        <v>13</v>
      </c>
      <c r="H187">
        <v>0</v>
      </c>
      <c r="I187">
        <v>223.78799999999998</v>
      </c>
      <c r="J187">
        <v>2205.0520000000001</v>
      </c>
      <c r="K187">
        <v>0</v>
      </c>
      <c r="L187">
        <v>0</v>
      </c>
      <c r="M187">
        <v>0</v>
      </c>
      <c r="N187">
        <v>0</v>
      </c>
      <c r="O187">
        <v>2370.5770000000002</v>
      </c>
      <c r="P187">
        <v>58.262999999999998</v>
      </c>
      <c r="Q187">
        <v>2428.84</v>
      </c>
      <c r="R187" s="185" t="s">
        <v>569</v>
      </c>
      <c r="S187" s="185">
        <v>9</v>
      </c>
      <c r="T187" t="s">
        <v>229</v>
      </c>
    </row>
    <row r="188" spans="1:20" x14ac:dyDescent="0.3">
      <c r="A188" t="s">
        <v>717</v>
      </c>
      <c r="B188">
        <v>331130</v>
      </c>
      <c r="C188" t="s">
        <v>80</v>
      </c>
      <c r="D188" t="s">
        <v>90</v>
      </c>
      <c r="E188" t="s">
        <v>90</v>
      </c>
      <c r="F188" t="s">
        <v>718</v>
      </c>
      <c r="G188" t="s">
        <v>14</v>
      </c>
      <c r="H188">
        <v>0</v>
      </c>
      <c r="I188">
        <v>47.709000000000003</v>
      </c>
      <c r="J188">
        <v>0</v>
      </c>
      <c r="K188">
        <v>0</v>
      </c>
      <c r="L188">
        <v>0</v>
      </c>
      <c r="M188">
        <v>0</v>
      </c>
      <c r="N188">
        <v>0</v>
      </c>
      <c r="O188">
        <v>45.842000000000006</v>
      </c>
      <c r="P188">
        <v>1.867</v>
      </c>
      <c r="Q188">
        <v>47.709000000000003</v>
      </c>
      <c r="R188" s="185" t="s">
        <v>569</v>
      </c>
      <c r="S188" s="185">
        <v>12</v>
      </c>
      <c r="T188" t="s">
        <v>90</v>
      </c>
    </row>
    <row r="189" spans="1:20" x14ac:dyDescent="0.3">
      <c r="A189" t="s">
        <v>659</v>
      </c>
      <c r="B189">
        <v>331030</v>
      </c>
      <c r="C189" t="s">
        <v>65</v>
      </c>
      <c r="D189" t="s">
        <v>66</v>
      </c>
      <c r="E189" t="s">
        <v>66</v>
      </c>
      <c r="F189" t="s">
        <v>660</v>
      </c>
      <c r="G189" t="s">
        <v>9</v>
      </c>
      <c r="H189">
        <v>0</v>
      </c>
      <c r="I189">
        <v>1202.145</v>
      </c>
      <c r="J189">
        <v>0</v>
      </c>
      <c r="K189">
        <v>0</v>
      </c>
      <c r="L189">
        <v>0</v>
      </c>
      <c r="M189">
        <v>0</v>
      </c>
      <c r="N189">
        <v>0</v>
      </c>
      <c r="O189">
        <v>1166.9829999999999</v>
      </c>
      <c r="P189">
        <v>35.161999999999999</v>
      </c>
      <c r="Q189">
        <v>1202.145</v>
      </c>
      <c r="R189" s="185" t="s">
        <v>569</v>
      </c>
      <c r="S189" s="185">
        <v>12</v>
      </c>
      <c r="T189" t="s">
        <v>66</v>
      </c>
    </row>
    <row r="190" spans="1:20" x14ac:dyDescent="0.3">
      <c r="A190" t="s">
        <v>719</v>
      </c>
      <c r="B190">
        <v>331230</v>
      </c>
      <c r="C190" t="s">
        <v>80</v>
      </c>
      <c r="D190" t="s">
        <v>102</v>
      </c>
      <c r="E190" t="s">
        <v>102</v>
      </c>
      <c r="F190" t="s">
        <v>720</v>
      </c>
      <c r="G190" t="s">
        <v>13</v>
      </c>
      <c r="H190">
        <v>0</v>
      </c>
      <c r="I190">
        <v>400.00299999999999</v>
      </c>
      <c r="J190">
        <v>0</v>
      </c>
      <c r="K190">
        <v>0</v>
      </c>
      <c r="L190">
        <v>0</v>
      </c>
      <c r="M190">
        <v>0</v>
      </c>
      <c r="N190">
        <v>0</v>
      </c>
      <c r="O190">
        <v>388.303</v>
      </c>
      <c r="P190">
        <v>11.7</v>
      </c>
      <c r="Q190">
        <v>400.00299999999999</v>
      </c>
      <c r="R190" s="185" t="s">
        <v>569</v>
      </c>
      <c r="S190" s="185">
        <v>12</v>
      </c>
      <c r="T190" t="s">
        <v>102</v>
      </c>
    </row>
    <row r="191" spans="1:20" x14ac:dyDescent="0.3">
      <c r="A191" t="s">
        <v>721</v>
      </c>
      <c r="B191">
        <v>331240</v>
      </c>
      <c r="C191" t="s">
        <v>103</v>
      </c>
      <c r="D191" t="s">
        <v>104</v>
      </c>
      <c r="E191" t="s">
        <v>104</v>
      </c>
      <c r="F191" t="s">
        <v>722</v>
      </c>
      <c r="G191" t="s">
        <v>9</v>
      </c>
      <c r="H191">
        <v>0</v>
      </c>
      <c r="I191">
        <v>0</v>
      </c>
      <c r="J191">
        <v>0</v>
      </c>
      <c r="K191">
        <v>0</v>
      </c>
      <c r="L191">
        <v>0</v>
      </c>
      <c r="M191">
        <v>0</v>
      </c>
      <c r="N191">
        <v>0</v>
      </c>
      <c r="O191">
        <v>0</v>
      </c>
      <c r="P191">
        <v>0</v>
      </c>
      <c r="Q191">
        <v>0</v>
      </c>
      <c r="R191" s="185" t="s">
        <v>666</v>
      </c>
      <c r="S191" s="185">
        <v>12</v>
      </c>
      <c r="T191" t="s">
        <v>112</v>
      </c>
    </row>
    <row r="192" spans="1:20" x14ac:dyDescent="0.3">
      <c r="A192" t="s">
        <v>723</v>
      </c>
      <c r="B192">
        <v>331250</v>
      </c>
      <c r="C192" t="s">
        <v>103</v>
      </c>
      <c r="D192" t="s">
        <v>105</v>
      </c>
      <c r="E192" t="s">
        <v>105</v>
      </c>
      <c r="F192" t="s">
        <v>724</v>
      </c>
      <c r="G192" t="s">
        <v>11</v>
      </c>
      <c r="H192">
        <v>0</v>
      </c>
      <c r="I192">
        <v>1234.8069999999998</v>
      </c>
      <c r="J192">
        <v>0</v>
      </c>
      <c r="K192">
        <v>0</v>
      </c>
      <c r="L192">
        <v>0</v>
      </c>
      <c r="M192">
        <v>0</v>
      </c>
      <c r="N192">
        <v>0</v>
      </c>
      <c r="O192">
        <v>1205.6939999999997</v>
      </c>
      <c r="P192">
        <v>29.113</v>
      </c>
      <c r="Q192">
        <v>1234.8069999999998</v>
      </c>
      <c r="R192" s="185" t="s">
        <v>569</v>
      </c>
      <c r="S192" s="185">
        <v>12</v>
      </c>
      <c r="T192" t="s">
        <v>105</v>
      </c>
    </row>
    <row r="193" spans="1:21" x14ac:dyDescent="0.3">
      <c r="A193" t="s">
        <v>725</v>
      </c>
      <c r="B193">
        <v>331800</v>
      </c>
      <c r="C193" t="s">
        <v>103</v>
      </c>
      <c r="D193" t="s">
        <v>176</v>
      </c>
      <c r="E193" t="s">
        <v>176</v>
      </c>
      <c r="F193" t="s">
        <v>726</v>
      </c>
      <c r="G193" t="s">
        <v>9</v>
      </c>
      <c r="H193">
        <v>0</v>
      </c>
      <c r="I193">
        <v>41814.294999999998</v>
      </c>
      <c r="J193">
        <v>0</v>
      </c>
      <c r="K193">
        <v>0</v>
      </c>
      <c r="L193">
        <v>212.732</v>
      </c>
      <c r="M193">
        <v>0</v>
      </c>
      <c r="N193">
        <v>0</v>
      </c>
      <c r="O193">
        <v>41119.988000000005</v>
      </c>
      <c r="P193">
        <v>907.03899999999999</v>
      </c>
      <c r="Q193">
        <v>42027.027000000002</v>
      </c>
      <c r="R193" s="185" t="s">
        <v>569</v>
      </c>
      <c r="S193" s="185">
        <v>12</v>
      </c>
      <c r="T193" t="s">
        <v>727</v>
      </c>
      <c r="U193" t="s">
        <v>728</v>
      </c>
    </row>
    <row r="194" spans="1:21" x14ac:dyDescent="0.3">
      <c r="A194" t="s">
        <v>729</v>
      </c>
      <c r="B194">
        <v>331270</v>
      </c>
      <c r="C194" t="s">
        <v>103</v>
      </c>
      <c r="D194" t="s">
        <v>107</v>
      </c>
      <c r="E194" t="s">
        <v>107</v>
      </c>
      <c r="F194" t="s">
        <v>730</v>
      </c>
      <c r="G194" t="s">
        <v>5</v>
      </c>
      <c r="H194">
        <v>0</v>
      </c>
      <c r="I194">
        <v>1199.979</v>
      </c>
      <c r="J194">
        <v>0</v>
      </c>
      <c r="K194">
        <v>0</v>
      </c>
      <c r="L194">
        <v>0</v>
      </c>
      <c r="M194">
        <v>0</v>
      </c>
      <c r="N194">
        <v>0</v>
      </c>
      <c r="O194">
        <v>1161.5050000000001</v>
      </c>
      <c r="P194">
        <v>38.473999999999997</v>
      </c>
      <c r="Q194">
        <v>1199.979</v>
      </c>
      <c r="R194" s="185" t="s">
        <v>569</v>
      </c>
      <c r="S194" s="185">
        <v>12</v>
      </c>
      <c r="T194" t="s">
        <v>107</v>
      </c>
    </row>
    <row r="195" spans="1:21" x14ac:dyDescent="0.3">
      <c r="A195" t="s">
        <v>731</v>
      </c>
      <c r="B195">
        <v>331280</v>
      </c>
      <c r="C195" t="s">
        <v>103</v>
      </c>
      <c r="D195" t="s">
        <v>108</v>
      </c>
      <c r="E195" t="s">
        <v>108</v>
      </c>
      <c r="F195" t="s">
        <v>732</v>
      </c>
      <c r="G195" t="s">
        <v>9</v>
      </c>
      <c r="H195">
        <v>0</v>
      </c>
      <c r="I195">
        <v>1775.0759999999998</v>
      </c>
      <c r="J195">
        <v>0</v>
      </c>
      <c r="K195">
        <v>0</v>
      </c>
      <c r="L195">
        <v>736.89799999999991</v>
      </c>
      <c r="M195">
        <v>0</v>
      </c>
      <c r="N195">
        <v>0</v>
      </c>
      <c r="O195">
        <v>2430.9219999999996</v>
      </c>
      <c r="P195">
        <v>81.052000000000007</v>
      </c>
      <c r="Q195">
        <v>2511.9739999999997</v>
      </c>
      <c r="R195" s="185" t="s">
        <v>569</v>
      </c>
      <c r="S195" s="185">
        <v>12</v>
      </c>
      <c r="T195" t="s">
        <v>108</v>
      </c>
    </row>
    <row r="196" spans="1:21" x14ac:dyDescent="0.3">
      <c r="A196" t="s">
        <v>661</v>
      </c>
      <c r="B196">
        <v>331040</v>
      </c>
      <c r="C196" t="s">
        <v>67</v>
      </c>
      <c r="D196" t="s">
        <v>68</v>
      </c>
      <c r="E196" t="s">
        <v>68</v>
      </c>
      <c r="F196" t="s">
        <v>662</v>
      </c>
      <c r="G196" t="s">
        <v>4</v>
      </c>
      <c r="H196">
        <v>0</v>
      </c>
      <c r="I196">
        <v>538.79600000000005</v>
      </c>
      <c r="J196">
        <v>102.20099999999999</v>
      </c>
      <c r="K196">
        <v>0</v>
      </c>
      <c r="L196">
        <v>0</v>
      </c>
      <c r="M196">
        <v>0</v>
      </c>
      <c r="N196">
        <v>0</v>
      </c>
      <c r="O196">
        <v>585.71800000000007</v>
      </c>
      <c r="P196">
        <v>55.279000000000003</v>
      </c>
      <c r="Q196">
        <v>640.99700000000007</v>
      </c>
      <c r="R196" s="185" t="s">
        <v>569</v>
      </c>
      <c r="S196" s="185">
        <v>12</v>
      </c>
      <c r="T196" t="s">
        <v>68</v>
      </c>
    </row>
    <row r="197" spans="1:21" x14ac:dyDescent="0.3">
      <c r="A197" t="s">
        <v>733</v>
      </c>
      <c r="B197">
        <v>331300</v>
      </c>
      <c r="C197" t="s">
        <v>103</v>
      </c>
      <c r="D197" t="s">
        <v>111</v>
      </c>
      <c r="E197" t="s">
        <v>111</v>
      </c>
      <c r="F197" t="s">
        <v>734</v>
      </c>
      <c r="G197" t="s">
        <v>5</v>
      </c>
      <c r="H197">
        <v>0</v>
      </c>
      <c r="I197">
        <v>1333.8040000000001</v>
      </c>
      <c r="J197">
        <v>0</v>
      </c>
      <c r="K197">
        <v>0</v>
      </c>
      <c r="L197">
        <v>0</v>
      </c>
      <c r="M197">
        <v>0</v>
      </c>
      <c r="N197">
        <v>0</v>
      </c>
      <c r="O197">
        <v>1315.885</v>
      </c>
      <c r="P197">
        <v>17.919</v>
      </c>
      <c r="Q197">
        <v>1333.8040000000001</v>
      </c>
      <c r="R197" s="185" t="s">
        <v>569</v>
      </c>
      <c r="S197" s="185">
        <v>12</v>
      </c>
      <c r="T197" t="s">
        <v>111</v>
      </c>
    </row>
    <row r="198" spans="1:21" x14ac:dyDescent="0.3">
      <c r="A198" t="s">
        <v>735</v>
      </c>
      <c r="B198">
        <v>331310</v>
      </c>
      <c r="C198" t="s">
        <v>103</v>
      </c>
      <c r="D198" t="s">
        <v>112</v>
      </c>
      <c r="E198" t="s">
        <v>112</v>
      </c>
      <c r="F198" t="s">
        <v>722</v>
      </c>
      <c r="G198" t="s">
        <v>9</v>
      </c>
      <c r="H198">
        <v>0</v>
      </c>
      <c r="I198">
        <v>5437.8959999999997</v>
      </c>
      <c r="J198">
        <v>0</v>
      </c>
      <c r="K198">
        <v>0</v>
      </c>
      <c r="L198">
        <v>394.71799999999996</v>
      </c>
      <c r="M198">
        <v>0</v>
      </c>
      <c r="N198">
        <v>0</v>
      </c>
      <c r="O198">
        <v>5683.8489999999993</v>
      </c>
      <c r="P198">
        <v>148.76499999999999</v>
      </c>
      <c r="Q198">
        <v>5832.6139999999996</v>
      </c>
      <c r="R198" s="185" t="s">
        <v>569</v>
      </c>
      <c r="S198" s="185">
        <v>12</v>
      </c>
      <c r="T198" t="s">
        <v>112</v>
      </c>
    </row>
    <row r="199" spans="1:21" x14ac:dyDescent="0.3">
      <c r="A199" t="s">
        <v>736</v>
      </c>
      <c r="B199">
        <v>331320</v>
      </c>
      <c r="C199" t="s">
        <v>103</v>
      </c>
      <c r="D199" t="s">
        <v>113</v>
      </c>
      <c r="E199" t="s">
        <v>113</v>
      </c>
      <c r="F199" t="s">
        <v>737</v>
      </c>
      <c r="G199" t="s">
        <v>5</v>
      </c>
      <c r="H199">
        <v>0</v>
      </c>
      <c r="I199">
        <v>1505.86</v>
      </c>
      <c r="J199">
        <v>0</v>
      </c>
      <c r="K199">
        <v>0</v>
      </c>
      <c r="L199">
        <v>475.56000000000006</v>
      </c>
      <c r="M199">
        <v>0</v>
      </c>
      <c r="N199">
        <v>0</v>
      </c>
      <c r="O199">
        <v>1874.5830000000001</v>
      </c>
      <c r="P199">
        <v>106.837</v>
      </c>
      <c r="Q199">
        <v>1981.42</v>
      </c>
      <c r="R199" s="185" t="s">
        <v>569</v>
      </c>
      <c r="S199" s="185">
        <v>12</v>
      </c>
      <c r="T199" t="s">
        <v>113</v>
      </c>
    </row>
    <row r="200" spans="1:21" x14ac:dyDescent="0.3">
      <c r="A200" t="s">
        <v>738</v>
      </c>
      <c r="B200">
        <v>331360</v>
      </c>
      <c r="C200" t="s">
        <v>103</v>
      </c>
      <c r="D200" t="s">
        <v>117</v>
      </c>
      <c r="E200" t="s">
        <v>117</v>
      </c>
      <c r="F200" t="s">
        <v>739</v>
      </c>
      <c r="G200" t="s">
        <v>9</v>
      </c>
      <c r="H200">
        <v>0</v>
      </c>
      <c r="I200">
        <v>2847.1390000000001</v>
      </c>
      <c r="J200">
        <v>0</v>
      </c>
      <c r="K200">
        <v>0</v>
      </c>
      <c r="L200">
        <v>568.53700000000003</v>
      </c>
      <c r="M200">
        <v>0</v>
      </c>
      <c r="N200">
        <v>0</v>
      </c>
      <c r="O200">
        <v>3348.3840000000005</v>
      </c>
      <c r="P200">
        <v>67.292000000000002</v>
      </c>
      <c r="Q200">
        <v>3415.6760000000004</v>
      </c>
      <c r="R200" s="185" t="s">
        <v>569</v>
      </c>
      <c r="S200" s="185">
        <v>12</v>
      </c>
      <c r="T200" t="s">
        <v>117</v>
      </c>
    </row>
    <row r="201" spans="1:21" x14ac:dyDescent="0.3">
      <c r="A201" t="s">
        <v>740</v>
      </c>
      <c r="B201">
        <v>331390</v>
      </c>
      <c r="C201" t="s">
        <v>103</v>
      </c>
      <c r="D201" t="s">
        <v>120</v>
      </c>
      <c r="E201" t="s">
        <v>120</v>
      </c>
      <c r="F201" t="s">
        <v>741</v>
      </c>
      <c r="G201" t="s">
        <v>9</v>
      </c>
      <c r="H201">
        <v>0</v>
      </c>
      <c r="I201">
        <v>2594.8330000000001</v>
      </c>
      <c r="J201">
        <v>0</v>
      </c>
      <c r="K201">
        <v>0</v>
      </c>
      <c r="L201">
        <v>397.90800000000002</v>
      </c>
      <c r="M201">
        <v>0</v>
      </c>
      <c r="N201">
        <v>0</v>
      </c>
      <c r="O201">
        <v>2907.1080000000002</v>
      </c>
      <c r="P201">
        <v>85.632999999999996</v>
      </c>
      <c r="Q201">
        <v>2992.741</v>
      </c>
      <c r="R201" s="185" t="s">
        <v>569</v>
      </c>
      <c r="S201" s="185">
        <v>12</v>
      </c>
      <c r="T201" t="s">
        <v>120</v>
      </c>
    </row>
    <row r="202" spans="1:21" x14ac:dyDescent="0.3">
      <c r="A202" t="s">
        <v>742</v>
      </c>
      <c r="B202">
        <v>331400</v>
      </c>
      <c r="C202" t="s">
        <v>103</v>
      </c>
      <c r="D202" t="s">
        <v>121</v>
      </c>
      <c r="E202" t="s">
        <v>121</v>
      </c>
      <c r="F202" t="s">
        <v>743</v>
      </c>
      <c r="G202" t="s">
        <v>11</v>
      </c>
      <c r="H202">
        <v>0</v>
      </c>
      <c r="I202">
        <v>1668.5029999999999</v>
      </c>
      <c r="J202">
        <v>0</v>
      </c>
      <c r="K202">
        <v>0</v>
      </c>
      <c r="L202">
        <v>0</v>
      </c>
      <c r="M202">
        <v>0</v>
      </c>
      <c r="N202">
        <v>0</v>
      </c>
      <c r="O202">
        <v>1631.944</v>
      </c>
      <c r="P202">
        <v>36.558999999999997</v>
      </c>
      <c r="Q202">
        <v>1668.5029999999999</v>
      </c>
      <c r="R202" s="185" t="s">
        <v>569</v>
      </c>
      <c r="S202" s="185">
        <v>12</v>
      </c>
      <c r="T202" t="s">
        <v>121</v>
      </c>
    </row>
    <row r="203" spans="1:21" x14ac:dyDescent="0.3">
      <c r="A203" t="s">
        <v>744</v>
      </c>
      <c r="B203">
        <v>331410</v>
      </c>
      <c r="C203" t="s">
        <v>103</v>
      </c>
      <c r="D203" t="s">
        <v>122</v>
      </c>
      <c r="E203" t="s">
        <v>122</v>
      </c>
      <c r="F203" t="s">
        <v>745</v>
      </c>
      <c r="G203" t="s">
        <v>11</v>
      </c>
      <c r="H203">
        <v>0</v>
      </c>
      <c r="I203">
        <v>1295.2529999999999</v>
      </c>
      <c r="J203">
        <v>0</v>
      </c>
      <c r="K203">
        <v>0</v>
      </c>
      <c r="L203">
        <v>0</v>
      </c>
      <c r="M203">
        <v>0</v>
      </c>
      <c r="N203">
        <v>0</v>
      </c>
      <c r="O203">
        <v>1261.462</v>
      </c>
      <c r="P203">
        <v>33.790999999999997</v>
      </c>
      <c r="Q203">
        <v>1295.2529999999999</v>
      </c>
      <c r="R203" s="185" t="s">
        <v>569</v>
      </c>
      <c r="S203" s="185">
        <v>12</v>
      </c>
      <c r="T203" t="s">
        <v>122</v>
      </c>
    </row>
    <row r="204" spans="1:21" x14ac:dyDescent="0.3">
      <c r="A204" t="s">
        <v>746</v>
      </c>
      <c r="B204">
        <v>332120</v>
      </c>
      <c r="C204" t="s">
        <v>103</v>
      </c>
      <c r="D204" t="s">
        <v>123</v>
      </c>
      <c r="E204" t="s">
        <v>123</v>
      </c>
      <c r="F204" t="s">
        <v>747</v>
      </c>
      <c r="G204" t="s">
        <v>9</v>
      </c>
      <c r="H204">
        <v>0</v>
      </c>
      <c r="I204">
        <v>1968.7629999999999</v>
      </c>
      <c r="J204">
        <v>0</v>
      </c>
      <c r="K204">
        <v>0</v>
      </c>
      <c r="L204">
        <v>0</v>
      </c>
      <c r="M204">
        <v>0</v>
      </c>
      <c r="N204">
        <v>0</v>
      </c>
      <c r="O204">
        <v>1921.857</v>
      </c>
      <c r="P204">
        <v>46.905999999999999</v>
      </c>
      <c r="Q204">
        <v>1968.7629999999999</v>
      </c>
      <c r="R204" s="185" t="s">
        <v>569</v>
      </c>
      <c r="S204" s="185">
        <v>12</v>
      </c>
      <c r="T204" t="s">
        <v>123</v>
      </c>
    </row>
    <row r="205" spans="1:21" x14ac:dyDescent="0.3">
      <c r="A205" t="s">
        <v>748</v>
      </c>
      <c r="B205">
        <v>331420</v>
      </c>
      <c r="C205" t="s">
        <v>103</v>
      </c>
      <c r="D205" t="s">
        <v>124</v>
      </c>
      <c r="E205" t="s">
        <v>124</v>
      </c>
      <c r="F205" t="s">
        <v>749</v>
      </c>
      <c r="G205" t="s">
        <v>5</v>
      </c>
      <c r="H205">
        <v>0</v>
      </c>
      <c r="I205">
        <v>1307.009</v>
      </c>
      <c r="J205">
        <v>0</v>
      </c>
      <c r="K205">
        <v>0</v>
      </c>
      <c r="L205">
        <v>0</v>
      </c>
      <c r="M205">
        <v>0</v>
      </c>
      <c r="N205">
        <v>0</v>
      </c>
      <c r="O205">
        <v>1291.26</v>
      </c>
      <c r="P205">
        <v>15.749000000000001</v>
      </c>
      <c r="Q205">
        <v>1307.009</v>
      </c>
      <c r="R205" s="185" t="s">
        <v>569</v>
      </c>
      <c r="S205" s="185">
        <v>12</v>
      </c>
      <c r="T205" t="s">
        <v>124</v>
      </c>
    </row>
    <row r="206" spans="1:21" x14ac:dyDescent="0.3">
      <c r="A206" t="s">
        <v>750</v>
      </c>
      <c r="B206">
        <v>331440</v>
      </c>
      <c r="C206" t="s">
        <v>103</v>
      </c>
      <c r="D206" t="s">
        <v>125</v>
      </c>
      <c r="E206" t="s">
        <v>125</v>
      </c>
      <c r="F206" t="s">
        <v>751</v>
      </c>
      <c r="G206" t="s">
        <v>9</v>
      </c>
      <c r="H206">
        <v>0</v>
      </c>
      <c r="I206">
        <v>1502.1280000000004</v>
      </c>
      <c r="J206">
        <v>0</v>
      </c>
      <c r="K206">
        <v>0</v>
      </c>
      <c r="L206">
        <v>0</v>
      </c>
      <c r="M206">
        <v>0</v>
      </c>
      <c r="N206">
        <v>0</v>
      </c>
      <c r="O206">
        <v>1465.7660000000003</v>
      </c>
      <c r="P206">
        <v>36.362000000000002</v>
      </c>
      <c r="Q206">
        <v>1502.1280000000004</v>
      </c>
      <c r="R206" s="185" t="s">
        <v>569</v>
      </c>
      <c r="S206" s="185">
        <v>12</v>
      </c>
      <c r="T206" t="s">
        <v>125</v>
      </c>
    </row>
    <row r="207" spans="1:21" x14ac:dyDescent="0.3">
      <c r="A207" t="s">
        <v>671</v>
      </c>
      <c r="C207" t="s">
        <v>69</v>
      </c>
      <c r="D207" t="s">
        <v>70</v>
      </c>
      <c r="E207" t="s">
        <v>71</v>
      </c>
      <c r="F207" t="s">
        <v>665</v>
      </c>
      <c r="G207" t="s">
        <v>13</v>
      </c>
      <c r="H207">
        <v>0</v>
      </c>
      <c r="I207">
        <v>0</v>
      </c>
      <c r="J207">
        <v>26657</v>
      </c>
      <c r="K207">
        <v>0</v>
      </c>
      <c r="L207">
        <v>0</v>
      </c>
      <c r="M207">
        <v>0</v>
      </c>
      <c r="N207">
        <v>0</v>
      </c>
      <c r="O207">
        <v>26657</v>
      </c>
      <c r="Q207">
        <v>26657</v>
      </c>
      <c r="R207" s="185" t="s">
        <v>666</v>
      </c>
      <c r="S207" s="185">
        <v>12</v>
      </c>
      <c r="T207" t="s">
        <v>667</v>
      </c>
    </row>
    <row r="208" spans="1:21" x14ac:dyDescent="0.3">
      <c r="A208" t="s">
        <v>752</v>
      </c>
      <c r="B208">
        <v>331470</v>
      </c>
      <c r="C208" t="s">
        <v>103</v>
      </c>
      <c r="D208" t="s">
        <v>128</v>
      </c>
      <c r="E208" t="s">
        <v>128</v>
      </c>
      <c r="F208" t="s">
        <v>753</v>
      </c>
      <c r="G208" t="s">
        <v>9</v>
      </c>
      <c r="H208">
        <v>0</v>
      </c>
      <c r="I208">
        <v>2773.6680000000001</v>
      </c>
      <c r="J208">
        <v>0</v>
      </c>
      <c r="K208">
        <v>0</v>
      </c>
      <c r="L208">
        <v>0</v>
      </c>
      <c r="M208">
        <v>0</v>
      </c>
      <c r="N208">
        <v>0</v>
      </c>
      <c r="O208">
        <v>2723.6730000000002</v>
      </c>
      <c r="P208">
        <v>49.994999999999997</v>
      </c>
      <c r="Q208">
        <v>2773.6680000000001</v>
      </c>
      <c r="R208" s="185" t="s">
        <v>569</v>
      </c>
      <c r="S208" s="185">
        <v>12</v>
      </c>
      <c r="T208" t="s">
        <v>128</v>
      </c>
    </row>
    <row r="209" spans="1:20" x14ac:dyDescent="0.3">
      <c r="A209" t="s">
        <v>754</v>
      </c>
      <c r="B209">
        <v>331480</v>
      </c>
      <c r="C209" t="s">
        <v>103</v>
      </c>
      <c r="D209" t="s">
        <v>129</v>
      </c>
      <c r="E209" t="s">
        <v>129</v>
      </c>
      <c r="F209" t="s">
        <v>755</v>
      </c>
      <c r="G209" t="s">
        <v>6</v>
      </c>
      <c r="H209">
        <v>0</v>
      </c>
      <c r="I209">
        <v>1832.2799999999997</v>
      </c>
      <c r="J209">
        <v>0</v>
      </c>
      <c r="K209">
        <v>0</v>
      </c>
      <c r="L209">
        <v>0</v>
      </c>
      <c r="M209">
        <v>0</v>
      </c>
      <c r="N209">
        <v>0</v>
      </c>
      <c r="O209">
        <v>1795.5969999999998</v>
      </c>
      <c r="P209">
        <v>36.683</v>
      </c>
      <c r="Q209">
        <v>1832.2799999999997</v>
      </c>
      <c r="R209" s="185" t="s">
        <v>569</v>
      </c>
      <c r="S209" s="185">
        <v>12</v>
      </c>
      <c r="T209" t="s">
        <v>129</v>
      </c>
    </row>
    <row r="210" spans="1:20" x14ac:dyDescent="0.3">
      <c r="A210" t="s">
        <v>756</v>
      </c>
      <c r="B210">
        <v>331500</v>
      </c>
      <c r="C210" t="s">
        <v>103</v>
      </c>
      <c r="D210" t="s">
        <v>131</v>
      </c>
      <c r="E210" t="s">
        <v>131</v>
      </c>
      <c r="F210" t="s">
        <v>757</v>
      </c>
      <c r="G210" t="s">
        <v>11</v>
      </c>
      <c r="H210">
        <v>0</v>
      </c>
      <c r="I210">
        <v>1941.3520000000001</v>
      </c>
      <c r="J210">
        <v>0</v>
      </c>
      <c r="K210">
        <v>0</v>
      </c>
      <c r="L210">
        <v>0</v>
      </c>
      <c r="M210">
        <v>0</v>
      </c>
      <c r="N210">
        <v>0</v>
      </c>
      <c r="O210">
        <v>1898.462</v>
      </c>
      <c r="P210">
        <v>42.89</v>
      </c>
      <c r="Q210">
        <v>1941.3520000000001</v>
      </c>
      <c r="R210" s="185" t="s">
        <v>569</v>
      </c>
      <c r="S210" s="185">
        <v>12</v>
      </c>
      <c r="T210" t="s">
        <v>131</v>
      </c>
    </row>
    <row r="211" spans="1:20" x14ac:dyDescent="0.3">
      <c r="A211" t="s">
        <v>758</v>
      </c>
      <c r="B211">
        <v>331510</v>
      </c>
      <c r="C211" t="s">
        <v>103</v>
      </c>
      <c r="D211" t="s">
        <v>132</v>
      </c>
      <c r="E211" t="s">
        <v>132</v>
      </c>
      <c r="F211" t="s">
        <v>759</v>
      </c>
      <c r="G211" t="s">
        <v>11</v>
      </c>
      <c r="H211">
        <v>0</v>
      </c>
      <c r="I211">
        <v>2000.8549999999998</v>
      </c>
      <c r="J211">
        <v>0</v>
      </c>
      <c r="K211">
        <v>11.498999999999999</v>
      </c>
      <c r="L211">
        <v>0</v>
      </c>
      <c r="M211">
        <v>0</v>
      </c>
      <c r="N211">
        <v>0</v>
      </c>
      <c r="O211">
        <v>1983.0739999999998</v>
      </c>
      <c r="P211">
        <v>29.28</v>
      </c>
      <c r="Q211">
        <v>2012.3539999999998</v>
      </c>
      <c r="R211" s="185" t="s">
        <v>569</v>
      </c>
      <c r="S211" s="185">
        <v>11</v>
      </c>
      <c r="T211" t="s">
        <v>132</v>
      </c>
    </row>
    <row r="212" spans="1:20" x14ac:dyDescent="0.3">
      <c r="A212" t="s">
        <v>760</v>
      </c>
      <c r="B212">
        <v>331550</v>
      </c>
      <c r="C212" t="s">
        <v>103</v>
      </c>
      <c r="D212" t="s">
        <v>136</v>
      </c>
      <c r="E212" t="s">
        <v>136</v>
      </c>
      <c r="F212" t="s">
        <v>761</v>
      </c>
      <c r="G212" t="s">
        <v>9</v>
      </c>
      <c r="H212">
        <v>0</v>
      </c>
      <c r="I212">
        <v>1824.9560000000001</v>
      </c>
      <c r="J212">
        <v>0</v>
      </c>
      <c r="K212">
        <v>0</v>
      </c>
      <c r="L212">
        <v>0</v>
      </c>
      <c r="M212">
        <v>0</v>
      </c>
      <c r="N212">
        <v>0</v>
      </c>
      <c r="O212">
        <v>1801.6880000000001</v>
      </c>
      <c r="P212">
        <v>23.268000000000001</v>
      </c>
      <c r="Q212">
        <v>1824.9560000000001</v>
      </c>
      <c r="R212" s="185" t="s">
        <v>569</v>
      </c>
      <c r="S212" s="185">
        <v>12</v>
      </c>
      <c r="T212" t="s">
        <v>136</v>
      </c>
    </row>
    <row r="213" spans="1:20" x14ac:dyDescent="0.3">
      <c r="A213" t="s">
        <v>762</v>
      </c>
      <c r="B213">
        <v>331570</v>
      </c>
      <c r="C213" t="s">
        <v>103</v>
      </c>
      <c r="D213" t="s">
        <v>137</v>
      </c>
      <c r="E213" t="s">
        <v>137</v>
      </c>
      <c r="F213" t="s">
        <v>763</v>
      </c>
      <c r="G213" t="s">
        <v>9</v>
      </c>
      <c r="H213">
        <v>0</v>
      </c>
      <c r="I213">
        <v>1608.37</v>
      </c>
      <c r="J213">
        <v>0</v>
      </c>
      <c r="K213">
        <v>0</v>
      </c>
      <c r="L213">
        <v>551.54899999999998</v>
      </c>
      <c r="M213">
        <v>0</v>
      </c>
      <c r="N213">
        <v>0</v>
      </c>
      <c r="O213">
        <v>2136.8919999999998</v>
      </c>
      <c r="P213">
        <v>23.027000000000001</v>
      </c>
      <c r="Q213">
        <v>2159.9189999999999</v>
      </c>
      <c r="R213" s="185" t="s">
        <v>569</v>
      </c>
      <c r="S213" s="185">
        <v>12</v>
      </c>
      <c r="T213" t="s">
        <v>137</v>
      </c>
    </row>
    <row r="214" spans="1:20" x14ac:dyDescent="0.3">
      <c r="A214" t="s">
        <v>764</v>
      </c>
      <c r="B214">
        <v>331660</v>
      </c>
      <c r="C214" t="s">
        <v>103</v>
      </c>
      <c r="D214" t="s">
        <v>139</v>
      </c>
      <c r="E214" t="s">
        <v>139</v>
      </c>
      <c r="F214" t="s">
        <v>765</v>
      </c>
      <c r="G214" t="s">
        <v>9</v>
      </c>
      <c r="H214">
        <v>0</v>
      </c>
      <c r="I214">
        <v>3071.1440000000002</v>
      </c>
      <c r="J214">
        <v>0</v>
      </c>
      <c r="K214">
        <v>0</v>
      </c>
      <c r="L214">
        <v>0</v>
      </c>
      <c r="M214">
        <v>0</v>
      </c>
      <c r="N214">
        <v>0</v>
      </c>
      <c r="O214">
        <v>3024.4480000000003</v>
      </c>
      <c r="P214">
        <v>46.695999999999998</v>
      </c>
      <c r="Q214">
        <v>3071.1440000000002</v>
      </c>
      <c r="R214" s="185" t="s">
        <v>569</v>
      </c>
      <c r="S214" s="185">
        <v>12</v>
      </c>
      <c r="T214" t="s">
        <v>766</v>
      </c>
    </row>
    <row r="215" spans="1:20" x14ac:dyDescent="0.3">
      <c r="A215" t="s">
        <v>767</v>
      </c>
      <c r="B215">
        <v>331590</v>
      </c>
      <c r="C215" t="s">
        <v>103</v>
      </c>
      <c r="D215" t="s">
        <v>141</v>
      </c>
      <c r="E215" t="s">
        <v>141</v>
      </c>
      <c r="F215" t="s">
        <v>768</v>
      </c>
      <c r="G215" t="s">
        <v>5</v>
      </c>
      <c r="H215">
        <v>0</v>
      </c>
      <c r="I215">
        <v>2119.143</v>
      </c>
      <c r="J215">
        <v>0</v>
      </c>
      <c r="K215">
        <v>0</v>
      </c>
      <c r="L215">
        <v>125.39800000000002</v>
      </c>
      <c r="M215">
        <v>0</v>
      </c>
      <c r="N215">
        <v>0</v>
      </c>
      <c r="O215">
        <v>2213.3970000000004</v>
      </c>
      <c r="P215">
        <v>31.143999999999998</v>
      </c>
      <c r="Q215">
        <v>2244.5410000000002</v>
      </c>
      <c r="R215" s="185" t="s">
        <v>569</v>
      </c>
      <c r="S215" s="185">
        <v>12</v>
      </c>
      <c r="T215" t="s">
        <v>141</v>
      </c>
    </row>
    <row r="216" spans="1:20" x14ac:dyDescent="0.3">
      <c r="A216" t="s">
        <v>769</v>
      </c>
      <c r="B216">
        <v>331600</v>
      </c>
      <c r="C216" t="s">
        <v>103</v>
      </c>
      <c r="D216" t="s">
        <v>142</v>
      </c>
      <c r="E216" t="s">
        <v>142</v>
      </c>
      <c r="F216" t="s">
        <v>770</v>
      </c>
      <c r="G216" t="s">
        <v>9</v>
      </c>
      <c r="H216">
        <v>0</v>
      </c>
      <c r="I216">
        <v>1672.489</v>
      </c>
      <c r="J216">
        <v>0</v>
      </c>
      <c r="K216">
        <v>0</v>
      </c>
      <c r="L216">
        <v>0</v>
      </c>
      <c r="M216">
        <v>0</v>
      </c>
      <c r="N216">
        <v>0</v>
      </c>
      <c r="O216">
        <v>1640.567</v>
      </c>
      <c r="P216">
        <v>31.922000000000001</v>
      </c>
      <c r="Q216">
        <v>1672.489</v>
      </c>
      <c r="R216" s="185" t="s">
        <v>569</v>
      </c>
      <c r="S216" s="185">
        <v>12</v>
      </c>
      <c r="T216" t="s">
        <v>142</v>
      </c>
    </row>
    <row r="217" spans="1:20" x14ac:dyDescent="0.3">
      <c r="A217" t="s">
        <v>672</v>
      </c>
      <c r="C217" t="s">
        <v>69</v>
      </c>
      <c r="D217" t="s">
        <v>72</v>
      </c>
      <c r="E217" t="s">
        <v>71</v>
      </c>
      <c r="F217" t="s">
        <v>665</v>
      </c>
      <c r="G217" t="s">
        <v>13</v>
      </c>
      <c r="H217">
        <v>-86.000000000000014</v>
      </c>
      <c r="I217">
        <v>-2</v>
      </c>
      <c r="J217">
        <v>0</v>
      </c>
      <c r="K217">
        <v>0</v>
      </c>
      <c r="L217">
        <v>0</v>
      </c>
      <c r="M217">
        <v>0</v>
      </c>
      <c r="N217">
        <v>0</v>
      </c>
      <c r="O217">
        <v>-88.000000000000014</v>
      </c>
      <c r="Q217">
        <v>-88.000000000000014</v>
      </c>
      <c r="R217" s="185" t="s">
        <v>666</v>
      </c>
      <c r="S217" s="185">
        <v>24</v>
      </c>
      <c r="T217" t="s">
        <v>667</v>
      </c>
    </row>
    <row r="218" spans="1:20" x14ac:dyDescent="0.3">
      <c r="A218" t="s">
        <v>771</v>
      </c>
      <c r="B218">
        <v>331610</v>
      </c>
      <c r="C218" t="s">
        <v>103</v>
      </c>
      <c r="D218" t="s">
        <v>143</v>
      </c>
      <c r="E218" t="s">
        <v>143</v>
      </c>
      <c r="F218" t="s">
        <v>772</v>
      </c>
      <c r="G218" t="s">
        <v>11</v>
      </c>
      <c r="H218">
        <v>0</v>
      </c>
      <c r="I218">
        <v>2713.826</v>
      </c>
      <c r="J218">
        <v>0</v>
      </c>
      <c r="K218">
        <v>0</v>
      </c>
      <c r="L218">
        <v>0</v>
      </c>
      <c r="M218">
        <v>0</v>
      </c>
      <c r="N218">
        <v>0</v>
      </c>
      <c r="O218">
        <v>2669.8850000000002</v>
      </c>
      <c r="P218">
        <v>43.941000000000003</v>
      </c>
      <c r="Q218">
        <v>2713.826</v>
      </c>
      <c r="R218" s="185" t="s">
        <v>569</v>
      </c>
      <c r="S218" s="185">
        <v>12</v>
      </c>
      <c r="T218" t="s">
        <v>143</v>
      </c>
    </row>
    <row r="219" spans="1:20" x14ac:dyDescent="0.3">
      <c r="A219" t="s">
        <v>773</v>
      </c>
      <c r="B219">
        <v>331640</v>
      </c>
      <c r="C219" t="s">
        <v>103</v>
      </c>
      <c r="D219" t="s">
        <v>146</v>
      </c>
      <c r="E219" t="s">
        <v>146</v>
      </c>
      <c r="F219" t="s">
        <v>774</v>
      </c>
      <c r="G219" t="s">
        <v>5</v>
      </c>
      <c r="H219">
        <v>0</v>
      </c>
      <c r="I219">
        <v>1642.816</v>
      </c>
      <c r="J219">
        <v>0</v>
      </c>
      <c r="K219">
        <v>0</v>
      </c>
      <c r="L219">
        <v>0</v>
      </c>
      <c r="M219">
        <v>0</v>
      </c>
      <c r="N219">
        <v>0</v>
      </c>
      <c r="O219">
        <v>1589.644</v>
      </c>
      <c r="P219">
        <v>53.171999999999997</v>
      </c>
      <c r="Q219">
        <v>1642.816</v>
      </c>
      <c r="R219" s="185" t="s">
        <v>569</v>
      </c>
      <c r="S219" s="185">
        <v>12</v>
      </c>
      <c r="T219" t="s">
        <v>146</v>
      </c>
    </row>
    <row r="220" spans="1:20" x14ac:dyDescent="0.3">
      <c r="A220" t="s">
        <v>775</v>
      </c>
      <c r="B220">
        <v>331650</v>
      </c>
      <c r="C220" t="s">
        <v>103</v>
      </c>
      <c r="D220" t="s">
        <v>147</v>
      </c>
      <c r="E220" t="s">
        <v>147</v>
      </c>
      <c r="F220" t="s">
        <v>776</v>
      </c>
      <c r="G220" t="s">
        <v>11</v>
      </c>
      <c r="H220">
        <v>0</v>
      </c>
      <c r="I220">
        <v>1627.662</v>
      </c>
      <c r="J220">
        <v>0</v>
      </c>
      <c r="K220">
        <v>0</v>
      </c>
      <c r="L220">
        <v>0</v>
      </c>
      <c r="M220">
        <v>0</v>
      </c>
      <c r="N220">
        <v>0</v>
      </c>
      <c r="O220">
        <v>1583.2280000000001</v>
      </c>
      <c r="P220">
        <v>44.433999999999997</v>
      </c>
      <c r="Q220">
        <v>1627.662</v>
      </c>
      <c r="R220" s="185" t="s">
        <v>569</v>
      </c>
      <c r="S220" s="185">
        <v>12</v>
      </c>
      <c r="T220" t="s">
        <v>777</v>
      </c>
    </row>
    <row r="221" spans="1:20" x14ac:dyDescent="0.3">
      <c r="A221" t="s">
        <v>778</v>
      </c>
      <c r="B221">
        <v>331680</v>
      </c>
      <c r="C221" t="s">
        <v>103</v>
      </c>
      <c r="D221" t="s">
        <v>148</v>
      </c>
      <c r="E221" t="s">
        <v>148</v>
      </c>
      <c r="F221" t="s">
        <v>779</v>
      </c>
      <c r="G221" t="s">
        <v>5</v>
      </c>
      <c r="H221">
        <v>0</v>
      </c>
      <c r="I221">
        <v>3519.4560000000001</v>
      </c>
      <c r="J221">
        <v>0</v>
      </c>
      <c r="K221">
        <v>0</v>
      </c>
      <c r="L221">
        <v>0</v>
      </c>
      <c r="M221">
        <v>0</v>
      </c>
      <c r="N221">
        <v>0</v>
      </c>
      <c r="O221">
        <v>3468.1030000000001</v>
      </c>
      <c r="P221">
        <v>51.353000000000002</v>
      </c>
      <c r="Q221">
        <v>3519.4560000000001</v>
      </c>
      <c r="R221" s="185" t="s">
        <v>569</v>
      </c>
      <c r="S221" s="185">
        <v>12</v>
      </c>
      <c r="T221" t="s">
        <v>148</v>
      </c>
    </row>
    <row r="222" spans="1:20" x14ac:dyDescent="0.3">
      <c r="A222" t="s">
        <v>780</v>
      </c>
      <c r="B222">
        <v>331690</v>
      </c>
      <c r="C222" t="s">
        <v>103</v>
      </c>
      <c r="D222" t="s">
        <v>150</v>
      </c>
      <c r="E222" t="s">
        <v>150</v>
      </c>
      <c r="F222" t="s">
        <v>781</v>
      </c>
      <c r="G222" t="s">
        <v>6</v>
      </c>
      <c r="H222">
        <v>0</v>
      </c>
      <c r="I222">
        <v>3084.0729999999999</v>
      </c>
      <c r="J222">
        <v>0</v>
      </c>
      <c r="K222">
        <v>0</v>
      </c>
      <c r="L222">
        <v>0</v>
      </c>
      <c r="M222">
        <v>0</v>
      </c>
      <c r="N222">
        <v>0</v>
      </c>
      <c r="O222">
        <v>3016.5249999999996</v>
      </c>
      <c r="P222">
        <v>67.548000000000002</v>
      </c>
      <c r="Q222">
        <v>3084.0729999999999</v>
      </c>
      <c r="R222" s="185" t="s">
        <v>569</v>
      </c>
      <c r="S222" s="185">
        <v>12</v>
      </c>
      <c r="T222" t="s">
        <v>150</v>
      </c>
    </row>
    <row r="223" spans="1:20" x14ac:dyDescent="0.3">
      <c r="A223" t="s">
        <v>782</v>
      </c>
      <c r="B223">
        <v>331700</v>
      </c>
      <c r="C223" t="s">
        <v>103</v>
      </c>
      <c r="D223" t="s">
        <v>151</v>
      </c>
      <c r="E223" t="s">
        <v>151</v>
      </c>
      <c r="F223" t="s">
        <v>783</v>
      </c>
      <c r="G223" t="s">
        <v>9</v>
      </c>
      <c r="H223">
        <v>0</v>
      </c>
      <c r="I223">
        <v>2969.299</v>
      </c>
      <c r="J223">
        <v>0</v>
      </c>
      <c r="K223">
        <v>0</v>
      </c>
      <c r="L223">
        <v>851.98699999999997</v>
      </c>
      <c r="M223">
        <v>0</v>
      </c>
      <c r="N223">
        <v>0</v>
      </c>
      <c r="O223">
        <v>3669.8150000000001</v>
      </c>
      <c r="P223">
        <v>151.471</v>
      </c>
      <c r="Q223">
        <v>3821.2860000000001</v>
      </c>
      <c r="R223" s="185" t="s">
        <v>569</v>
      </c>
      <c r="S223" s="185">
        <v>12</v>
      </c>
      <c r="T223" t="s">
        <v>151</v>
      </c>
    </row>
    <row r="224" spans="1:20" x14ac:dyDescent="0.3">
      <c r="A224" t="s">
        <v>784</v>
      </c>
      <c r="B224">
        <v>331720</v>
      </c>
      <c r="C224" t="s">
        <v>103</v>
      </c>
      <c r="D224" t="s">
        <v>401</v>
      </c>
      <c r="E224" t="s">
        <v>401</v>
      </c>
      <c r="F224" t="s">
        <v>785</v>
      </c>
      <c r="G224" t="s">
        <v>9</v>
      </c>
      <c r="H224">
        <v>0</v>
      </c>
      <c r="I224">
        <v>1570.6039999999998</v>
      </c>
      <c r="J224">
        <v>0</v>
      </c>
      <c r="K224">
        <v>0</v>
      </c>
      <c r="L224">
        <v>0</v>
      </c>
      <c r="M224">
        <v>0</v>
      </c>
      <c r="N224">
        <v>0</v>
      </c>
      <c r="O224">
        <v>1531.1749999999997</v>
      </c>
      <c r="P224">
        <v>39.429000000000002</v>
      </c>
      <c r="Q224">
        <v>1570.6039999999998</v>
      </c>
      <c r="R224" s="185" t="s">
        <v>569</v>
      </c>
      <c r="S224" s="185">
        <v>12</v>
      </c>
      <c r="T224" t="s">
        <v>401</v>
      </c>
    </row>
    <row r="225" spans="1:20" x14ac:dyDescent="0.3">
      <c r="A225" t="s">
        <v>786</v>
      </c>
      <c r="B225">
        <v>332900</v>
      </c>
      <c r="C225" t="s">
        <v>103</v>
      </c>
      <c r="D225" t="s">
        <v>389</v>
      </c>
      <c r="E225" t="s">
        <v>389</v>
      </c>
      <c r="F225" t="s">
        <v>787</v>
      </c>
      <c r="G225" t="s">
        <v>13</v>
      </c>
      <c r="H225">
        <v>0</v>
      </c>
      <c r="I225">
        <v>5829.1139999999996</v>
      </c>
      <c r="J225">
        <v>0</v>
      </c>
      <c r="K225">
        <v>0</v>
      </c>
      <c r="L225">
        <v>0</v>
      </c>
      <c r="M225">
        <v>0</v>
      </c>
      <c r="N225">
        <v>0</v>
      </c>
      <c r="O225">
        <v>5710.7639999999992</v>
      </c>
      <c r="P225">
        <v>118.35</v>
      </c>
      <c r="Q225">
        <v>5829.1139999999996</v>
      </c>
      <c r="R225" s="185" t="s">
        <v>569</v>
      </c>
      <c r="S225" s="185">
        <v>12</v>
      </c>
      <c r="T225" t="s">
        <v>389</v>
      </c>
    </row>
    <row r="226" spans="1:20" x14ac:dyDescent="0.3">
      <c r="A226" t="s">
        <v>788</v>
      </c>
      <c r="B226">
        <v>331260</v>
      </c>
      <c r="C226" t="s">
        <v>103</v>
      </c>
      <c r="D226" t="s">
        <v>106</v>
      </c>
      <c r="E226" t="s">
        <v>106</v>
      </c>
      <c r="F226" t="s">
        <v>789</v>
      </c>
      <c r="G226" t="s">
        <v>14</v>
      </c>
      <c r="H226">
        <v>0</v>
      </c>
      <c r="I226">
        <v>406.77600000000001</v>
      </c>
      <c r="J226">
        <v>0</v>
      </c>
      <c r="K226">
        <v>0</v>
      </c>
      <c r="L226">
        <v>0</v>
      </c>
      <c r="M226">
        <v>0</v>
      </c>
      <c r="N226">
        <v>0</v>
      </c>
      <c r="O226">
        <v>389.65100000000001</v>
      </c>
      <c r="P226">
        <v>17.125</v>
      </c>
      <c r="Q226">
        <v>406.77600000000001</v>
      </c>
      <c r="R226" s="185" t="s">
        <v>569</v>
      </c>
      <c r="S226" s="185">
        <v>12</v>
      </c>
      <c r="T226" t="s">
        <v>106</v>
      </c>
    </row>
    <row r="227" spans="1:20" x14ac:dyDescent="0.3">
      <c r="A227" t="s">
        <v>673</v>
      </c>
      <c r="C227" t="s">
        <v>69</v>
      </c>
      <c r="D227" t="s">
        <v>73</v>
      </c>
      <c r="E227" t="s">
        <v>71</v>
      </c>
      <c r="F227" t="s">
        <v>665</v>
      </c>
      <c r="G227" t="s">
        <v>13</v>
      </c>
      <c r="H227">
        <v>0</v>
      </c>
      <c r="I227">
        <v>7</v>
      </c>
      <c r="J227">
        <v>4096</v>
      </c>
      <c r="K227">
        <v>0</v>
      </c>
      <c r="L227">
        <v>0</v>
      </c>
      <c r="M227">
        <v>0</v>
      </c>
      <c r="N227">
        <v>0</v>
      </c>
      <c r="O227">
        <v>4103</v>
      </c>
      <c r="Q227">
        <v>4103</v>
      </c>
      <c r="R227" s="185" t="s">
        <v>666</v>
      </c>
      <c r="S227" s="185">
        <v>12</v>
      </c>
      <c r="T227" t="s">
        <v>667</v>
      </c>
    </row>
    <row r="228" spans="1:20" x14ac:dyDescent="0.3">
      <c r="A228" t="s">
        <v>790</v>
      </c>
      <c r="B228">
        <v>331290</v>
      </c>
      <c r="C228" t="s">
        <v>103</v>
      </c>
      <c r="D228" t="s">
        <v>109</v>
      </c>
      <c r="E228" t="s">
        <v>109</v>
      </c>
      <c r="F228" t="s">
        <v>791</v>
      </c>
      <c r="G228" t="s">
        <v>9</v>
      </c>
      <c r="H228">
        <v>0</v>
      </c>
      <c r="I228">
        <v>961.73900000000003</v>
      </c>
      <c r="J228">
        <v>0</v>
      </c>
      <c r="K228">
        <v>0</v>
      </c>
      <c r="L228">
        <v>0</v>
      </c>
      <c r="M228">
        <v>0</v>
      </c>
      <c r="N228">
        <v>0</v>
      </c>
      <c r="O228">
        <v>943.00400000000002</v>
      </c>
      <c r="P228">
        <v>18.734999999999999</v>
      </c>
      <c r="Q228">
        <v>961.73900000000003</v>
      </c>
      <c r="R228" s="185" t="s">
        <v>569</v>
      </c>
      <c r="S228" s="185">
        <v>12</v>
      </c>
      <c r="T228" t="s">
        <v>109</v>
      </c>
    </row>
    <row r="229" spans="1:20" x14ac:dyDescent="0.3">
      <c r="A229" t="s">
        <v>792</v>
      </c>
      <c r="B229">
        <v>331330</v>
      </c>
      <c r="C229" t="s">
        <v>103</v>
      </c>
      <c r="D229" t="s">
        <v>114</v>
      </c>
      <c r="E229" t="s">
        <v>114</v>
      </c>
      <c r="F229" t="s">
        <v>793</v>
      </c>
      <c r="G229" t="s">
        <v>9</v>
      </c>
      <c r="H229">
        <v>0</v>
      </c>
      <c r="I229">
        <v>740.6110000000001</v>
      </c>
      <c r="J229">
        <v>0</v>
      </c>
      <c r="K229">
        <v>0</v>
      </c>
      <c r="L229">
        <v>0</v>
      </c>
      <c r="M229">
        <v>0</v>
      </c>
      <c r="N229">
        <v>0</v>
      </c>
      <c r="O229">
        <v>725.44800000000009</v>
      </c>
      <c r="P229">
        <v>15.163</v>
      </c>
      <c r="Q229">
        <v>740.6110000000001</v>
      </c>
      <c r="R229" s="185" t="s">
        <v>569</v>
      </c>
      <c r="S229" s="185">
        <v>12</v>
      </c>
      <c r="T229" t="s">
        <v>114</v>
      </c>
    </row>
    <row r="230" spans="1:20" x14ac:dyDescent="0.3">
      <c r="A230" t="s">
        <v>794</v>
      </c>
      <c r="B230">
        <v>331340</v>
      </c>
      <c r="C230" t="s">
        <v>103</v>
      </c>
      <c r="D230" t="s">
        <v>115</v>
      </c>
      <c r="E230" t="s">
        <v>115</v>
      </c>
      <c r="F230" t="s">
        <v>795</v>
      </c>
      <c r="G230" t="s">
        <v>14</v>
      </c>
      <c r="H230">
        <v>0</v>
      </c>
      <c r="I230">
        <v>655.07899999999995</v>
      </c>
      <c r="J230">
        <v>0</v>
      </c>
      <c r="K230">
        <v>0</v>
      </c>
      <c r="L230">
        <v>0</v>
      </c>
      <c r="M230">
        <v>0</v>
      </c>
      <c r="N230">
        <v>0</v>
      </c>
      <c r="O230">
        <v>634.82599999999991</v>
      </c>
      <c r="P230">
        <v>20.253</v>
      </c>
      <c r="Q230">
        <v>655.07899999999995</v>
      </c>
      <c r="R230" s="185" t="s">
        <v>569</v>
      </c>
      <c r="S230" s="185">
        <v>12</v>
      </c>
      <c r="T230" t="s">
        <v>115</v>
      </c>
    </row>
    <row r="231" spans="1:20" x14ac:dyDescent="0.3">
      <c r="A231" t="s">
        <v>796</v>
      </c>
      <c r="B231">
        <v>331350</v>
      </c>
      <c r="C231" t="s">
        <v>103</v>
      </c>
      <c r="D231" t="s">
        <v>116</v>
      </c>
      <c r="E231" t="s">
        <v>116</v>
      </c>
      <c r="F231" t="s">
        <v>797</v>
      </c>
      <c r="G231" t="s">
        <v>14</v>
      </c>
      <c r="H231">
        <v>0</v>
      </c>
      <c r="I231">
        <v>605.53700000000003</v>
      </c>
      <c r="J231">
        <v>0</v>
      </c>
      <c r="K231">
        <v>0</v>
      </c>
      <c r="L231">
        <v>0</v>
      </c>
      <c r="M231">
        <v>0</v>
      </c>
      <c r="N231">
        <v>0</v>
      </c>
      <c r="O231">
        <v>579.44800000000009</v>
      </c>
      <c r="P231">
        <v>26.088999999999999</v>
      </c>
      <c r="Q231">
        <v>605.53700000000003</v>
      </c>
      <c r="R231" s="185" t="s">
        <v>569</v>
      </c>
      <c r="S231" s="185">
        <v>12</v>
      </c>
      <c r="T231" t="s">
        <v>116</v>
      </c>
    </row>
    <row r="232" spans="1:20" x14ac:dyDescent="0.3">
      <c r="A232" t="s">
        <v>798</v>
      </c>
      <c r="B232">
        <v>331370</v>
      </c>
      <c r="C232" t="s">
        <v>103</v>
      </c>
      <c r="D232" t="s">
        <v>118</v>
      </c>
      <c r="E232" t="s">
        <v>118</v>
      </c>
      <c r="F232" t="s">
        <v>799</v>
      </c>
      <c r="G232" t="s">
        <v>14</v>
      </c>
      <c r="H232">
        <v>0</v>
      </c>
      <c r="I232">
        <v>1131.645</v>
      </c>
      <c r="J232">
        <v>0</v>
      </c>
      <c r="K232">
        <v>0</v>
      </c>
      <c r="L232">
        <v>0</v>
      </c>
      <c r="M232">
        <v>0</v>
      </c>
      <c r="N232">
        <v>0</v>
      </c>
      <c r="O232">
        <v>1103.252</v>
      </c>
      <c r="P232">
        <v>28.393000000000001</v>
      </c>
      <c r="Q232">
        <v>1131.645</v>
      </c>
      <c r="R232" s="185" t="s">
        <v>569</v>
      </c>
      <c r="S232" s="185">
        <v>12</v>
      </c>
      <c r="T232" t="s">
        <v>118</v>
      </c>
    </row>
    <row r="233" spans="1:20" x14ac:dyDescent="0.3">
      <c r="A233" t="s">
        <v>800</v>
      </c>
      <c r="B233">
        <v>331380</v>
      </c>
      <c r="C233" t="s">
        <v>103</v>
      </c>
      <c r="D233" t="s">
        <v>119</v>
      </c>
      <c r="E233" t="s">
        <v>119</v>
      </c>
      <c r="F233" t="s">
        <v>801</v>
      </c>
      <c r="G233" t="s">
        <v>14</v>
      </c>
      <c r="H233">
        <v>0</v>
      </c>
      <c r="I233">
        <v>710.58299999999997</v>
      </c>
      <c r="J233">
        <v>0</v>
      </c>
      <c r="K233">
        <v>4.4000000000000004E-2</v>
      </c>
      <c r="L233">
        <v>0</v>
      </c>
      <c r="M233">
        <v>0</v>
      </c>
      <c r="N233">
        <v>0</v>
      </c>
      <c r="O233">
        <v>688.17</v>
      </c>
      <c r="P233">
        <v>22.457000000000001</v>
      </c>
      <c r="Q233">
        <v>710.62699999999995</v>
      </c>
      <c r="R233" s="185" t="s">
        <v>569</v>
      </c>
      <c r="S233" s="185">
        <v>12</v>
      </c>
      <c r="T233" t="s">
        <v>119</v>
      </c>
    </row>
    <row r="234" spans="1:20" x14ac:dyDescent="0.3">
      <c r="A234" t="s">
        <v>802</v>
      </c>
      <c r="B234">
        <v>331450</v>
      </c>
      <c r="C234" t="s">
        <v>103</v>
      </c>
      <c r="D234" t="s">
        <v>126</v>
      </c>
      <c r="E234" t="s">
        <v>126</v>
      </c>
      <c r="F234" t="s">
        <v>803</v>
      </c>
      <c r="G234" t="s">
        <v>9</v>
      </c>
      <c r="H234">
        <v>0</v>
      </c>
      <c r="I234">
        <v>774.50300000000016</v>
      </c>
      <c r="J234">
        <v>0</v>
      </c>
      <c r="K234">
        <v>0</v>
      </c>
      <c r="L234">
        <v>135.19300000000001</v>
      </c>
      <c r="M234">
        <v>0</v>
      </c>
      <c r="N234">
        <v>0</v>
      </c>
      <c r="O234">
        <v>847.99300000000017</v>
      </c>
      <c r="P234">
        <v>61.703000000000003</v>
      </c>
      <c r="Q234">
        <v>909.69600000000014</v>
      </c>
      <c r="R234" s="185" t="s">
        <v>569</v>
      </c>
      <c r="S234" s="185">
        <v>12</v>
      </c>
      <c r="T234" t="s">
        <v>126</v>
      </c>
    </row>
    <row r="235" spans="1:20" x14ac:dyDescent="0.3">
      <c r="A235" t="s">
        <v>804</v>
      </c>
      <c r="B235">
        <v>331460</v>
      </c>
      <c r="C235" t="s">
        <v>103</v>
      </c>
      <c r="D235" t="s">
        <v>127</v>
      </c>
      <c r="E235" t="s">
        <v>127</v>
      </c>
      <c r="F235" t="s">
        <v>805</v>
      </c>
      <c r="G235" t="s">
        <v>14</v>
      </c>
      <c r="H235">
        <v>0</v>
      </c>
      <c r="I235">
        <v>623.49400000000003</v>
      </c>
      <c r="J235">
        <v>0</v>
      </c>
      <c r="K235">
        <v>0</v>
      </c>
      <c r="L235">
        <v>0</v>
      </c>
      <c r="M235">
        <v>0</v>
      </c>
      <c r="N235">
        <v>0</v>
      </c>
      <c r="O235">
        <v>613.74700000000007</v>
      </c>
      <c r="P235">
        <v>9.7469999999999999</v>
      </c>
      <c r="Q235">
        <v>623.49400000000003</v>
      </c>
      <c r="R235" s="185" t="s">
        <v>569</v>
      </c>
      <c r="S235" s="185">
        <v>12</v>
      </c>
      <c r="T235" t="s">
        <v>127</v>
      </c>
    </row>
    <row r="236" spans="1:20" x14ac:dyDescent="0.3">
      <c r="A236" t="s">
        <v>674</v>
      </c>
      <c r="C236" t="s">
        <v>69</v>
      </c>
      <c r="D236" t="s">
        <v>675</v>
      </c>
      <c r="E236" t="s">
        <v>71</v>
      </c>
      <c r="F236" t="s">
        <v>665</v>
      </c>
      <c r="G236" t="s">
        <v>13</v>
      </c>
      <c r="H236">
        <v>130</v>
      </c>
      <c r="I236">
        <v>0</v>
      </c>
      <c r="J236">
        <v>0</v>
      </c>
      <c r="K236">
        <v>0</v>
      </c>
      <c r="L236">
        <v>0</v>
      </c>
      <c r="M236">
        <v>0</v>
      </c>
      <c r="N236">
        <v>0</v>
      </c>
      <c r="O236">
        <v>130</v>
      </c>
      <c r="Q236">
        <v>130</v>
      </c>
      <c r="R236" s="185" t="s">
        <v>666</v>
      </c>
      <c r="S236" s="185">
        <v>12</v>
      </c>
      <c r="T236" t="s">
        <v>667</v>
      </c>
    </row>
    <row r="237" spans="1:20" x14ac:dyDescent="0.3">
      <c r="A237" t="s">
        <v>806</v>
      </c>
      <c r="B237">
        <v>331520</v>
      </c>
      <c r="C237" t="s">
        <v>103</v>
      </c>
      <c r="D237" t="s">
        <v>133</v>
      </c>
      <c r="E237" t="s">
        <v>133</v>
      </c>
      <c r="F237" t="s">
        <v>807</v>
      </c>
      <c r="G237" t="s">
        <v>14</v>
      </c>
      <c r="H237">
        <v>0</v>
      </c>
      <c r="I237">
        <v>975.18299999999999</v>
      </c>
      <c r="J237">
        <v>0</v>
      </c>
      <c r="K237">
        <v>0</v>
      </c>
      <c r="L237">
        <v>0</v>
      </c>
      <c r="M237">
        <v>0</v>
      </c>
      <c r="N237">
        <v>0</v>
      </c>
      <c r="O237">
        <v>959.07899999999995</v>
      </c>
      <c r="P237">
        <v>16.103999999999999</v>
      </c>
      <c r="Q237">
        <v>975.18299999999999</v>
      </c>
      <c r="R237" s="185" t="s">
        <v>569</v>
      </c>
      <c r="S237" s="185">
        <v>12</v>
      </c>
      <c r="T237" t="s">
        <v>133</v>
      </c>
    </row>
    <row r="238" spans="1:20" x14ac:dyDescent="0.3">
      <c r="A238" t="s">
        <v>808</v>
      </c>
      <c r="B238">
        <v>331540</v>
      </c>
      <c r="C238" t="s">
        <v>103</v>
      </c>
      <c r="D238" t="s">
        <v>135</v>
      </c>
      <c r="E238" t="s">
        <v>135</v>
      </c>
      <c r="F238" t="s">
        <v>809</v>
      </c>
      <c r="G238" t="s">
        <v>8</v>
      </c>
      <c r="H238">
        <v>0</v>
      </c>
      <c r="I238">
        <v>809.976</v>
      </c>
      <c r="J238">
        <v>0</v>
      </c>
      <c r="K238">
        <v>0</v>
      </c>
      <c r="L238">
        <v>0</v>
      </c>
      <c r="M238">
        <v>0</v>
      </c>
      <c r="N238">
        <v>0</v>
      </c>
      <c r="O238">
        <v>773.87</v>
      </c>
      <c r="P238">
        <v>36.106000000000002</v>
      </c>
      <c r="Q238">
        <v>809.976</v>
      </c>
      <c r="R238" s="185" t="s">
        <v>569</v>
      </c>
      <c r="S238" s="185">
        <v>12</v>
      </c>
      <c r="T238" t="s">
        <v>135</v>
      </c>
    </row>
    <row r="239" spans="1:20" x14ac:dyDescent="0.3">
      <c r="A239" t="s">
        <v>810</v>
      </c>
      <c r="B239">
        <v>331580</v>
      </c>
      <c r="C239" t="s">
        <v>103</v>
      </c>
      <c r="D239" t="s">
        <v>138</v>
      </c>
      <c r="E239" t="s">
        <v>138</v>
      </c>
      <c r="F239" t="s">
        <v>811</v>
      </c>
      <c r="G239" t="s">
        <v>9</v>
      </c>
      <c r="H239">
        <v>0</v>
      </c>
      <c r="I239">
        <v>1010.7289999999999</v>
      </c>
      <c r="J239">
        <v>0</v>
      </c>
      <c r="K239">
        <v>0</v>
      </c>
      <c r="L239">
        <v>0</v>
      </c>
      <c r="M239">
        <v>0</v>
      </c>
      <c r="N239">
        <v>0</v>
      </c>
      <c r="O239">
        <v>988.45399999999995</v>
      </c>
      <c r="P239">
        <v>22.274999999999999</v>
      </c>
      <c r="Q239">
        <v>1010.7289999999999</v>
      </c>
      <c r="R239" s="185" t="s">
        <v>569</v>
      </c>
      <c r="S239" s="185">
        <v>12</v>
      </c>
      <c r="T239" t="s">
        <v>138</v>
      </c>
    </row>
    <row r="240" spans="1:20" x14ac:dyDescent="0.3">
      <c r="A240" t="s">
        <v>812</v>
      </c>
      <c r="B240">
        <v>331620</v>
      </c>
      <c r="C240" t="s">
        <v>103</v>
      </c>
      <c r="D240" t="s">
        <v>144</v>
      </c>
      <c r="E240" t="s">
        <v>144</v>
      </c>
      <c r="F240" t="s">
        <v>813</v>
      </c>
      <c r="G240" t="s">
        <v>14</v>
      </c>
      <c r="H240">
        <v>0</v>
      </c>
      <c r="I240">
        <v>403.28100000000006</v>
      </c>
      <c r="J240">
        <v>0</v>
      </c>
      <c r="K240">
        <v>0</v>
      </c>
      <c r="L240">
        <v>0</v>
      </c>
      <c r="M240">
        <v>0</v>
      </c>
      <c r="N240">
        <v>0</v>
      </c>
      <c r="O240">
        <v>389.57600000000008</v>
      </c>
      <c r="P240">
        <v>13.705</v>
      </c>
      <c r="Q240">
        <v>403.28100000000006</v>
      </c>
      <c r="R240" s="185" t="s">
        <v>569</v>
      </c>
      <c r="S240" s="185">
        <v>12</v>
      </c>
      <c r="T240" t="s">
        <v>144</v>
      </c>
    </row>
    <row r="241" spans="1:20" x14ac:dyDescent="0.3">
      <c r="A241" t="s">
        <v>814</v>
      </c>
      <c r="B241">
        <v>331630</v>
      </c>
      <c r="C241" t="s">
        <v>103</v>
      </c>
      <c r="D241" t="s">
        <v>145</v>
      </c>
      <c r="E241" t="s">
        <v>145</v>
      </c>
      <c r="F241" t="s">
        <v>815</v>
      </c>
      <c r="G241" t="s">
        <v>5</v>
      </c>
      <c r="H241">
        <v>0</v>
      </c>
      <c r="I241">
        <v>779.26599999999996</v>
      </c>
      <c r="J241">
        <v>0</v>
      </c>
      <c r="K241">
        <v>0</v>
      </c>
      <c r="L241">
        <v>331.214</v>
      </c>
      <c r="M241">
        <v>0</v>
      </c>
      <c r="N241">
        <v>0</v>
      </c>
      <c r="O241">
        <v>1060.421</v>
      </c>
      <c r="P241">
        <v>50.058999999999997</v>
      </c>
      <c r="Q241">
        <v>1110.48</v>
      </c>
      <c r="R241" s="185" t="s">
        <v>569</v>
      </c>
      <c r="S241" s="185">
        <v>12</v>
      </c>
      <c r="T241" t="s">
        <v>145</v>
      </c>
    </row>
    <row r="242" spans="1:20" x14ac:dyDescent="0.3">
      <c r="A242" t="s">
        <v>816</v>
      </c>
      <c r="B242">
        <v>331685</v>
      </c>
      <c r="C242" t="s">
        <v>103</v>
      </c>
      <c r="D242" t="s">
        <v>149</v>
      </c>
      <c r="E242" t="s">
        <v>149</v>
      </c>
      <c r="F242" t="s">
        <v>817</v>
      </c>
      <c r="G242" t="s">
        <v>5</v>
      </c>
      <c r="H242">
        <v>0</v>
      </c>
      <c r="I242">
        <v>885.52099999999996</v>
      </c>
      <c r="J242">
        <v>0</v>
      </c>
      <c r="K242">
        <v>0</v>
      </c>
      <c r="L242">
        <v>0</v>
      </c>
      <c r="M242">
        <v>0</v>
      </c>
      <c r="N242">
        <v>0</v>
      </c>
      <c r="O242">
        <v>836.27599999999995</v>
      </c>
      <c r="P242">
        <v>49.244999999999997</v>
      </c>
      <c r="Q242">
        <v>885.52099999999996</v>
      </c>
      <c r="R242" s="185" t="s">
        <v>569</v>
      </c>
      <c r="S242" s="185">
        <v>12</v>
      </c>
      <c r="T242" t="s">
        <v>149</v>
      </c>
    </row>
    <row r="243" spans="1:20" x14ac:dyDescent="0.3">
      <c r="A243" t="s">
        <v>818</v>
      </c>
      <c r="B243">
        <v>331730</v>
      </c>
      <c r="C243" t="s">
        <v>103</v>
      </c>
      <c r="D243" t="s">
        <v>154</v>
      </c>
      <c r="E243" t="s">
        <v>154</v>
      </c>
      <c r="F243" t="s">
        <v>819</v>
      </c>
      <c r="G243" t="s">
        <v>5</v>
      </c>
      <c r="H243">
        <v>0</v>
      </c>
      <c r="I243">
        <v>656.88</v>
      </c>
      <c r="J243">
        <v>0</v>
      </c>
      <c r="K243">
        <v>0</v>
      </c>
      <c r="L243">
        <v>0</v>
      </c>
      <c r="M243">
        <v>0</v>
      </c>
      <c r="N243">
        <v>0</v>
      </c>
      <c r="O243">
        <v>633.173</v>
      </c>
      <c r="P243">
        <v>23.707000000000001</v>
      </c>
      <c r="Q243">
        <v>656.88</v>
      </c>
      <c r="R243" s="185" t="s">
        <v>569</v>
      </c>
      <c r="S243" s="185">
        <v>12</v>
      </c>
      <c r="T243" t="s">
        <v>154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246"/>
  <sheetViews>
    <sheetView workbookViewId="0">
      <pane xSplit="3" ySplit="3" topLeftCell="D4" activePane="bottomRight" state="frozen"/>
      <selection pane="topRight" activeCell="D1" sqref="D1"/>
      <selection pane="bottomLeft" activeCell="A3" sqref="A3"/>
      <selection pane="bottomRight"/>
    </sheetView>
  </sheetViews>
  <sheetFormatPr defaultRowHeight="14.4" x14ac:dyDescent="0.3"/>
  <cols>
    <col min="1" max="1" width="9.109375" customWidth="1"/>
    <col min="2" max="2" width="7" bestFit="1" customWidth="1"/>
    <col min="3" max="3" width="18.33203125" bestFit="1" customWidth="1"/>
    <col min="4" max="4" width="39.44140625" bestFit="1" customWidth="1"/>
    <col min="5" max="5" width="22.88671875" bestFit="1" customWidth="1"/>
    <col min="6" max="6" width="28.33203125" bestFit="1" customWidth="1"/>
    <col min="7" max="7" width="7.44140625" bestFit="1" customWidth="1"/>
    <col min="8" max="8" width="10" bestFit="1" customWidth="1"/>
    <col min="9" max="9" width="11.6640625" bestFit="1" customWidth="1"/>
    <col min="10" max="10" width="10.109375" bestFit="1" customWidth="1"/>
    <col min="11" max="11" width="15.6640625" bestFit="1" customWidth="1"/>
    <col min="12" max="12" width="7" bestFit="1" customWidth="1"/>
    <col min="13" max="13" width="8" customWidth="1"/>
    <col min="14" max="14" width="9" bestFit="1" customWidth="1"/>
    <col min="20" max="20" width="11.6640625" customWidth="1"/>
  </cols>
  <sheetData>
    <row r="1" spans="1:21" ht="15.6" x14ac:dyDescent="0.3">
      <c r="A1" s="326" t="s">
        <v>1583</v>
      </c>
      <c r="B1" s="327"/>
      <c r="C1" s="327"/>
      <c r="D1" s="327"/>
    </row>
    <row r="2" spans="1:21" x14ac:dyDescent="0.3">
      <c r="A2" s="3" t="s">
        <v>634</v>
      </c>
      <c r="D2" s="17"/>
      <c r="E2" s="17"/>
      <c r="F2" s="17"/>
      <c r="G2" s="17"/>
      <c r="H2" s="17"/>
      <c r="I2" s="17"/>
      <c r="J2" s="17"/>
      <c r="K2" s="17"/>
    </row>
    <row r="3" spans="1:21" s="29" customFormat="1" ht="57.6" x14ac:dyDescent="0.3">
      <c r="A3" s="10" t="s">
        <v>1156</v>
      </c>
      <c r="B3" s="10" t="s">
        <v>645</v>
      </c>
      <c r="C3" s="10" t="s">
        <v>53</v>
      </c>
      <c r="D3" s="10" t="s">
        <v>54</v>
      </c>
      <c r="E3" s="10" t="s">
        <v>646</v>
      </c>
      <c r="F3" s="10" t="s">
        <v>647</v>
      </c>
      <c r="G3" s="10" t="s">
        <v>38</v>
      </c>
      <c r="H3" s="10" t="s">
        <v>39</v>
      </c>
      <c r="I3" s="10" t="s">
        <v>40</v>
      </c>
      <c r="J3" s="10" t="s">
        <v>41</v>
      </c>
      <c r="K3" s="10" t="s">
        <v>35</v>
      </c>
      <c r="L3" s="10" t="s">
        <v>1157</v>
      </c>
      <c r="M3" s="10" t="s">
        <v>1582</v>
      </c>
      <c r="N3" s="10" t="s">
        <v>51</v>
      </c>
      <c r="O3" s="181" t="s">
        <v>422</v>
      </c>
      <c r="P3" s="181" t="s">
        <v>423</v>
      </c>
      <c r="Q3" s="181" t="s">
        <v>424</v>
      </c>
      <c r="R3" s="181" t="s">
        <v>59</v>
      </c>
      <c r="S3" s="181" t="s">
        <v>652</v>
      </c>
      <c r="T3" s="181" t="s">
        <v>653</v>
      </c>
      <c r="U3" s="181" t="s">
        <v>60</v>
      </c>
    </row>
    <row r="4" spans="1:21" x14ac:dyDescent="0.3">
      <c r="A4" t="s">
        <v>663</v>
      </c>
      <c r="C4" t="s">
        <v>69</v>
      </c>
      <c r="D4" s="17" t="s">
        <v>664</v>
      </c>
      <c r="E4" s="17" t="s">
        <v>665</v>
      </c>
      <c r="F4" s="17" t="s">
        <v>13</v>
      </c>
      <c r="G4" s="17">
        <v>0</v>
      </c>
      <c r="H4" s="17">
        <v>0</v>
      </c>
      <c r="I4" s="17">
        <v>0</v>
      </c>
      <c r="J4" s="17">
        <v>81558.000000000015</v>
      </c>
      <c r="K4" s="17">
        <v>0</v>
      </c>
      <c r="L4">
        <v>0</v>
      </c>
      <c r="M4" s="17">
        <v>0</v>
      </c>
      <c r="N4">
        <v>0</v>
      </c>
      <c r="O4">
        <v>0</v>
      </c>
      <c r="P4">
        <v>0</v>
      </c>
      <c r="Q4">
        <v>0</v>
      </c>
      <c r="R4" t="s">
        <v>666</v>
      </c>
      <c r="S4">
        <v>12</v>
      </c>
      <c r="T4" t="s">
        <v>667</v>
      </c>
    </row>
    <row r="5" spans="1:21" x14ac:dyDescent="0.3">
      <c r="A5" t="s">
        <v>820</v>
      </c>
      <c r="B5">
        <v>331740</v>
      </c>
      <c r="C5" t="s">
        <v>155</v>
      </c>
      <c r="D5" s="17" t="s">
        <v>156</v>
      </c>
      <c r="E5" s="17" t="s">
        <v>821</v>
      </c>
      <c r="F5" s="17" t="s">
        <v>8</v>
      </c>
      <c r="G5" s="17">
        <v>218.20699999999999</v>
      </c>
      <c r="H5" s="17">
        <v>0</v>
      </c>
      <c r="I5" s="17">
        <v>0</v>
      </c>
      <c r="J5" s="17">
        <v>0</v>
      </c>
      <c r="K5" s="17">
        <v>0</v>
      </c>
      <c r="L5">
        <v>0</v>
      </c>
      <c r="M5" s="17">
        <v>0</v>
      </c>
      <c r="N5">
        <v>0</v>
      </c>
      <c r="O5">
        <v>20148</v>
      </c>
      <c r="P5">
        <v>0</v>
      </c>
      <c r="Q5">
        <v>0</v>
      </c>
      <c r="R5" t="s">
        <v>569</v>
      </c>
      <c r="S5">
        <v>12</v>
      </c>
      <c r="T5" t="s">
        <v>156</v>
      </c>
    </row>
    <row r="6" spans="1:21" x14ac:dyDescent="0.3">
      <c r="A6" t="s">
        <v>822</v>
      </c>
      <c r="C6" t="s">
        <v>823</v>
      </c>
      <c r="D6" s="17" t="s">
        <v>158</v>
      </c>
      <c r="E6" s="17" t="s">
        <v>678</v>
      </c>
      <c r="F6" s="17" t="s">
        <v>12</v>
      </c>
      <c r="G6" s="17">
        <v>79.950999999999979</v>
      </c>
      <c r="H6" s="17">
        <v>28857.048999999999</v>
      </c>
      <c r="I6" s="17">
        <v>0</v>
      </c>
      <c r="J6" s="17">
        <v>0</v>
      </c>
      <c r="K6" s="17">
        <v>0</v>
      </c>
      <c r="L6">
        <v>0</v>
      </c>
      <c r="M6" s="17">
        <v>0</v>
      </c>
      <c r="N6">
        <v>0</v>
      </c>
      <c r="O6">
        <v>8232</v>
      </c>
      <c r="P6">
        <v>386419</v>
      </c>
      <c r="Q6">
        <v>0</v>
      </c>
      <c r="R6" t="s">
        <v>666</v>
      </c>
      <c r="S6">
        <v>24</v>
      </c>
      <c r="T6" t="s">
        <v>824</v>
      </c>
    </row>
    <row r="7" spans="1:21" x14ac:dyDescent="0.3">
      <c r="A7" t="s">
        <v>825</v>
      </c>
      <c r="C7" t="s">
        <v>823</v>
      </c>
      <c r="D7" s="17" t="s">
        <v>826</v>
      </c>
      <c r="E7" s="17" t="s">
        <v>678</v>
      </c>
      <c r="F7" s="17" t="s">
        <v>12</v>
      </c>
      <c r="G7" s="17">
        <v>0</v>
      </c>
      <c r="H7" s="17">
        <v>0</v>
      </c>
      <c r="I7" s="17">
        <v>0</v>
      </c>
      <c r="J7" s="17">
        <v>168115</v>
      </c>
      <c r="K7" s="17">
        <v>0</v>
      </c>
      <c r="L7">
        <v>0</v>
      </c>
      <c r="M7" s="17">
        <v>0</v>
      </c>
      <c r="N7">
        <v>0</v>
      </c>
      <c r="O7">
        <v>0</v>
      </c>
      <c r="P7">
        <v>0</v>
      </c>
      <c r="Q7">
        <v>0</v>
      </c>
      <c r="R7" t="s">
        <v>666</v>
      </c>
      <c r="S7">
        <v>12</v>
      </c>
      <c r="T7" t="s">
        <v>824</v>
      </c>
    </row>
    <row r="8" spans="1:21" x14ac:dyDescent="0.3">
      <c r="A8" t="s">
        <v>827</v>
      </c>
      <c r="C8" t="s">
        <v>823</v>
      </c>
      <c r="D8" s="17" t="s">
        <v>160</v>
      </c>
      <c r="E8" s="17" t="s">
        <v>678</v>
      </c>
      <c r="F8" s="17" t="s">
        <v>12</v>
      </c>
      <c r="G8" s="17">
        <v>38.745000000000005</v>
      </c>
      <c r="H8" s="17">
        <v>843289.25499999989</v>
      </c>
      <c r="I8" s="17">
        <v>0</v>
      </c>
      <c r="J8" s="17">
        <v>0</v>
      </c>
      <c r="K8" s="17">
        <v>0</v>
      </c>
      <c r="L8">
        <v>0</v>
      </c>
      <c r="M8" s="17">
        <v>0</v>
      </c>
      <c r="N8">
        <v>0</v>
      </c>
      <c r="O8">
        <v>2478</v>
      </c>
      <c r="P8">
        <v>7076113</v>
      </c>
      <c r="Q8">
        <v>0</v>
      </c>
      <c r="R8" t="s">
        <v>666</v>
      </c>
      <c r="S8">
        <v>24</v>
      </c>
      <c r="T8" t="s">
        <v>824</v>
      </c>
    </row>
    <row r="9" spans="1:21" x14ac:dyDescent="0.3">
      <c r="A9" t="s">
        <v>828</v>
      </c>
      <c r="B9">
        <v>331760</v>
      </c>
      <c r="C9" t="s">
        <v>161</v>
      </c>
      <c r="D9" s="17" t="s">
        <v>162</v>
      </c>
      <c r="E9" s="17" t="s">
        <v>829</v>
      </c>
      <c r="F9" s="17" t="s">
        <v>9</v>
      </c>
      <c r="G9" s="17">
        <v>2582.3000000000002</v>
      </c>
      <c r="H9" s="17">
        <v>0</v>
      </c>
      <c r="I9" s="17">
        <v>0</v>
      </c>
      <c r="J9" s="17">
        <v>0</v>
      </c>
      <c r="K9" s="17">
        <v>0</v>
      </c>
      <c r="L9">
        <v>0</v>
      </c>
      <c r="M9" s="17">
        <v>0</v>
      </c>
      <c r="N9">
        <v>0</v>
      </c>
      <c r="O9">
        <v>203061</v>
      </c>
      <c r="P9">
        <v>0</v>
      </c>
      <c r="Q9">
        <v>0</v>
      </c>
      <c r="R9" t="s">
        <v>569</v>
      </c>
      <c r="S9">
        <v>12</v>
      </c>
      <c r="T9" t="s">
        <v>162</v>
      </c>
    </row>
    <row r="10" spans="1:21" x14ac:dyDescent="0.3">
      <c r="A10" t="s">
        <v>830</v>
      </c>
      <c r="B10">
        <v>331770</v>
      </c>
      <c r="C10" t="s">
        <v>163</v>
      </c>
      <c r="D10" s="17" t="s">
        <v>164</v>
      </c>
      <c r="E10" s="17" t="s">
        <v>831</v>
      </c>
      <c r="F10" s="17" t="s">
        <v>14</v>
      </c>
      <c r="G10" s="17">
        <v>479.774</v>
      </c>
      <c r="H10" s="17">
        <v>0</v>
      </c>
      <c r="I10" s="17">
        <v>0</v>
      </c>
      <c r="J10" s="17">
        <v>0</v>
      </c>
      <c r="K10" s="17">
        <v>0</v>
      </c>
      <c r="L10">
        <v>0</v>
      </c>
      <c r="M10" s="17">
        <v>0</v>
      </c>
      <c r="N10">
        <v>0</v>
      </c>
      <c r="O10">
        <v>43862</v>
      </c>
      <c r="P10">
        <v>0</v>
      </c>
      <c r="Q10">
        <v>0</v>
      </c>
      <c r="R10" t="s">
        <v>569</v>
      </c>
      <c r="S10">
        <v>9</v>
      </c>
      <c r="T10" t="s">
        <v>164</v>
      </c>
    </row>
    <row r="11" spans="1:21" x14ac:dyDescent="0.3">
      <c r="A11" t="s">
        <v>832</v>
      </c>
      <c r="B11">
        <v>331750</v>
      </c>
      <c r="C11" t="s">
        <v>165</v>
      </c>
      <c r="D11" s="17" t="s">
        <v>166</v>
      </c>
      <c r="E11" s="17" t="s">
        <v>833</v>
      </c>
      <c r="F11" s="17" t="s">
        <v>4</v>
      </c>
      <c r="G11" s="17">
        <v>56.280999999999992</v>
      </c>
      <c r="H11" s="17">
        <v>0</v>
      </c>
      <c r="I11" s="17">
        <v>0</v>
      </c>
      <c r="J11" s="17">
        <v>361.06199999999995</v>
      </c>
      <c r="K11" s="17">
        <v>0</v>
      </c>
      <c r="L11">
        <v>0</v>
      </c>
      <c r="M11" s="17">
        <v>0</v>
      </c>
      <c r="N11">
        <v>0</v>
      </c>
      <c r="O11">
        <v>5410</v>
      </c>
      <c r="P11">
        <v>0</v>
      </c>
      <c r="Q11">
        <v>0</v>
      </c>
      <c r="R11" t="s">
        <v>569</v>
      </c>
      <c r="S11">
        <v>11</v>
      </c>
      <c r="T11" t="s">
        <v>166</v>
      </c>
    </row>
    <row r="12" spans="1:21" x14ac:dyDescent="0.3">
      <c r="A12" t="s">
        <v>834</v>
      </c>
      <c r="B12">
        <v>331780</v>
      </c>
      <c r="C12" t="s">
        <v>167</v>
      </c>
      <c r="D12" s="17" t="s">
        <v>168</v>
      </c>
      <c r="E12" s="17" t="s">
        <v>835</v>
      </c>
      <c r="F12" s="17" t="s">
        <v>9</v>
      </c>
      <c r="G12" s="17">
        <v>609.7589999999999</v>
      </c>
      <c r="H12" s="17">
        <v>0</v>
      </c>
      <c r="I12" s="17">
        <v>0</v>
      </c>
      <c r="J12" s="17">
        <v>0</v>
      </c>
      <c r="K12" s="17">
        <v>0</v>
      </c>
      <c r="L12">
        <v>0</v>
      </c>
      <c r="M12" s="17">
        <v>0</v>
      </c>
      <c r="N12">
        <v>0</v>
      </c>
      <c r="O12">
        <v>48803</v>
      </c>
      <c r="P12">
        <v>0</v>
      </c>
      <c r="Q12">
        <v>0</v>
      </c>
      <c r="R12" t="s">
        <v>569</v>
      </c>
      <c r="S12">
        <v>10</v>
      </c>
      <c r="T12" t="s">
        <v>168</v>
      </c>
    </row>
    <row r="13" spans="1:21" x14ac:dyDescent="0.3">
      <c r="A13" t="s">
        <v>836</v>
      </c>
      <c r="C13" t="s">
        <v>837</v>
      </c>
      <c r="D13" s="17" t="s">
        <v>169</v>
      </c>
      <c r="E13" s="17" t="s">
        <v>678</v>
      </c>
      <c r="F13" s="17" t="s">
        <v>12</v>
      </c>
      <c r="G13" s="17">
        <v>0</v>
      </c>
      <c r="H13" s="17">
        <v>0</v>
      </c>
      <c r="I13" s="17">
        <v>177819</v>
      </c>
      <c r="J13" s="17">
        <v>0</v>
      </c>
      <c r="K13" s="17">
        <v>0</v>
      </c>
      <c r="L13">
        <v>0</v>
      </c>
      <c r="M13" s="17">
        <v>0</v>
      </c>
      <c r="N13">
        <v>0</v>
      </c>
      <c r="O13">
        <v>0</v>
      </c>
      <c r="P13">
        <v>0</v>
      </c>
      <c r="Q13">
        <v>148123</v>
      </c>
      <c r="R13" t="s">
        <v>666</v>
      </c>
      <c r="S13">
        <v>12</v>
      </c>
      <c r="T13" t="s">
        <v>838</v>
      </c>
    </row>
    <row r="14" spans="1:21" x14ac:dyDescent="0.3">
      <c r="A14" t="s">
        <v>668</v>
      </c>
      <c r="C14" t="s">
        <v>69</v>
      </c>
      <c r="D14" s="17" t="s">
        <v>74</v>
      </c>
      <c r="E14" s="17" t="s">
        <v>665</v>
      </c>
      <c r="F14" s="17" t="s">
        <v>13</v>
      </c>
      <c r="G14" s="17">
        <v>-695</v>
      </c>
      <c r="H14" s="17">
        <v>0</v>
      </c>
      <c r="I14" s="17">
        <v>0</v>
      </c>
      <c r="J14" s="17">
        <v>0</v>
      </c>
      <c r="K14" s="17">
        <v>0</v>
      </c>
      <c r="L14">
        <v>0</v>
      </c>
      <c r="M14" s="17">
        <v>0</v>
      </c>
      <c r="N14">
        <v>0</v>
      </c>
      <c r="O14">
        <v>45024</v>
      </c>
      <c r="P14">
        <v>0</v>
      </c>
      <c r="Q14">
        <v>0</v>
      </c>
      <c r="R14" t="s">
        <v>666</v>
      </c>
      <c r="S14">
        <v>24</v>
      </c>
      <c r="T14" t="s">
        <v>667</v>
      </c>
    </row>
    <row r="15" spans="1:21" x14ac:dyDescent="0.3">
      <c r="A15" t="s">
        <v>839</v>
      </c>
      <c r="C15" t="s">
        <v>172</v>
      </c>
      <c r="D15" t="s">
        <v>173</v>
      </c>
      <c r="E15" t="s">
        <v>841</v>
      </c>
      <c r="F15" t="s">
        <v>10</v>
      </c>
      <c r="G15">
        <v>1.909</v>
      </c>
      <c r="H15">
        <v>48251.090999999993</v>
      </c>
      <c r="I15">
        <v>0</v>
      </c>
      <c r="J15">
        <v>0</v>
      </c>
      <c r="K15">
        <v>0</v>
      </c>
      <c r="L15">
        <v>0</v>
      </c>
      <c r="M15" s="17">
        <v>0</v>
      </c>
      <c r="N15">
        <v>0</v>
      </c>
      <c r="O15">
        <v>210</v>
      </c>
      <c r="P15">
        <v>758081</v>
      </c>
      <c r="Q15">
        <v>0</v>
      </c>
      <c r="R15" t="s">
        <v>666</v>
      </c>
      <c r="S15">
        <v>12</v>
      </c>
      <c r="T15" t="s">
        <v>840</v>
      </c>
    </row>
    <row r="16" spans="1:21" x14ac:dyDescent="0.3">
      <c r="A16" t="s">
        <v>842</v>
      </c>
      <c r="B16">
        <v>331790</v>
      </c>
      <c r="C16" t="s">
        <v>174</v>
      </c>
      <c r="D16" s="17" t="s">
        <v>175</v>
      </c>
      <c r="E16" s="17" t="s">
        <v>843</v>
      </c>
      <c r="F16" s="17" t="s">
        <v>14</v>
      </c>
      <c r="G16" s="17">
        <v>135.05800000000002</v>
      </c>
      <c r="H16" s="17">
        <v>0</v>
      </c>
      <c r="I16" s="17">
        <v>0</v>
      </c>
      <c r="J16" s="17">
        <v>0</v>
      </c>
      <c r="K16" s="17">
        <v>0</v>
      </c>
      <c r="L16">
        <v>0</v>
      </c>
      <c r="M16" s="17">
        <v>0</v>
      </c>
      <c r="N16">
        <v>0</v>
      </c>
      <c r="O16">
        <v>14104</v>
      </c>
      <c r="P16">
        <v>0</v>
      </c>
      <c r="Q16">
        <v>0</v>
      </c>
      <c r="R16" t="s">
        <v>569</v>
      </c>
      <c r="S16">
        <v>5</v>
      </c>
      <c r="T16" t="s">
        <v>175</v>
      </c>
    </row>
    <row r="17" spans="1:20" x14ac:dyDescent="0.3">
      <c r="A17" t="s">
        <v>844</v>
      </c>
      <c r="B17">
        <v>331810</v>
      </c>
      <c r="C17" t="s">
        <v>845</v>
      </c>
      <c r="D17" s="17" t="s">
        <v>177</v>
      </c>
      <c r="E17" s="17" t="s">
        <v>846</v>
      </c>
      <c r="F17" s="17" t="s">
        <v>14</v>
      </c>
      <c r="G17" s="17">
        <v>107.92</v>
      </c>
      <c r="H17" s="17">
        <v>0</v>
      </c>
      <c r="I17" s="17">
        <v>0</v>
      </c>
      <c r="J17" s="17">
        <v>0</v>
      </c>
      <c r="K17" s="17">
        <v>0</v>
      </c>
      <c r="L17">
        <v>0</v>
      </c>
      <c r="M17" s="17">
        <v>0</v>
      </c>
      <c r="N17">
        <v>0</v>
      </c>
      <c r="O17">
        <v>10979</v>
      </c>
      <c r="P17">
        <v>0</v>
      </c>
      <c r="Q17">
        <v>0</v>
      </c>
      <c r="R17" t="s">
        <v>569</v>
      </c>
      <c r="S17">
        <v>12</v>
      </c>
      <c r="T17" t="s">
        <v>177</v>
      </c>
    </row>
    <row r="18" spans="1:20" x14ac:dyDescent="0.3">
      <c r="A18" t="s">
        <v>847</v>
      </c>
      <c r="B18">
        <v>331820</v>
      </c>
      <c r="C18" t="s">
        <v>178</v>
      </c>
      <c r="D18" s="17" t="s">
        <v>179</v>
      </c>
      <c r="E18" s="17" t="s">
        <v>848</v>
      </c>
      <c r="F18" s="17" t="s">
        <v>11</v>
      </c>
      <c r="G18" s="17">
        <v>1064.6600000000001</v>
      </c>
      <c r="H18" s="17">
        <v>0</v>
      </c>
      <c r="I18" s="17">
        <v>0</v>
      </c>
      <c r="J18" s="17">
        <v>0</v>
      </c>
      <c r="K18" s="17">
        <v>49.295999999999999</v>
      </c>
      <c r="L18">
        <v>0</v>
      </c>
      <c r="M18" s="17">
        <v>0</v>
      </c>
      <c r="N18">
        <v>0</v>
      </c>
      <c r="O18">
        <v>79966</v>
      </c>
      <c r="P18">
        <v>0</v>
      </c>
      <c r="Q18">
        <v>0</v>
      </c>
      <c r="R18" t="s">
        <v>569</v>
      </c>
      <c r="S18">
        <v>8</v>
      </c>
      <c r="T18" t="s">
        <v>179</v>
      </c>
    </row>
    <row r="19" spans="1:20" x14ac:dyDescent="0.3">
      <c r="A19" t="s">
        <v>849</v>
      </c>
      <c r="B19">
        <v>331840</v>
      </c>
      <c r="C19" t="s">
        <v>180</v>
      </c>
      <c r="D19" s="17" t="s">
        <v>181</v>
      </c>
      <c r="E19" s="17" t="s">
        <v>850</v>
      </c>
      <c r="F19" s="17" t="s">
        <v>14</v>
      </c>
      <c r="G19" s="17">
        <v>289.28809054562288</v>
      </c>
      <c r="H19" s="17">
        <v>0</v>
      </c>
      <c r="I19" s="17">
        <v>0</v>
      </c>
      <c r="J19" s="17">
        <v>0</v>
      </c>
      <c r="K19" s="17">
        <v>0</v>
      </c>
      <c r="L19">
        <v>0</v>
      </c>
      <c r="M19" s="17">
        <v>0</v>
      </c>
      <c r="N19">
        <v>0</v>
      </c>
      <c r="O19">
        <v>26354</v>
      </c>
      <c r="P19">
        <v>0</v>
      </c>
      <c r="Q19">
        <v>0</v>
      </c>
      <c r="R19" t="s">
        <v>569</v>
      </c>
      <c r="S19">
        <v>10</v>
      </c>
      <c r="T19" t="s">
        <v>181</v>
      </c>
    </row>
    <row r="20" spans="1:20" x14ac:dyDescent="0.3">
      <c r="A20" t="s">
        <v>851</v>
      </c>
      <c r="B20">
        <v>331850</v>
      </c>
      <c r="C20" t="s">
        <v>182</v>
      </c>
      <c r="D20" s="17" t="s">
        <v>183</v>
      </c>
      <c r="E20" s="17" t="s">
        <v>852</v>
      </c>
      <c r="F20" s="17" t="s">
        <v>7</v>
      </c>
      <c r="G20" s="17">
        <v>246.47000000000003</v>
      </c>
      <c r="H20" s="17">
        <v>0</v>
      </c>
      <c r="I20" s="17">
        <v>0</v>
      </c>
      <c r="J20" s="17">
        <v>0</v>
      </c>
      <c r="K20" s="17">
        <v>0</v>
      </c>
      <c r="L20">
        <v>0</v>
      </c>
      <c r="M20" s="17">
        <v>0</v>
      </c>
      <c r="N20">
        <v>0</v>
      </c>
      <c r="O20">
        <v>28291</v>
      </c>
      <c r="P20">
        <v>0</v>
      </c>
      <c r="Q20">
        <v>0</v>
      </c>
      <c r="R20" t="s">
        <v>569</v>
      </c>
      <c r="S20">
        <v>12</v>
      </c>
      <c r="T20" t="s">
        <v>183</v>
      </c>
    </row>
    <row r="21" spans="1:20" x14ac:dyDescent="0.3">
      <c r="A21" t="s">
        <v>853</v>
      </c>
      <c r="B21">
        <v>331870</v>
      </c>
      <c r="C21" t="s">
        <v>186</v>
      </c>
      <c r="D21" s="17" t="s">
        <v>187</v>
      </c>
      <c r="E21" s="17" t="s">
        <v>854</v>
      </c>
      <c r="F21" s="17" t="s">
        <v>6</v>
      </c>
      <c r="G21" s="17">
        <v>164.57799999999997</v>
      </c>
      <c r="H21" s="17">
        <v>0</v>
      </c>
      <c r="I21" s="17">
        <v>0</v>
      </c>
      <c r="J21" s="17">
        <v>473.08599999999996</v>
      </c>
      <c r="K21" s="17">
        <v>0</v>
      </c>
      <c r="L21">
        <v>0</v>
      </c>
      <c r="M21" s="17">
        <v>0</v>
      </c>
      <c r="N21">
        <v>0</v>
      </c>
      <c r="O21">
        <v>14869</v>
      </c>
      <c r="P21">
        <v>0</v>
      </c>
      <c r="Q21">
        <v>0</v>
      </c>
      <c r="R21" t="s">
        <v>569</v>
      </c>
      <c r="S21">
        <v>11</v>
      </c>
      <c r="T21" t="s">
        <v>187</v>
      </c>
    </row>
    <row r="22" spans="1:20" x14ac:dyDescent="0.3">
      <c r="A22" t="s">
        <v>855</v>
      </c>
      <c r="B22">
        <v>331880</v>
      </c>
      <c r="C22" t="s">
        <v>188</v>
      </c>
      <c r="D22" s="17" t="s">
        <v>189</v>
      </c>
      <c r="E22" s="17" t="s">
        <v>856</v>
      </c>
      <c r="F22" s="17" t="s">
        <v>6</v>
      </c>
      <c r="G22" s="17">
        <v>312.851</v>
      </c>
      <c r="H22" s="17">
        <v>0</v>
      </c>
      <c r="I22" s="17">
        <v>0</v>
      </c>
      <c r="J22" s="17">
        <v>0</v>
      </c>
      <c r="K22" s="17">
        <v>0</v>
      </c>
      <c r="L22">
        <v>0</v>
      </c>
      <c r="M22" s="17">
        <v>0</v>
      </c>
      <c r="N22">
        <v>0</v>
      </c>
      <c r="O22">
        <v>32149</v>
      </c>
      <c r="P22">
        <v>0</v>
      </c>
      <c r="Q22">
        <v>0</v>
      </c>
      <c r="R22" t="s">
        <v>569</v>
      </c>
      <c r="S22">
        <v>12</v>
      </c>
      <c r="T22" t="s">
        <v>189</v>
      </c>
    </row>
    <row r="23" spans="1:20" x14ac:dyDescent="0.3">
      <c r="A23" t="s">
        <v>857</v>
      </c>
      <c r="B23">
        <v>331860</v>
      </c>
      <c r="C23" t="s">
        <v>184</v>
      </c>
      <c r="D23" s="17" t="s">
        <v>185</v>
      </c>
      <c r="E23" s="17" t="s">
        <v>858</v>
      </c>
      <c r="F23" s="17" t="s">
        <v>6</v>
      </c>
      <c r="G23" s="17">
        <v>848.61555684292637</v>
      </c>
      <c r="H23" s="17">
        <v>0</v>
      </c>
      <c r="I23" s="17">
        <v>0</v>
      </c>
      <c r="J23" s="17">
        <v>0</v>
      </c>
      <c r="K23" s="17">
        <v>0</v>
      </c>
      <c r="L23">
        <v>0</v>
      </c>
      <c r="M23" s="17">
        <v>0</v>
      </c>
      <c r="N23">
        <v>0</v>
      </c>
      <c r="O23">
        <v>57993</v>
      </c>
      <c r="P23">
        <v>0</v>
      </c>
      <c r="Q23">
        <v>0</v>
      </c>
      <c r="R23" t="s">
        <v>569</v>
      </c>
      <c r="S23">
        <v>12</v>
      </c>
      <c r="T23" t="s">
        <v>185</v>
      </c>
    </row>
    <row r="24" spans="1:20" x14ac:dyDescent="0.3">
      <c r="A24" t="s">
        <v>859</v>
      </c>
      <c r="B24">
        <v>331890</v>
      </c>
      <c r="C24" t="s">
        <v>190</v>
      </c>
      <c r="D24" s="17" t="s">
        <v>191</v>
      </c>
      <c r="E24" s="17" t="s">
        <v>860</v>
      </c>
      <c r="F24" s="17" t="s">
        <v>7</v>
      </c>
      <c r="G24" s="17">
        <v>436.32699999999994</v>
      </c>
      <c r="H24" s="17">
        <v>0</v>
      </c>
      <c r="I24" s="17">
        <v>0</v>
      </c>
      <c r="J24" s="17">
        <v>0</v>
      </c>
      <c r="K24" s="17">
        <v>0</v>
      </c>
      <c r="L24">
        <v>0</v>
      </c>
      <c r="M24" s="17">
        <v>0</v>
      </c>
      <c r="N24">
        <v>0</v>
      </c>
      <c r="O24">
        <v>37054</v>
      </c>
      <c r="P24">
        <v>0</v>
      </c>
      <c r="Q24">
        <v>0</v>
      </c>
      <c r="R24" t="s">
        <v>569</v>
      </c>
      <c r="S24">
        <v>12</v>
      </c>
      <c r="T24" t="s">
        <v>191</v>
      </c>
    </row>
    <row r="25" spans="1:20" x14ac:dyDescent="0.3">
      <c r="A25" t="s">
        <v>669</v>
      </c>
      <c r="C25" t="s">
        <v>69</v>
      </c>
      <c r="D25" s="17" t="s">
        <v>75</v>
      </c>
      <c r="E25" s="17" t="s">
        <v>665</v>
      </c>
      <c r="F25" s="17" t="s">
        <v>13</v>
      </c>
      <c r="G25" s="17">
        <v>0</v>
      </c>
      <c r="H25" s="17">
        <v>0</v>
      </c>
      <c r="I25" s="17">
        <v>0</v>
      </c>
      <c r="J25" s="17">
        <v>24389</v>
      </c>
      <c r="K25" s="17">
        <v>0</v>
      </c>
      <c r="L25">
        <v>0</v>
      </c>
      <c r="M25" s="17">
        <v>0</v>
      </c>
      <c r="N25">
        <v>0</v>
      </c>
      <c r="O25">
        <v>0</v>
      </c>
      <c r="P25">
        <v>0</v>
      </c>
      <c r="Q25">
        <v>0</v>
      </c>
      <c r="R25" t="s">
        <v>666</v>
      </c>
      <c r="S25">
        <v>12</v>
      </c>
      <c r="T25" t="s">
        <v>667</v>
      </c>
    </row>
    <row r="26" spans="1:20" x14ac:dyDescent="0.3">
      <c r="A26" t="s">
        <v>861</v>
      </c>
      <c r="C26" t="s">
        <v>192</v>
      </c>
      <c r="D26" s="17" t="s">
        <v>193</v>
      </c>
      <c r="E26" s="17" t="s">
        <v>678</v>
      </c>
      <c r="F26" s="17" t="s">
        <v>12</v>
      </c>
      <c r="G26" s="17">
        <v>0</v>
      </c>
      <c r="H26" s="17">
        <v>37832</v>
      </c>
      <c r="I26" s="17">
        <v>0</v>
      </c>
      <c r="J26" s="17">
        <v>0</v>
      </c>
      <c r="K26" s="17">
        <v>0</v>
      </c>
      <c r="L26">
        <v>0</v>
      </c>
      <c r="M26" s="17">
        <v>0</v>
      </c>
      <c r="N26">
        <v>0</v>
      </c>
      <c r="O26">
        <v>0</v>
      </c>
      <c r="P26">
        <v>706081</v>
      </c>
      <c r="Q26">
        <v>0</v>
      </c>
      <c r="R26" t="s">
        <v>666</v>
      </c>
      <c r="S26">
        <v>12</v>
      </c>
      <c r="T26" t="s">
        <v>558</v>
      </c>
    </row>
    <row r="27" spans="1:20" x14ac:dyDescent="0.3">
      <c r="A27" t="s">
        <v>862</v>
      </c>
      <c r="C27" t="s">
        <v>192</v>
      </c>
      <c r="D27" s="17" t="s">
        <v>194</v>
      </c>
      <c r="E27" s="17" t="s">
        <v>678</v>
      </c>
      <c r="F27" s="17" t="s">
        <v>12</v>
      </c>
      <c r="G27" s="17">
        <v>0</v>
      </c>
      <c r="H27" s="17">
        <v>0</v>
      </c>
      <c r="I27" s="17">
        <v>0</v>
      </c>
      <c r="J27" s="17">
        <v>59832</v>
      </c>
      <c r="K27" s="17">
        <v>0</v>
      </c>
      <c r="L27">
        <v>0</v>
      </c>
      <c r="M27" s="17">
        <v>0</v>
      </c>
      <c r="N27">
        <v>0</v>
      </c>
      <c r="O27">
        <v>0</v>
      </c>
      <c r="P27">
        <v>0</v>
      </c>
      <c r="Q27">
        <v>0</v>
      </c>
      <c r="R27" t="s">
        <v>666</v>
      </c>
      <c r="S27">
        <v>12</v>
      </c>
      <c r="T27" t="s">
        <v>558</v>
      </c>
    </row>
    <row r="28" spans="1:20" x14ac:dyDescent="0.3">
      <c r="A28" t="s">
        <v>863</v>
      </c>
      <c r="C28" t="s">
        <v>192</v>
      </c>
      <c r="D28" s="17" t="s">
        <v>195</v>
      </c>
      <c r="E28" s="17" t="s">
        <v>678</v>
      </c>
      <c r="F28" s="17" t="s">
        <v>12</v>
      </c>
      <c r="G28" s="17">
        <v>0</v>
      </c>
      <c r="H28" s="17">
        <v>-751.99999999999989</v>
      </c>
      <c r="I28" s="17">
        <v>0</v>
      </c>
      <c r="J28" s="17">
        <v>0</v>
      </c>
      <c r="K28" s="17">
        <v>0</v>
      </c>
      <c r="L28">
        <v>0</v>
      </c>
      <c r="M28" s="17">
        <v>0</v>
      </c>
      <c r="N28">
        <v>0</v>
      </c>
      <c r="O28">
        <v>0</v>
      </c>
      <c r="P28">
        <v>5735</v>
      </c>
      <c r="Q28">
        <v>0</v>
      </c>
      <c r="R28" t="s">
        <v>666</v>
      </c>
      <c r="S28">
        <v>12</v>
      </c>
      <c r="T28" t="s">
        <v>558</v>
      </c>
    </row>
    <row r="29" spans="1:20" x14ac:dyDescent="0.3">
      <c r="A29" t="s">
        <v>864</v>
      </c>
      <c r="C29" t="s">
        <v>192</v>
      </c>
      <c r="D29" s="17" t="s">
        <v>559</v>
      </c>
      <c r="E29" s="17" t="s">
        <v>678</v>
      </c>
      <c r="F29" s="17" t="s">
        <v>12</v>
      </c>
      <c r="G29" s="17">
        <v>0</v>
      </c>
      <c r="H29" s="17">
        <v>815365</v>
      </c>
      <c r="I29" s="17">
        <v>0</v>
      </c>
      <c r="J29" s="17">
        <v>0</v>
      </c>
      <c r="K29" s="17">
        <v>0</v>
      </c>
      <c r="L29">
        <v>0</v>
      </c>
      <c r="M29" s="17">
        <v>0</v>
      </c>
      <c r="N29">
        <v>0</v>
      </c>
      <c r="O29">
        <v>0</v>
      </c>
      <c r="P29">
        <v>6365167</v>
      </c>
      <c r="Q29">
        <v>0</v>
      </c>
      <c r="R29" t="s">
        <v>666</v>
      </c>
      <c r="S29">
        <v>24</v>
      </c>
      <c r="T29" t="s">
        <v>558</v>
      </c>
    </row>
    <row r="30" spans="1:20" x14ac:dyDescent="0.3">
      <c r="A30" t="s">
        <v>865</v>
      </c>
      <c r="B30">
        <v>331900</v>
      </c>
      <c r="C30" t="s">
        <v>196</v>
      </c>
      <c r="D30" s="17" t="s">
        <v>197</v>
      </c>
      <c r="E30" s="17" t="s">
        <v>866</v>
      </c>
      <c r="F30" s="17" t="s">
        <v>14</v>
      </c>
      <c r="G30" s="17">
        <v>389.79999999999995</v>
      </c>
      <c r="H30" s="17">
        <v>0</v>
      </c>
      <c r="I30" s="17">
        <v>0</v>
      </c>
      <c r="J30" s="17">
        <v>0</v>
      </c>
      <c r="K30" s="17">
        <v>0</v>
      </c>
      <c r="L30">
        <v>0</v>
      </c>
      <c r="M30" s="17">
        <v>0</v>
      </c>
      <c r="N30">
        <v>0</v>
      </c>
      <c r="O30">
        <v>36466</v>
      </c>
      <c r="P30">
        <v>0</v>
      </c>
      <c r="Q30">
        <v>0</v>
      </c>
      <c r="R30" t="s">
        <v>569</v>
      </c>
      <c r="S30">
        <v>12</v>
      </c>
      <c r="T30" t="s">
        <v>197</v>
      </c>
    </row>
    <row r="31" spans="1:20" x14ac:dyDescent="0.3">
      <c r="A31" t="s">
        <v>869</v>
      </c>
      <c r="B31">
        <v>331910</v>
      </c>
      <c r="C31" t="s">
        <v>198</v>
      </c>
      <c r="D31" s="17" t="s">
        <v>199</v>
      </c>
      <c r="E31" s="17" t="s">
        <v>870</v>
      </c>
      <c r="F31" s="17" t="s">
        <v>6</v>
      </c>
      <c r="G31" s="17">
        <v>296.06034416712373</v>
      </c>
      <c r="H31" s="17">
        <v>0</v>
      </c>
      <c r="I31" s="17">
        <v>0</v>
      </c>
      <c r="J31" s="17">
        <v>0</v>
      </c>
      <c r="K31" s="17">
        <v>0</v>
      </c>
      <c r="L31">
        <v>0</v>
      </c>
      <c r="M31" s="17">
        <v>0</v>
      </c>
      <c r="N31">
        <v>0</v>
      </c>
      <c r="O31">
        <v>33026</v>
      </c>
      <c r="P31">
        <v>0</v>
      </c>
      <c r="Q31">
        <v>0</v>
      </c>
      <c r="R31" t="s">
        <v>569</v>
      </c>
      <c r="S31">
        <v>12</v>
      </c>
      <c r="T31" t="s">
        <v>199</v>
      </c>
    </row>
    <row r="32" spans="1:20" x14ac:dyDescent="0.3">
      <c r="A32" t="s">
        <v>871</v>
      </c>
      <c r="C32" t="s">
        <v>872</v>
      </c>
      <c r="D32" t="s">
        <v>873</v>
      </c>
      <c r="E32" t="s">
        <v>874</v>
      </c>
      <c r="F32" t="s">
        <v>7</v>
      </c>
      <c r="G32">
        <v>0</v>
      </c>
      <c r="H32">
        <v>0</v>
      </c>
      <c r="I32">
        <v>0</v>
      </c>
      <c r="J32">
        <v>23077.000000000004</v>
      </c>
      <c r="K32">
        <v>0</v>
      </c>
      <c r="L32">
        <v>0</v>
      </c>
      <c r="M32" s="17">
        <v>0</v>
      </c>
      <c r="N32">
        <v>0</v>
      </c>
      <c r="O32">
        <v>0</v>
      </c>
      <c r="P32">
        <v>0</v>
      </c>
      <c r="Q32">
        <v>0</v>
      </c>
      <c r="R32" t="s">
        <v>666</v>
      </c>
      <c r="S32">
        <v>12</v>
      </c>
      <c r="T32" t="s">
        <v>560</v>
      </c>
    </row>
    <row r="33" spans="1:20" x14ac:dyDescent="0.3">
      <c r="A33" t="s">
        <v>875</v>
      </c>
      <c r="C33" t="s">
        <v>872</v>
      </c>
      <c r="D33" t="s">
        <v>201</v>
      </c>
      <c r="E33" t="s">
        <v>874</v>
      </c>
      <c r="F33" t="s">
        <v>7</v>
      </c>
      <c r="G33">
        <v>9662.0000000000018</v>
      </c>
      <c r="H33">
        <v>0</v>
      </c>
      <c r="I33">
        <v>0</v>
      </c>
      <c r="J33">
        <v>0</v>
      </c>
      <c r="K33">
        <v>0</v>
      </c>
      <c r="L33">
        <v>0</v>
      </c>
      <c r="M33" s="17">
        <v>0</v>
      </c>
      <c r="N33">
        <v>0</v>
      </c>
      <c r="O33">
        <v>696948</v>
      </c>
      <c r="P33">
        <v>0</v>
      </c>
      <c r="Q33">
        <v>0</v>
      </c>
      <c r="R33" t="s">
        <v>666</v>
      </c>
      <c r="S33">
        <v>12</v>
      </c>
      <c r="T33" t="s">
        <v>560</v>
      </c>
    </row>
    <row r="34" spans="1:20" x14ac:dyDescent="0.3">
      <c r="A34" t="s">
        <v>876</v>
      </c>
      <c r="C34" t="s">
        <v>872</v>
      </c>
      <c r="D34" t="s">
        <v>202</v>
      </c>
      <c r="E34" t="s">
        <v>874</v>
      </c>
      <c r="F34" t="s">
        <v>7</v>
      </c>
      <c r="G34">
        <v>0</v>
      </c>
      <c r="H34">
        <v>0</v>
      </c>
      <c r="I34">
        <v>0</v>
      </c>
      <c r="J34">
        <v>42087</v>
      </c>
      <c r="K34">
        <v>0</v>
      </c>
      <c r="L34">
        <v>0</v>
      </c>
      <c r="M34" s="17">
        <v>0</v>
      </c>
      <c r="N34">
        <v>0</v>
      </c>
      <c r="O34">
        <v>0</v>
      </c>
      <c r="P34">
        <v>0</v>
      </c>
      <c r="Q34">
        <v>0</v>
      </c>
      <c r="R34" t="s">
        <v>666</v>
      </c>
      <c r="S34">
        <v>12</v>
      </c>
      <c r="T34" t="s">
        <v>560</v>
      </c>
    </row>
    <row r="35" spans="1:20" x14ac:dyDescent="0.3">
      <c r="A35" t="s">
        <v>877</v>
      </c>
      <c r="C35" t="s">
        <v>872</v>
      </c>
      <c r="D35" t="s">
        <v>203</v>
      </c>
      <c r="E35" t="s">
        <v>874</v>
      </c>
      <c r="F35" t="s">
        <v>7</v>
      </c>
      <c r="G35">
        <v>888</v>
      </c>
      <c r="H35">
        <v>0</v>
      </c>
      <c r="I35">
        <v>0</v>
      </c>
      <c r="J35">
        <v>0</v>
      </c>
      <c r="K35">
        <v>0</v>
      </c>
      <c r="L35">
        <v>0</v>
      </c>
      <c r="M35" s="17">
        <v>0</v>
      </c>
      <c r="N35">
        <v>0</v>
      </c>
      <c r="O35">
        <v>97566</v>
      </c>
      <c r="P35">
        <v>0</v>
      </c>
      <c r="Q35">
        <v>0</v>
      </c>
      <c r="R35" t="s">
        <v>666</v>
      </c>
      <c r="S35">
        <v>13</v>
      </c>
      <c r="T35" t="s">
        <v>560</v>
      </c>
    </row>
    <row r="36" spans="1:20" x14ac:dyDescent="0.3">
      <c r="A36" t="s">
        <v>670</v>
      </c>
      <c r="C36" t="s">
        <v>69</v>
      </c>
      <c r="D36" s="17" t="s">
        <v>76</v>
      </c>
      <c r="E36" s="17" t="s">
        <v>665</v>
      </c>
      <c r="F36" s="17" t="s">
        <v>13</v>
      </c>
      <c r="G36" s="17">
        <v>0</v>
      </c>
      <c r="H36" s="17">
        <v>0</v>
      </c>
      <c r="I36" s="17">
        <v>0</v>
      </c>
      <c r="J36" s="17">
        <v>259855.99999999997</v>
      </c>
      <c r="K36" s="17">
        <v>0</v>
      </c>
      <c r="L36">
        <v>0</v>
      </c>
      <c r="M36" s="17">
        <v>0</v>
      </c>
      <c r="N36">
        <v>0</v>
      </c>
      <c r="O36">
        <v>0</v>
      </c>
      <c r="P36">
        <v>0</v>
      </c>
      <c r="Q36">
        <v>0</v>
      </c>
      <c r="R36" t="s">
        <v>666</v>
      </c>
      <c r="S36">
        <v>12</v>
      </c>
      <c r="T36" t="s">
        <v>667</v>
      </c>
    </row>
    <row r="37" spans="1:20" x14ac:dyDescent="0.3">
      <c r="A37" t="s">
        <v>878</v>
      </c>
      <c r="C37" t="s">
        <v>872</v>
      </c>
      <c r="D37" t="s">
        <v>204</v>
      </c>
      <c r="E37" t="s">
        <v>874</v>
      </c>
      <c r="F37" t="s">
        <v>7</v>
      </c>
      <c r="G37">
        <v>16993</v>
      </c>
      <c r="H37">
        <v>0</v>
      </c>
      <c r="I37">
        <v>0</v>
      </c>
      <c r="J37">
        <v>0</v>
      </c>
      <c r="K37">
        <v>0</v>
      </c>
      <c r="L37">
        <v>0</v>
      </c>
      <c r="M37" s="17">
        <v>0</v>
      </c>
      <c r="N37">
        <v>0</v>
      </c>
      <c r="O37">
        <v>1491630</v>
      </c>
      <c r="P37">
        <v>0</v>
      </c>
      <c r="Q37">
        <v>0</v>
      </c>
      <c r="R37" t="s">
        <v>666</v>
      </c>
      <c r="S37">
        <v>12</v>
      </c>
      <c r="T37" t="s">
        <v>560</v>
      </c>
    </row>
    <row r="38" spans="1:20" x14ac:dyDescent="0.3">
      <c r="A38" t="s">
        <v>879</v>
      </c>
      <c r="C38" t="s">
        <v>205</v>
      </c>
      <c r="D38" s="17" t="s">
        <v>206</v>
      </c>
      <c r="E38" s="17" t="s">
        <v>880</v>
      </c>
      <c r="F38" s="17" t="s">
        <v>7</v>
      </c>
      <c r="G38" s="17">
        <v>0</v>
      </c>
      <c r="H38" s="17">
        <v>0</v>
      </c>
      <c r="I38" s="17">
        <v>0</v>
      </c>
      <c r="J38" s="17">
        <v>3267</v>
      </c>
      <c r="K38" s="17">
        <v>0</v>
      </c>
      <c r="L38">
        <v>0</v>
      </c>
      <c r="M38" s="17">
        <v>0</v>
      </c>
      <c r="N38">
        <v>0</v>
      </c>
      <c r="O38">
        <v>0</v>
      </c>
      <c r="P38">
        <v>0</v>
      </c>
      <c r="Q38">
        <v>0</v>
      </c>
      <c r="R38" t="s">
        <v>666</v>
      </c>
      <c r="S38">
        <v>12</v>
      </c>
      <c r="T38" t="s">
        <v>881</v>
      </c>
    </row>
    <row r="39" spans="1:20" x14ac:dyDescent="0.3">
      <c r="A39" t="s">
        <v>882</v>
      </c>
      <c r="C39" t="s">
        <v>205</v>
      </c>
      <c r="D39" s="17" t="s">
        <v>207</v>
      </c>
      <c r="E39" s="17" t="s">
        <v>880</v>
      </c>
      <c r="F39" s="17" t="s">
        <v>7</v>
      </c>
      <c r="G39" s="17">
        <v>7021</v>
      </c>
      <c r="H39" s="17">
        <v>0</v>
      </c>
      <c r="I39" s="17">
        <v>0</v>
      </c>
      <c r="J39" s="17">
        <v>0</v>
      </c>
      <c r="K39" s="17">
        <v>0</v>
      </c>
      <c r="L39">
        <v>0</v>
      </c>
      <c r="M39" s="17">
        <v>0</v>
      </c>
      <c r="N39">
        <v>0</v>
      </c>
      <c r="O39">
        <v>524412</v>
      </c>
      <c r="P39">
        <v>0</v>
      </c>
      <c r="Q39">
        <v>0</v>
      </c>
      <c r="R39" t="s">
        <v>666</v>
      </c>
      <c r="S39">
        <v>12</v>
      </c>
      <c r="T39" t="s">
        <v>881</v>
      </c>
    </row>
    <row r="40" spans="1:20" x14ac:dyDescent="0.3">
      <c r="A40" t="s">
        <v>883</v>
      </c>
      <c r="C40" t="s">
        <v>205</v>
      </c>
      <c r="D40" s="17" t="s">
        <v>208</v>
      </c>
      <c r="E40" s="17" t="s">
        <v>880</v>
      </c>
      <c r="F40" s="17" t="s">
        <v>7</v>
      </c>
      <c r="G40" s="17">
        <v>0</v>
      </c>
      <c r="H40" s="17">
        <v>0</v>
      </c>
      <c r="I40" s="17">
        <v>0</v>
      </c>
      <c r="J40" s="17">
        <v>15171</v>
      </c>
      <c r="K40" s="17">
        <v>0</v>
      </c>
      <c r="L40">
        <v>0</v>
      </c>
      <c r="M40" s="17">
        <v>0</v>
      </c>
      <c r="N40">
        <v>0</v>
      </c>
      <c r="O40">
        <v>0</v>
      </c>
      <c r="P40">
        <v>0</v>
      </c>
      <c r="Q40">
        <v>0</v>
      </c>
      <c r="R40" t="s">
        <v>666</v>
      </c>
      <c r="S40">
        <v>12</v>
      </c>
      <c r="T40" t="s">
        <v>881</v>
      </c>
    </row>
    <row r="41" spans="1:20" x14ac:dyDescent="0.3">
      <c r="A41" t="s">
        <v>884</v>
      </c>
      <c r="B41">
        <v>331930</v>
      </c>
      <c r="C41" t="s">
        <v>404</v>
      </c>
      <c r="D41" s="17" t="s">
        <v>405</v>
      </c>
      <c r="E41" s="17" t="s">
        <v>885</v>
      </c>
      <c r="F41" s="17" t="s">
        <v>5</v>
      </c>
      <c r="G41" s="17">
        <v>224.6354658211024</v>
      </c>
      <c r="H41" s="17">
        <v>0</v>
      </c>
      <c r="I41" s="17">
        <v>0</v>
      </c>
      <c r="J41" s="17">
        <v>0</v>
      </c>
      <c r="K41" s="17">
        <v>0</v>
      </c>
      <c r="L41">
        <v>0</v>
      </c>
      <c r="M41" s="17">
        <v>0</v>
      </c>
      <c r="N41">
        <v>0</v>
      </c>
      <c r="O41">
        <v>21896</v>
      </c>
      <c r="P41">
        <v>0</v>
      </c>
      <c r="Q41">
        <v>0</v>
      </c>
      <c r="R41" t="s">
        <v>569</v>
      </c>
      <c r="S41">
        <v>6</v>
      </c>
      <c r="T41" t="s">
        <v>405</v>
      </c>
    </row>
    <row r="42" spans="1:20" x14ac:dyDescent="0.3">
      <c r="A42" t="s">
        <v>886</v>
      </c>
      <c r="C42" t="s">
        <v>887</v>
      </c>
      <c r="D42" s="17" t="s">
        <v>888</v>
      </c>
      <c r="E42" s="17" t="s">
        <v>678</v>
      </c>
      <c r="F42" s="17" t="s">
        <v>12</v>
      </c>
      <c r="G42" s="17">
        <v>69.58</v>
      </c>
      <c r="H42" s="17">
        <v>0</v>
      </c>
      <c r="I42" s="17">
        <v>0</v>
      </c>
      <c r="J42" s="17">
        <v>0</v>
      </c>
      <c r="K42" s="17">
        <v>0</v>
      </c>
      <c r="L42">
        <v>0</v>
      </c>
      <c r="M42" s="17">
        <v>0</v>
      </c>
      <c r="N42">
        <v>0</v>
      </c>
      <c r="O42">
        <v>4452</v>
      </c>
      <c r="P42">
        <v>0</v>
      </c>
      <c r="Q42">
        <v>0</v>
      </c>
      <c r="R42" t="s">
        <v>666</v>
      </c>
      <c r="S42">
        <v>12</v>
      </c>
      <c r="T42">
        <v>0</v>
      </c>
    </row>
    <row r="43" spans="1:20" x14ac:dyDescent="0.3">
      <c r="A43" t="s">
        <v>890</v>
      </c>
      <c r="C43" t="s">
        <v>891</v>
      </c>
      <c r="D43" s="17" t="s">
        <v>892</v>
      </c>
      <c r="E43" s="17" t="s">
        <v>678</v>
      </c>
      <c r="F43" s="17" t="s">
        <v>12</v>
      </c>
      <c r="G43" s="17">
        <v>0</v>
      </c>
      <c r="H43" s="17">
        <v>0</v>
      </c>
      <c r="I43" s="17">
        <v>90177</v>
      </c>
      <c r="J43" s="17">
        <v>0</v>
      </c>
      <c r="K43" s="17">
        <v>0</v>
      </c>
      <c r="L43">
        <v>0</v>
      </c>
      <c r="M43" s="17">
        <v>0</v>
      </c>
      <c r="N43">
        <v>0</v>
      </c>
      <c r="O43">
        <v>0</v>
      </c>
      <c r="P43">
        <v>0</v>
      </c>
      <c r="Q43">
        <v>52209</v>
      </c>
      <c r="R43" t="s">
        <v>666</v>
      </c>
      <c r="S43">
        <v>12</v>
      </c>
      <c r="T43">
        <v>0</v>
      </c>
    </row>
    <row r="44" spans="1:20" x14ac:dyDescent="0.3">
      <c r="A44" t="s">
        <v>894</v>
      </c>
      <c r="C44" t="s">
        <v>895</v>
      </c>
      <c r="D44" s="17" t="s">
        <v>896</v>
      </c>
      <c r="E44" s="17" t="s">
        <v>678</v>
      </c>
      <c r="F44" s="17" t="s">
        <v>12</v>
      </c>
      <c r="G44" s="17">
        <v>0</v>
      </c>
      <c r="H44" s="17">
        <v>42948</v>
      </c>
      <c r="I44" s="17">
        <v>0</v>
      </c>
      <c r="J44" s="17">
        <v>0</v>
      </c>
      <c r="K44" s="17">
        <v>0</v>
      </c>
      <c r="L44">
        <v>0</v>
      </c>
      <c r="M44" s="17">
        <v>0</v>
      </c>
      <c r="N44">
        <v>0</v>
      </c>
      <c r="O44">
        <v>0</v>
      </c>
      <c r="P44">
        <v>803430</v>
      </c>
      <c r="Q44">
        <v>0</v>
      </c>
      <c r="R44" t="s">
        <v>666</v>
      </c>
      <c r="S44">
        <v>12</v>
      </c>
      <c r="T44">
        <v>0</v>
      </c>
    </row>
    <row r="45" spans="1:20" x14ac:dyDescent="0.3">
      <c r="A45" t="s">
        <v>898</v>
      </c>
      <c r="B45">
        <v>331940</v>
      </c>
      <c r="C45" t="s">
        <v>209</v>
      </c>
      <c r="D45" s="17" t="s">
        <v>210</v>
      </c>
      <c r="E45" s="17" t="s">
        <v>899</v>
      </c>
      <c r="F45" s="17" t="s">
        <v>6</v>
      </c>
      <c r="G45" s="17">
        <v>627.31799999999987</v>
      </c>
      <c r="H45" s="17">
        <v>0</v>
      </c>
      <c r="I45" s="17">
        <v>0</v>
      </c>
      <c r="J45" s="17">
        <v>0</v>
      </c>
      <c r="K45" s="17">
        <v>0</v>
      </c>
      <c r="L45">
        <v>0</v>
      </c>
      <c r="M45" s="17">
        <v>0</v>
      </c>
      <c r="N45">
        <v>0</v>
      </c>
      <c r="O45">
        <v>53023</v>
      </c>
      <c r="P45">
        <v>0</v>
      </c>
      <c r="Q45">
        <v>0</v>
      </c>
      <c r="R45" t="s">
        <v>569</v>
      </c>
      <c r="S45">
        <v>12</v>
      </c>
      <c r="T45" t="s">
        <v>210</v>
      </c>
    </row>
    <row r="46" spans="1:20" x14ac:dyDescent="0.3">
      <c r="A46" t="s">
        <v>676</v>
      </c>
      <c r="C46" t="s">
        <v>677</v>
      </c>
      <c r="D46" s="17" t="s">
        <v>78</v>
      </c>
      <c r="E46" s="17" t="s">
        <v>678</v>
      </c>
      <c r="F46" s="17" t="s">
        <v>12</v>
      </c>
      <c r="G46" s="17">
        <v>0</v>
      </c>
      <c r="H46" s="17">
        <v>0</v>
      </c>
      <c r="I46" s="17">
        <v>0</v>
      </c>
      <c r="J46" s="17">
        <v>0</v>
      </c>
      <c r="K46" s="17">
        <v>4497.9999999999991</v>
      </c>
      <c r="L46">
        <v>0</v>
      </c>
      <c r="M46" s="17">
        <v>0</v>
      </c>
      <c r="N46">
        <v>0</v>
      </c>
      <c r="O46">
        <v>0</v>
      </c>
      <c r="P46">
        <v>0</v>
      </c>
      <c r="Q46">
        <v>0</v>
      </c>
      <c r="R46" t="s">
        <v>666</v>
      </c>
      <c r="S46">
        <v>12</v>
      </c>
      <c r="T46" t="s">
        <v>556</v>
      </c>
    </row>
    <row r="47" spans="1:20" x14ac:dyDescent="0.3">
      <c r="A47" t="s">
        <v>900</v>
      </c>
      <c r="B47">
        <v>331960</v>
      </c>
      <c r="C47" t="s">
        <v>211</v>
      </c>
      <c r="D47" s="17" t="s">
        <v>212</v>
      </c>
      <c r="E47" s="17" t="s">
        <v>901</v>
      </c>
      <c r="F47" s="17" t="s">
        <v>13</v>
      </c>
      <c r="G47" s="17">
        <v>337.00499999999994</v>
      </c>
      <c r="H47" s="17">
        <v>0</v>
      </c>
      <c r="I47" s="17">
        <v>0</v>
      </c>
      <c r="J47" s="17">
        <v>0</v>
      </c>
      <c r="K47" s="17">
        <v>0</v>
      </c>
      <c r="L47">
        <v>0</v>
      </c>
      <c r="M47" s="17">
        <v>0</v>
      </c>
      <c r="N47">
        <v>0</v>
      </c>
      <c r="O47">
        <v>27185</v>
      </c>
      <c r="P47">
        <v>0</v>
      </c>
      <c r="Q47">
        <v>0</v>
      </c>
      <c r="R47" t="s">
        <v>569</v>
      </c>
      <c r="S47">
        <v>12</v>
      </c>
      <c r="T47" t="s">
        <v>212</v>
      </c>
    </row>
    <row r="48" spans="1:20" x14ac:dyDescent="0.3">
      <c r="A48" t="s">
        <v>902</v>
      </c>
      <c r="B48">
        <v>331970</v>
      </c>
      <c r="C48" t="s">
        <v>214</v>
      </c>
      <c r="D48" s="17" t="s">
        <v>215</v>
      </c>
      <c r="E48" s="17" t="s">
        <v>903</v>
      </c>
      <c r="F48" s="17" t="s">
        <v>4</v>
      </c>
      <c r="G48" s="17">
        <v>337.09000000000003</v>
      </c>
      <c r="H48" s="17">
        <v>0</v>
      </c>
      <c r="I48" s="17">
        <v>0</v>
      </c>
      <c r="J48" s="17">
        <v>0</v>
      </c>
      <c r="K48" s="17">
        <v>0</v>
      </c>
      <c r="L48">
        <v>0</v>
      </c>
      <c r="M48" s="17">
        <v>0</v>
      </c>
      <c r="N48">
        <v>0</v>
      </c>
      <c r="O48">
        <v>26601</v>
      </c>
      <c r="P48">
        <v>0</v>
      </c>
      <c r="Q48">
        <v>0</v>
      </c>
      <c r="R48" t="s">
        <v>569</v>
      </c>
      <c r="S48">
        <v>6</v>
      </c>
      <c r="T48" t="s">
        <v>215</v>
      </c>
    </row>
    <row r="49" spans="1:21" x14ac:dyDescent="0.3">
      <c r="A49" t="s">
        <v>904</v>
      </c>
      <c r="C49" t="s">
        <v>216</v>
      </c>
      <c r="D49" s="17" t="s">
        <v>905</v>
      </c>
      <c r="E49" s="17" t="s">
        <v>678</v>
      </c>
      <c r="F49" s="17" t="s">
        <v>12</v>
      </c>
      <c r="G49" s="17">
        <v>0</v>
      </c>
      <c r="H49" s="17">
        <v>0</v>
      </c>
      <c r="I49" s="17">
        <v>0</v>
      </c>
      <c r="J49" s="17">
        <v>0</v>
      </c>
      <c r="K49" s="17">
        <v>51828.999999999993</v>
      </c>
      <c r="L49">
        <v>0</v>
      </c>
      <c r="M49" s="17">
        <v>0</v>
      </c>
      <c r="N49">
        <v>0</v>
      </c>
      <c r="O49">
        <v>0</v>
      </c>
      <c r="P49">
        <v>0</v>
      </c>
      <c r="Q49">
        <v>0</v>
      </c>
      <c r="R49" t="s">
        <v>666</v>
      </c>
      <c r="S49">
        <v>12</v>
      </c>
      <c r="T49" t="s">
        <v>558</v>
      </c>
    </row>
    <row r="50" spans="1:21" x14ac:dyDescent="0.3">
      <c r="A50" t="s">
        <v>906</v>
      </c>
      <c r="B50">
        <v>331980</v>
      </c>
      <c r="C50" t="s">
        <v>219</v>
      </c>
      <c r="D50" s="17" t="s">
        <v>220</v>
      </c>
      <c r="E50" s="17" t="s">
        <v>907</v>
      </c>
      <c r="F50" s="17" t="s">
        <v>4</v>
      </c>
      <c r="G50" s="17">
        <v>2412.4929999999999</v>
      </c>
      <c r="H50" s="17">
        <v>0</v>
      </c>
      <c r="I50" s="17">
        <v>0</v>
      </c>
      <c r="J50" s="17">
        <v>0</v>
      </c>
      <c r="K50" s="17">
        <v>0</v>
      </c>
      <c r="L50">
        <v>0</v>
      </c>
      <c r="M50" s="17">
        <v>0</v>
      </c>
      <c r="N50">
        <v>0</v>
      </c>
      <c r="O50">
        <v>184850</v>
      </c>
      <c r="P50">
        <v>0</v>
      </c>
      <c r="Q50">
        <v>0</v>
      </c>
      <c r="R50" t="s">
        <v>569</v>
      </c>
      <c r="S50">
        <v>12</v>
      </c>
      <c r="T50" t="s">
        <v>220</v>
      </c>
    </row>
    <row r="51" spans="1:21" x14ac:dyDescent="0.3">
      <c r="A51" t="s">
        <v>908</v>
      </c>
      <c r="B51">
        <v>331990</v>
      </c>
      <c r="C51" t="s">
        <v>217</v>
      </c>
      <c r="D51" s="17" t="s">
        <v>909</v>
      </c>
      <c r="E51" s="17" t="s">
        <v>910</v>
      </c>
      <c r="F51" s="17" t="s">
        <v>14</v>
      </c>
      <c r="G51" s="17">
        <v>5821.6880000000001</v>
      </c>
      <c r="H51" s="17">
        <v>0</v>
      </c>
      <c r="I51" s="17">
        <v>0</v>
      </c>
      <c r="J51" s="17">
        <v>0</v>
      </c>
      <c r="K51" s="17">
        <v>0</v>
      </c>
      <c r="L51">
        <v>0</v>
      </c>
      <c r="M51" s="17">
        <v>0</v>
      </c>
      <c r="N51">
        <v>0</v>
      </c>
      <c r="O51">
        <v>426828</v>
      </c>
      <c r="P51">
        <v>0</v>
      </c>
      <c r="Q51">
        <v>0</v>
      </c>
      <c r="R51" t="s">
        <v>569</v>
      </c>
      <c r="S51">
        <v>12</v>
      </c>
      <c r="T51" t="s">
        <v>218</v>
      </c>
    </row>
    <row r="52" spans="1:21" x14ac:dyDescent="0.3">
      <c r="A52" t="s">
        <v>911</v>
      </c>
      <c r="B52">
        <v>331830</v>
      </c>
      <c r="C52" t="s">
        <v>221</v>
      </c>
      <c r="D52" s="17" t="s">
        <v>222</v>
      </c>
      <c r="E52" s="17" t="s">
        <v>912</v>
      </c>
      <c r="F52" s="17" t="s">
        <v>14</v>
      </c>
      <c r="G52" s="17">
        <v>484.07100000000003</v>
      </c>
      <c r="H52" s="17">
        <v>0</v>
      </c>
      <c r="I52" s="17">
        <v>0</v>
      </c>
      <c r="J52" s="17">
        <v>0</v>
      </c>
      <c r="K52" s="17">
        <v>0</v>
      </c>
      <c r="L52">
        <v>0</v>
      </c>
      <c r="M52" s="17">
        <v>0</v>
      </c>
      <c r="N52">
        <v>0</v>
      </c>
      <c r="O52">
        <v>42631</v>
      </c>
      <c r="P52">
        <v>0</v>
      </c>
      <c r="Q52">
        <v>0</v>
      </c>
      <c r="R52" t="s">
        <v>569</v>
      </c>
      <c r="S52">
        <v>12</v>
      </c>
      <c r="T52" t="s">
        <v>222</v>
      </c>
    </row>
    <row r="53" spans="1:21" x14ac:dyDescent="0.3">
      <c r="A53" t="s">
        <v>913</v>
      </c>
      <c r="C53" t="s">
        <v>223</v>
      </c>
      <c r="D53" s="17" t="s">
        <v>564</v>
      </c>
      <c r="E53" s="17" t="s">
        <v>678</v>
      </c>
      <c r="F53" s="17" t="s">
        <v>12</v>
      </c>
      <c r="G53" s="17">
        <v>0</v>
      </c>
      <c r="H53" s="17">
        <v>0</v>
      </c>
      <c r="I53" s="17">
        <v>0</v>
      </c>
      <c r="J53" s="17">
        <v>0</v>
      </c>
      <c r="K53" s="17">
        <v>0</v>
      </c>
      <c r="L53">
        <v>0</v>
      </c>
      <c r="M53" s="17">
        <v>-2428</v>
      </c>
      <c r="N53" s="17">
        <v>0</v>
      </c>
      <c r="O53" s="17">
        <v>0</v>
      </c>
      <c r="P53">
        <v>0</v>
      </c>
      <c r="Q53">
        <v>0</v>
      </c>
      <c r="R53" t="s">
        <v>666</v>
      </c>
      <c r="S53">
        <v>12</v>
      </c>
      <c r="T53" t="s">
        <v>556</v>
      </c>
    </row>
    <row r="54" spans="1:21" x14ac:dyDescent="0.3">
      <c r="A54" t="s">
        <v>914</v>
      </c>
      <c r="C54" t="s">
        <v>223</v>
      </c>
      <c r="D54" s="17" t="s">
        <v>224</v>
      </c>
      <c r="E54" s="17" t="s">
        <v>678</v>
      </c>
      <c r="F54" s="17" t="s">
        <v>12</v>
      </c>
      <c r="G54" s="17">
        <v>-175.99999999999997</v>
      </c>
      <c r="H54" s="17">
        <v>0</v>
      </c>
      <c r="I54" s="17">
        <v>0</v>
      </c>
      <c r="J54" s="17">
        <v>0</v>
      </c>
      <c r="K54" s="17">
        <v>0</v>
      </c>
      <c r="L54">
        <v>0</v>
      </c>
      <c r="M54" s="17">
        <v>0</v>
      </c>
      <c r="N54" s="17">
        <v>0</v>
      </c>
      <c r="O54" s="17">
        <v>0</v>
      </c>
      <c r="P54">
        <v>0</v>
      </c>
      <c r="Q54">
        <v>0</v>
      </c>
      <c r="R54" t="s">
        <v>666</v>
      </c>
      <c r="S54">
        <v>12</v>
      </c>
      <c r="T54" t="s">
        <v>556</v>
      </c>
    </row>
    <row r="55" spans="1:21" x14ac:dyDescent="0.3">
      <c r="A55" t="s">
        <v>915</v>
      </c>
      <c r="C55" t="s">
        <v>223</v>
      </c>
      <c r="D55" s="17" t="s">
        <v>916</v>
      </c>
      <c r="E55" s="17" t="s">
        <v>678</v>
      </c>
      <c r="F55" s="17" t="s">
        <v>12</v>
      </c>
      <c r="G55" s="17">
        <v>0</v>
      </c>
      <c r="H55" s="17">
        <v>0</v>
      </c>
      <c r="I55" s="17">
        <v>0</v>
      </c>
      <c r="J55" s="17">
        <v>0</v>
      </c>
      <c r="K55" s="17">
        <v>65514.000000000007</v>
      </c>
      <c r="L55">
        <v>0</v>
      </c>
      <c r="M55" s="17">
        <v>0</v>
      </c>
      <c r="N55" s="17">
        <v>0</v>
      </c>
      <c r="O55" s="17">
        <v>0</v>
      </c>
      <c r="P55">
        <v>0</v>
      </c>
      <c r="Q55">
        <v>0</v>
      </c>
      <c r="R55" t="s">
        <v>666</v>
      </c>
      <c r="S55">
        <v>12</v>
      </c>
      <c r="T55" t="s">
        <v>556</v>
      </c>
    </row>
    <row r="56" spans="1:21" x14ac:dyDescent="0.3">
      <c r="A56" t="s">
        <v>917</v>
      </c>
      <c r="C56" t="s">
        <v>223</v>
      </c>
      <c r="D56" s="17" t="s">
        <v>79</v>
      </c>
      <c r="E56" s="17" t="s">
        <v>678</v>
      </c>
      <c r="F56" s="17" t="s">
        <v>12</v>
      </c>
      <c r="G56" s="17">
        <v>3926.9999999999995</v>
      </c>
      <c r="H56" s="17">
        <v>0</v>
      </c>
      <c r="I56" s="17">
        <v>0</v>
      </c>
      <c r="J56" s="17">
        <v>0</v>
      </c>
      <c r="K56" s="17">
        <v>0</v>
      </c>
      <c r="L56">
        <v>0</v>
      </c>
      <c r="M56" s="17">
        <v>0</v>
      </c>
      <c r="N56" s="17">
        <v>0</v>
      </c>
      <c r="O56" s="17">
        <v>695856</v>
      </c>
      <c r="P56">
        <v>0</v>
      </c>
      <c r="Q56">
        <v>0</v>
      </c>
      <c r="R56" t="s">
        <v>666</v>
      </c>
      <c r="S56">
        <v>24</v>
      </c>
      <c r="T56" t="s">
        <v>556</v>
      </c>
    </row>
    <row r="57" spans="1:21" x14ac:dyDescent="0.3">
      <c r="A57" t="s">
        <v>679</v>
      </c>
      <c r="C57" t="s">
        <v>80</v>
      </c>
      <c r="D57" s="17" t="s">
        <v>83</v>
      </c>
      <c r="E57" s="17" t="s">
        <v>680</v>
      </c>
      <c r="F57" s="17" t="s">
        <v>13</v>
      </c>
      <c r="G57" s="17">
        <v>0</v>
      </c>
      <c r="H57" s="17">
        <v>0</v>
      </c>
      <c r="I57" s="17">
        <v>0</v>
      </c>
      <c r="J57" s="17">
        <v>18098.999999999996</v>
      </c>
      <c r="K57" s="17">
        <v>0</v>
      </c>
      <c r="L57">
        <v>0</v>
      </c>
      <c r="M57" s="17">
        <v>0</v>
      </c>
      <c r="N57" s="17">
        <v>0</v>
      </c>
      <c r="O57" s="17">
        <v>0</v>
      </c>
      <c r="P57">
        <v>0</v>
      </c>
      <c r="Q57">
        <v>0</v>
      </c>
      <c r="R57" t="s">
        <v>666</v>
      </c>
      <c r="S57">
        <v>12</v>
      </c>
      <c r="T57" t="s">
        <v>681</v>
      </c>
    </row>
    <row r="58" spans="1:21" x14ac:dyDescent="0.3">
      <c r="A58" t="s">
        <v>918</v>
      </c>
      <c r="C58" t="s">
        <v>223</v>
      </c>
      <c r="D58" s="17" t="s">
        <v>225</v>
      </c>
      <c r="E58" s="17" t="s">
        <v>678</v>
      </c>
      <c r="F58" s="17" t="s">
        <v>12</v>
      </c>
      <c r="G58" s="17">
        <v>5373.6370000000006</v>
      </c>
      <c r="H58" s="17">
        <v>0</v>
      </c>
      <c r="I58" s="17">
        <v>257091.36300000001</v>
      </c>
      <c r="J58" s="17">
        <v>0</v>
      </c>
      <c r="K58" s="17">
        <v>0</v>
      </c>
      <c r="L58">
        <v>0</v>
      </c>
      <c r="M58" s="17">
        <v>0</v>
      </c>
      <c r="N58" s="17">
        <v>0</v>
      </c>
      <c r="O58" s="17">
        <v>596106</v>
      </c>
      <c r="P58">
        <v>0</v>
      </c>
      <c r="Q58">
        <v>260100</v>
      </c>
      <c r="R58" t="s">
        <v>666</v>
      </c>
      <c r="S58">
        <v>24</v>
      </c>
      <c r="T58" t="s">
        <v>556</v>
      </c>
    </row>
    <row r="59" spans="1:21" x14ac:dyDescent="0.3">
      <c r="A59" t="s">
        <v>919</v>
      </c>
      <c r="C59" t="s">
        <v>223</v>
      </c>
      <c r="D59" s="17" t="s">
        <v>226</v>
      </c>
      <c r="E59" s="17" t="s">
        <v>678</v>
      </c>
      <c r="F59" s="17" t="s">
        <v>12</v>
      </c>
      <c r="G59" s="17">
        <v>369250</v>
      </c>
      <c r="H59" s="17">
        <v>0</v>
      </c>
      <c r="I59" s="17">
        <v>0</v>
      </c>
      <c r="J59" s="17">
        <v>0</v>
      </c>
      <c r="K59" s="17">
        <v>0</v>
      </c>
      <c r="L59">
        <v>0</v>
      </c>
      <c r="M59" s="17">
        <v>0</v>
      </c>
      <c r="N59" s="17">
        <v>0</v>
      </c>
      <c r="O59" s="17">
        <v>29823150</v>
      </c>
      <c r="P59">
        <v>0</v>
      </c>
      <c r="Q59">
        <v>0</v>
      </c>
      <c r="R59" t="s">
        <v>666</v>
      </c>
      <c r="S59">
        <v>36</v>
      </c>
      <c r="T59" t="s">
        <v>556</v>
      </c>
    </row>
    <row r="60" spans="1:21" x14ac:dyDescent="0.3">
      <c r="A60" t="s">
        <v>920</v>
      </c>
      <c r="B60">
        <v>332000</v>
      </c>
      <c r="C60" t="s">
        <v>227</v>
      </c>
      <c r="D60" s="17" t="s">
        <v>228</v>
      </c>
      <c r="E60" s="17" t="s">
        <v>921</v>
      </c>
      <c r="F60" s="17" t="s">
        <v>5</v>
      </c>
      <c r="G60" s="17">
        <v>935.34360768773558</v>
      </c>
      <c r="H60" s="17">
        <v>0</v>
      </c>
      <c r="I60" s="17">
        <v>0</v>
      </c>
      <c r="J60" s="17">
        <v>0</v>
      </c>
      <c r="K60" s="17">
        <v>0</v>
      </c>
      <c r="L60">
        <v>0</v>
      </c>
      <c r="M60" s="17">
        <v>0</v>
      </c>
      <c r="N60" s="17">
        <v>0</v>
      </c>
      <c r="O60" s="17">
        <v>74494</v>
      </c>
      <c r="P60">
        <v>0</v>
      </c>
      <c r="Q60">
        <v>0</v>
      </c>
      <c r="R60" t="s">
        <v>569</v>
      </c>
      <c r="S60">
        <v>11</v>
      </c>
      <c r="T60" t="s">
        <v>228</v>
      </c>
    </row>
    <row r="61" spans="1:21" x14ac:dyDescent="0.3">
      <c r="A61" t="s">
        <v>924</v>
      </c>
      <c r="B61">
        <v>332020</v>
      </c>
      <c r="C61" t="s">
        <v>230</v>
      </c>
      <c r="D61" s="17" t="s">
        <v>925</v>
      </c>
      <c r="E61" s="17" t="s">
        <v>926</v>
      </c>
      <c r="F61" s="17" t="s">
        <v>14</v>
      </c>
      <c r="G61" s="17">
        <v>3106.6199999999994</v>
      </c>
      <c r="H61" s="17">
        <v>0</v>
      </c>
      <c r="I61" s="17">
        <v>0</v>
      </c>
      <c r="J61" s="17">
        <v>0</v>
      </c>
      <c r="K61" s="17">
        <v>0</v>
      </c>
      <c r="L61">
        <v>0</v>
      </c>
      <c r="M61" s="17">
        <v>0</v>
      </c>
      <c r="N61" s="17">
        <v>0</v>
      </c>
      <c r="O61" s="17">
        <v>210763</v>
      </c>
      <c r="P61">
        <v>0</v>
      </c>
      <c r="Q61">
        <v>0</v>
      </c>
      <c r="R61" t="s">
        <v>569</v>
      </c>
      <c r="S61">
        <v>12</v>
      </c>
      <c r="T61" t="s">
        <v>231</v>
      </c>
    </row>
    <row r="62" spans="1:21" x14ac:dyDescent="0.3">
      <c r="A62" t="s">
        <v>927</v>
      </c>
      <c r="C62" t="s">
        <v>232</v>
      </c>
      <c r="D62" s="17" t="s">
        <v>233</v>
      </c>
      <c r="E62" s="17" t="s">
        <v>678</v>
      </c>
      <c r="F62" s="17" t="s">
        <v>12</v>
      </c>
      <c r="G62" s="17">
        <v>0</v>
      </c>
      <c r="H62" s="17">
        <v>396</v>
      </c>
      <c r="I62" s="17">
        <v>0</v>
      </c>
      <c r="J62" s="17">
        <v>0</v>
      </c>
      <c r="K62" s="17">
        <v>0</v>
      </c>
      <c r="L62">
        <v>0</v>
      </c>
      <c r="M62" s="17">
        <v>0</v>
      </c>
      <c r="N62" s="17">
        <v>0</v>
      </c>
      <c r="O62" s="17">
        <v>0</v>
      </c>
      <c r="P62">
        <v>23602</v>
      </c>
      <c r="Q62">
        <v>0</v>
      </c>
      <c r="R62" t="s">
        <v>666</v>
      </c>
      <c r="S62">
        <v>12</v>
      </c>
      <c r="T62" t="s">
        <v>929</v>
      </c>
      <c r="U62" t="s">
        <v>930</v>
      </c>
    </row>
    <row r="63" spans="1:21" x14ac:dyDescent="0.3">
      <c r="A63" t="s">
        <v>931</v>
      </c>
      <c r="C63" t="s">
        <v>232</v>
      </c>
      <c r="D63" s="17" t="s">
        <v>234</v>
      </c>
      <c r="E63" s="17" t="s">
        <v>678</v>
      </c>
      <c r="F63" s="17" t="s">
        <v>12</v>
      </c>
      <c r="G63" s="17">
        <v>0</v>
      </c>
      <c r="H63" s="17">
        <v>0</v>
      </c>
      <c r="I63" s="17">
        <v>0</v>
      </c>
      <c r="J63" s="17">
        <v>404478.99999999994</v>
      </c>
      <c r="K63" s="17">
        <v>0</v>
      </c>
      <c r="L63">
        <v>0</v>
      </c>
      <c r="M63" s="17">
        <v>0</v>
      </c>
      <c r="N63" s="17">
        <v>0</v>
      </c>
      <c r="O63" s="17">
        <v>0</v>
      </c>
      <c r="P63">
        <v>0</v>
      </c>
      <c r="Q63">
        <v>0</v>
      </c>
      <c r="R63" t="s">
        <v>666</v>
      </c>
      <c r="S63">
        <v>12</v>
      </c>
      <c r="T63" t="s">
        <v>929</v>
      </c>
    </row>
    <row r="64" spans="1:21" x14ac:dyDescent="0.3">
      <c r="A64" t="s">
        <v>932</v>
      </c>
      <c r="C64" t="s">
        <v>232</v>
      </c>
      <c r="D64" s="17" t="s">
        <v>235</v>
      </c>
      <c r="E64" s="17" t="s">
        <v>678</v>
      </c>
      <c r="F64" s="17" t="s">
        <v>12</v>
      </c>
      <c r="G64" s="17">
        <v>0</v>
      </c>
      <c r="H64" s="17">
        <v>404744</v>
      </c>
      <c r="I64" s="17">
        <v>0</v>
      </c>
      <c r="J64" s="17">
        <v>0</v>
      </c>
      <c r="K64" s="17">
        <v>0</v>
      </c>
      <c r="L64">
        <v>0</v>
      </c>
      <c r="M64" s="17">
        <v>0</v>
      </c>
      <c r="N64" s="17">
        <v>0</v>
      </c>
      <c r="O64" s="17">
        <v>0</v>
      </c>
      <c r="P64">
        <v>3566955</v>
      </c>
      <c r="Q64">
        <v>0</v>
      </c>
      <c r="R64" t="s">
        <v>666</v>
      </c>
      <c r="S64">
        <v>24</v>
      </c>
      <c r="T64" t="s">
        <v>929</v>
      </c>
    </row>
    <row r="65" spans="1:20" x14ac:dyDescent="0.3">
      <c r="A65" t="s">
        <v>933</v>
      </c>
      <c r="C65" t="s">
        <v>232</v>
      </c>
      <c r="D65" s="17" t="s">
        <v>236</v>
      </c>
      <c r="E65" s="17" t="s">
        <v>678</v>
      </c>
      <c r="F65" s="17" t="s">
        <v>12</v>
      </c>
      <c r="G65" s="17">
        <v>85</v>
      </c>
      <c r="H65" s="17">
        <v>0</v>
      </c>
      <c r="I65" s="17">
        <v>0</v>
      </c>
      <c r="J65" s="17">
        <v>0</v>
      </c>
      <c r="K65" s="17">
        <v>0</v>
      </c>
      <c r="L65">
        <v>0</v>
      </c>
      <c r="M65" s="17">
        <v>0</v>
      </c>
      <c r="N65" s="17">
        <v>0</v>
      </c>
      <c r="O65" s="17">
        <v>7602</v>
      </c>
      <c r="P65">
        <v>0</v>
      </c>
      <c r="Q65">
        <v>0</v>
      </c>
      <c r="R65" t="s">
        <v>666</v>
      </c>
      <c r="S65">
        <v>12</v>
      </c>
      <c r="T65" t="s">
        <v>929</v>
      </c>
    </row>
    <row r="66" spans="1:20" x14ac:dyDescent="0.3">
      <c r="A66" t="s">
        <v>934</v>
      </c>
      <c r="C66" t="s">
        <v>232</v>
      </c>
      <c r="D66" s="17" t="s">
        <v>935</v>
      </c>
      <c r="E66" s="17" t="s">
        <v>678</v>
      </c>
      <c r="F66" s="17" t="s">
        <v>12</v>
      </c>
      <c r="G66" s="17">
        <v>0</v>
      </c>
      <c r="H66" s="17">
        <v>23756.000000000004</v>
      </c>
      <c r="I66" s="17">
        <v>0</v>
      </c>
      <c r="J66" s="17">
        <v>0</v>
      </c>
      <c r="K66" s="17">
        <v>0</v>
      </c>
      <c r="L66">
        <v>0</v>
      </c>
      <c r="M66" s="17">
        <v>0</v>
      </c>
      <c r="N66" s="17">
        <v>0</v>
      </c>
      <c r="O66" s="17">
        <v>0</v>
      </c>
      <c r="P66">
        <v>279659</v>
      </c>
      <c r="Q66">
        <v>0</v>
      </c>
      <c r="R66" t="s">
        <v>666</v>
      </c>
      <c r="S66">
        <v>12</v>
      </c>
      <c r="T66" t="s">
        <v>929</v>
      </c>
    </row>
    <row r="67" spans="1:20" x14ac:dyDescent="0.3">
      <c r="A67" t="s">
        <v>682</v>
      </c>
      <c r="C67" t="s">
        <v>80</v>
      </c>
      <c r="D67" s="17" t="s">
        <v>683</v>
      </c>
      <c r="E67" s="17" t="s">
        <v>684</v>
      </c>
      <c r="F67" s="17" t="s">
        <v>13</v>
      </c>
      <c r="G67" s="17">
        <v>0</v>
      </c>
      <c r="H67" s="17">
        <v>0</v>
      </c>
      <c r="I67" s="17">
        <v>0</v>
      </c>
      <c r="J67" s="17">
        <v>14916</v>
      </c>
      <c r="K67" s="17">
        <v>0</v>
      </c>
      <c r="L67">
        <v>0</v>
      </c>
      <c r="M67" s="17">
        <v>0</v>
      </c>
      <c r="N67" s="17">
        <v>0</v>
      </c>
      <c r="O67" s="17">
        <v>0</v>
      </c>
      <c r="P67">
        <v>0</v>
      </c>
      <c r="Q67">
        <v>0</v>
      </c>
      <c r="R67" t="s">
        <v>666</v>
      </c>
      <c r="S67">
        <v>12</v>
      </c>
      <c r="T67" t="s">
        <v>685</v>
      </c>
    </row>
    <row r="68" spans="1:20" x14ac:dyDescent="0.3">
      <c r="A68" t="s">
        <v>936</v>
      </c>
      <c r="B68">
        <v>332030</v>
      </c>
      <c r="C68" t="s">
        <v>237</v>
      </c>
      <c r="D68" s="17" t="s">
        <v>238</v>
      </c>
      <c r="E68" s="17" t="s">
        <v>937</v>
      </c>
      <c r="F68" s="17" t="s">
        <v>14</v>
      </c>
      <c r="G68" s="17">
        <v>442.72200000000004</v>
      </c>
      <c r="H68" s="17">
        <v>0</v>
      </c>
      <c r="I68" s="17">
        <v>0</v>
      </c>
      <c r="J68" s="17">
        <v>0</v>
      </c>
      <c r="K68" s="17">
        <v>0</v>
      </c>
      <c r="L68">
        <v>0</v>
      </c>
      <c r="M68" s="17">
        <v>0</v>
      </c>
      <c r="N68" s="17">
        <v>0</v>
      </c>
      <c r="O68" s="17">
        <v>44272</v>
      </c>
      <c r="P68">
        <v>0</v>
      </c>
      <c r="Q68">
        <v>0</v>
      </c>
      <c r="R68" t="s">
        <v>569</v>
      </c>
      <c r="S68">
        <v>12</v>
      </c>
      <c r="T68" t="s">
        <v>238</v>
      </c>
    </row>
    <row r="69" spans="1:20" x14ac:dyDescent="0.3">
      <c r="A69" t="s">
        <v>938</v>
      </c>
      <c r="B69">
        <v>332040</v>
      </c>
      <c r="C69" t="s">
        <v>239</v>
      </c>
      <c r="D69" s="17" t="s">
        <v>240</v>
      </c>
      <c r="E69" s="17" t="s">
        <v>939</v>
      </c>
      <c r="F69" s="17" t="s">
        <v>6</v>
      </c>
      <c r="G69" s="17">
        <v>322.11</v>
      </c>
      <c r="H69" s="17">
        <v>0</v>
      </c>
      <c r="I69" s="17">
        <v>0</v>
      </c>
      <c r="J69" s="17">
        <v>0</v>
      </c>
      <c r="K69" s="17">
        <v>0</v>
      </c>
      <c r="L69">
        <v>0</v>
      </c>
      <c r="M69" s="17">
        <v>0</v>
      </c>
      <c r="N69" s="17">
        <v>0</v>
      </c>
      <c r="O69" s="17">
        <v>24440</v>
      </c>
      <c r="P69">
        <v>0</v>
      </c>
      <c r="Q69">
        <v>0</v>
      </c>
      <c r="R69" t="s">
        <v>569</v>
      </c>
      <c r="S69">
        <v>12</v>
      </c>
      <c r="T69" t="s">
        <v>240</v>
      </c>
    </row>
    <row r="70" spans="1:20" x14ac:dyDescent="0.3">
      <c r="A70" t="s">
        <v>940</v>
      </c>
      <c r="B70">
        <v>332050</v>
      </c>
      <c r="C70" t="s">
        <v>241</v>
      </c>
      <c r="D70" s="17" t="s">
        <v>242</v>
      </c>
      <c r="E70" s="17" t="s">
        <v>941</v>
      </c>
      <c r="F70" s="17" t="s">
        <v>6</v>
      </c>
      <c r="G70" s="17">
        <v>81.61</v>
      </c>
      <c r="H70" s="17">
        <v>0</v>
      </c>
      <c r="I70" s="17">
        <v>0</v>
      </c>
      <c r="J70" s="17">
        <v>3627.4700000000003</v>
      </c>
      <c r="K70" s="17">
        <v>0</v>
      </c>
      <c r="L70">
        <v>0</v>
      </c>
      <c r="M70" s="17">
        <v>0</v>
      </c>
      <c r="N70" s="17">
        <v>0</v>
      </c>
      <c r="O70" s="17">
        <v>6170</v>
      </c>
      <c r="P70">
        <v>0</v>
      </c>
      <c r="Q70">
        <v>0</v>
      </c>
      <c r="R70" t="s">
        <v>569</v>
      </c>
      <c r="S70">
        <v>9</v>
      </c>
      <c r="T70" t="s">
        <v>942</v>
      </c>
    </row>
    <row r="71" spans="1:20" x14ac:dyDescent="0.3">
      <c r="A71" t="s">
        <v>943</v>
      </c>
      <c r="B71">
        <v>332650</v>
      </c>
      <c r="C71" t="s">
        <v>243</v>
      </c>
      <c r="D71" s="17" t="s">
        <v>244</v>
      </c>
      <c r="E71" s="17" t="s">
        <v>944</v>
      </c>
      <c r="F71" s="17" t="s">
        <v>13</v>
      </c>
      <c r="G71" s="17">
        <v>1771.9940000000001</v>
      </c>
      <c r="H71" s="17">
        <v>0</v>
      </c>
      <c r="I71" s="17">
        <v>0</v>
      </c>
      <c r="J71" s="17">
        <v>0</v>
      </c>
      <c r="K71" s="17">
        <v>0</v>
      </c>
      <c r="L71">
        <v>0</v>
      </c>
      <c r="M71" s="17">
        <v>0</v>
      </c>
      <c r="N71" s="17">
        <v>0</v>
      </c>
      <c r="O71" s="17">
        <v>127038</v>
      </c>
      <c r="P71">
        <v>0</v>
      </c>
      <c r="Q71">
        <v>0</v>
      </c>
      <c r="R71" t="s">
        <v>569</v>
      </c>
      <c r="S71">
        <v>12</v>
      </c>
      <c r="T71" t="s">
        <v>244</v>
      </c>
    </row>
    <row r="72" spans="1:20" x14ac:dyDescent="0.3">
      <c r="A72" t="s">
        <v>945</v>
      </c>
      <c r="B72">
        <v>332670</v>
      </c>
      <c r="C72" t="s">
        <v>243</v>
      </c>
      <c r="D72" s="17" t="s">
        <v>246</v>
      </c>
      <c r="E72" s="17" t="s">
        <v>946</v>
      </c>
      <c r="F72" s="17" t="s">
        <v>13</v>
      </c>
      <c r="G72" s="17">
        <v>3756.6150000000007</v>
      </c>
      <c r="H72" s="17">
        <v>0</v>
      </c>
      <c r="I72" s="17">
        <v>0</v>
      </c>
      <c r="J72" s="17">
        <v>739.51200000000017</v>
      </c>
      <c r="K72" s="17">
        <v>0</v>
      </c>
      <c r="L72">
        <v>0</v>
      </c>
      <c r="M72" s="17">
        <v>0</v>
      </c>
      <c r="N72" s="17">
        <v>0</v>
      </c>
      <c r="O72" s="17">
        <v>268036</v>
      </c>
      <c r="P72">
        <v>0</v>
      </c>
      <c r="Q72">
        <v>0</v>
      </c>
      <c r="R72" t="s">
        <v>569</v>
      </c>
      <c r="S72">
        <v>12</v>
      </c>
      <c r="T72" t="s">
        <v>246</v>
      </c>
    </row>
    <row r="73" spans="1:20" x14ac:dyDescent="0.3">
      <c r="A73" t="s">
        <v>947</v>
      </c>
      <c r="B73">
        <v>332680</v>
      </c>
      <c r="C73" t="s">
        <v>243</v>
      </c>
      <c r="D73" s="17" t="s">
        <v>247</v>
      </c>
      <c r="E73" s="17" t="s">
        <v>948</v>
      </c>
      <c r="F73" s="17" t="s">
        <v>13</v>
      </c>
      <c r="G73" s="17">
        <v>2228.2709999999997</v>
      </c>
      <c r="H73" s="17">
        <v>0</v>
      </c>
      <c r="I73" s="17">
        <v>0</v>
      </c>
      <c r="J73" s="17">
        <v>0</v>
      </c>
      <c r="K73" s="17">
        <v>0</v>
      </c>
      <c r="L73">
        <v>0</v>
      </c>
      <c r="M73" s="17">
        <v>0</v>
      </c>
      <c r="N73" s="17">
        <v>0</v>
      </c>
      <c r="O73" s="17">
        <v>153761</v>
      </c>
      <c r="P73">
        <v>0</v>
      </c>
      <c r="Q73">
        <v>0</v>
      </c>
      <c r="R73" t="s">
        <v>569</v>
      </c>
      <c r="S73">
        <v>12</v>
      </c>
      <c r="T73" t="s">
        <v>247</v>
      </c>
    </row>
    <row r="74" spans="1:20" x14ac:dyDescent="0.3">
      <c r="A74" t="s">
        <v>949</v>
      </c>
      <c r="B74">
        <v>332660</v>
      </c>
      <c r="C74" t="s">
        <v>243</v>
      </c>
      <c r="D74" s="17" t="s">
        <v>245</v>
      </c>
      <c r="E74" s="17" t="s">
        <v>684</v>
      </c>
      <c r="F74" s="17" t="s">
        <v>13</v>
      </c>
      <c r="G74" s="17">
        <v>0</v>
      </c>
      <c r="H74" s="17">
        <v>0</v>
      </c>
      <c r="I74" s="17">
        <v>0</v>
      </c>
      <c r="J74" s="17">
        <v>887.76</v>
      </c>
      <c r="K74" s="17">
        <v>0</v>
      </c>
      <c r="L74">
        <v>0</v>
      </c>
      <c r="M74" s="17">
        <v>0</v>
      </c>
      <c r="N74" s="17">
        <v>0</v>
      </c>
      <c r="O74" s="17">
        <v>0</v>
      </c>
      <c r="P74">
        <v>0</v>
      </c>
      <c r="Q74">
        <v>0</v>
      </c>
      <c r="R74" t="s">
        <v>569</v>
      </c>
      <c r="S74">
        <v>12</v>
      </c>
      <c r="T74" t="s">
        <v>685</v>
      </c>
    </row>
    <row r="75" spans="1:20" x14ac:dyDescent="0.3">
      <c r="A75" t="s">
        <v>950</v>
      </c>
      <c r="B75">
        <v>332060</v>
      </c>
      <c r="C75" t="s">
        <v>248</v>
      </c>
      <c r="D75" s="17" t="s">
        <v>249</v>
      </c>
      <c r="E75" s="17" t="s">
        <v>951</v>
      </c>
      <c r="F75" s="17" t="s">
        <v>11</v>
      </c>
      <c r="G75" s="17">
        <v>551.94000000000005</v>
      </c>
      <c r="H75" s="17">
        <v>0</v>
      </c>
      <c r="I75" s="17">
        <v>0</v>
      </c>
      <c r="J75" s="17">
        <v>0</v>
      </c>
      <c r="K75" s="17">
        <v>80.581000000000003</v>
      </c>
      <c r="L75">
        <v>0</v>
      </c>
      <c r="M75" s="17">
        <v>0</v>
      </c>
      <c r="N75" s="17">
        <v>0</v>
      </c>
      <c r="O75" s="17">
        <v>43804</v>
      </c>
      <c r="P75">
        <v>0</v>
      </c>
      <c r="Q75">
        <v>0</v>
      </c>
      <c r="R75" t="s">
        <v>569</v>
      </c>
      <c r="S75">
        <v>11</v>
      </c>
      <c r="T75" t="s">
        <v>249</v>
      </c>
    </row>
    <row r="76" spans="1:20" x14ac:dyDescent="0.3">
      <c r="A76" t="s">
        <v>686</v>
      </c>
      <c r="C76" t="s">
        <v>80</v>
      </c>
      <c r="D76" s="17" t="s">
        <v>687</v>
      </c>
      <c r="E76" s="17" t="s">
        <v>684</v>
      </c>
      <c r="F76" s="17" t="s">
        <v>13</v>
      </c>
      <c r="G76" s="17">
        <v>0</v>
      </c>
      <c r="H76" s="17">
        <v>0</v>
      </c>
      <c r="I76" s="17">
        <v>0</v>
      </c>
      <c r="J76" s="17">
        <v>10606</v>
      </c>
      <c r="K76" s="17">
        <v>0</v>
      </c>
      <c r="L76">
        <v>0</v>
      </c>
      <c r="M76" s="17">
        <v>0</v>
      </c>
      <c r="N76" s="17">
        <v>0</v>
      </c>
      <c r="O76" s="17">
        <v>0</v>
      </c>
      <c r="P76">
        <v>0</v>
      </c>
      <c r="Q76">
        <v>0</v>
      </c>
      <c r="R76" t="s">
        <v>666</v>
      </c>
      <c r="S76">
        <v>12</v>
      </c>
      <c r="T76" t="s">
        <v>685</v>
      </c>
    </row>
    <row r="77" spans="1:20" x14ac:dyDescent="0.3">
      <c r="A77" t="s">
        <v>952</v>
      </c>
      <c r="C77" t="s">
        <v>250</v>
      </c>
      <c r="D77" s="17" t="s">
        <v>251</v>
      </c>
      <c r="E77" s="17" t="s">
        <v>953</v>
      </c>
      <c r="F77" s="17" t="s">
        <v>13</v>
      </c>
      <c r="G77" s="17">
        <v>0</v>
      </c>
      <c r="H77" s="17">
        <v>0</v>
      </c>
      <c r="I77" s="17">
        <v>0</v>
      </c>
      <c r="J77" s="17">
        <v>33310</v>
      </c>
      <c r="K77" s="17">
        <v>0</v>
      </c>
      <c r="L77">
        <v>0</v>
      </c>
      <c r="M77" s="17">
        <v>0</v>
      </c>
      <c r="N77" s="17">
        <v>0</v>
      </c>
      <c r="O77" s="17">
        <v>0</v>
      </c>
      <c r="P77">
        <v>0</v>
      </c>
      <c r="Q77">
        <v>0</v>
      </c>
      <c r="R77" t="s">
        <v>666</v>
      </c>
      <c r="S77">
        <v>12</v>
      </c>
      <c r="T77" t="s">
        <v>954</v>
      </c>
    </row>
    <row r="78" spans="1:20" x14ac:dyDescent="0.3">
      <c r="A78" t="s">
        <v>955</v>
      </c>
      <c r="C78" t="s">
        <v>250</v>
      </c>
      <c r="D78" s="17" t="s">
        <v>252</v>
      </c>
      <c r="E78" s="17" t="s">
        <v>953</v>
      </c>
      <c r="F78" s="17" t="s">
        <v>13</v>
      </c>
      <c r="G78" s="17">
        <v>0</v>
      </c>
      <c r="H78" s="17">
        <v>0</v>
      </c>
      <c r="I78" s="17">
        <v>0</v>
      </c>
      <c r="J78" s="17">
        <v>15741.000000000002</v>
      </c>
      <c r="K78" s="17">
        <v>0</v>
      </c>
      <c r="L78">
        <v>0</v>
      </c>
      <c r="M78" s="17">
        <v>0</v>
      </c>
      <c r="N78" s="17">
        <v>0</v>
      </c>
      <c r="O78" s="17">
        <v>0</v>
      </c>
      <c r="P78">
        <v>0</v>
      </c>
      <c r="Q78">
        <v>0</v>
      </c>
      <c r="R78" t="s">
        <v>666</v>
      </c>
      <c r="S78">
        <v>12</v>
      </c>
      <c r="T78" t="s">
        <v>954</v>
      </c>
    </row>
    <row r="79" spans="1:20" x14ac:dyDescent="0.3">
      <c r="A79" t="s">
        <v>956</v>
      </c>
      <c r="C79" t="s">
        <v>250</v>
      </c>
      <c r="D79" s="17" t="s">
        <v>255</v>
      </c>
      <c r="E79" s="17" t="s">
        <v>953</v>
      </c>
      <c r="F79" s="17" t="s">
        <v>13</v>
      </c>
      <c r="G79" s="17">
        <v>18613.999999999996</v>
      </c>
      <c r="H79" s="17">
        <v>0</v>
      </c>
      <c r="I79" s="17">
        <v>0</v>
      </c>
      <c r="J79" s="17">
        <v>0</v>
      </c>
      <c r="K79" s="17">
        <v>0</v>
      </c>
      <c r="L79">
        <v>0</v>
      </c>
      <c r="M79" s="17">
        <v>0</v>
      </c>
      <c r="N79" s="17">
        <v>0</v>
      </c>
      <c r="O79" s="17">
        <v>1354080</v>
      </c>
      <c r="P79">
        <v>0</v>
      </c>
      <c r="Q79">
        <v>0</v>
      </c>
      <c r="R79" t="s">
        <v>666</v>
      </c>
      <c r="S79">
        <v>12</v>
      </c>
      <c r="T79" t="s">
        <v>954</v>
      </c>
    </row>
    <row r="80" spans="1:20" x14ac:dyDescent="0.3">
      <c r="A80" t="s">
        <v>957</v>
      </c>
      <c r="C80" t="s">
        <v>250</v>
      </c>
      <c r="D80" s="17" t="s">
        <v>253</v>
      </c>
      <c r="E80" s="17" t="s">
        <v>953</v>
      </c>
      <c r="F80" s="17" t="s">
        <v>13</v>
      </c>
      <c r="G80" s="17">
        <v>0</v>
      </c>
      <c r="H80" s="17">
        <v>0</v>
      </c>
      <c r="I80" s="17">
        <v>0</v>
      </c>
      <c r="J80" s="17">
        <v>9221</v>
      </c>
      <c r="K80" s="17">
        <v>0</v>
      </c>
      <c r="L80">
        <v>0</v>
      </c>
      <c r="M80" s="17">
        <v>0</v>
      </c>
      <c r="N80" s="17">
        <v>0</v>
      </c>
      <c r="O80" s="17">
        <v>0</v>
      </c>
      <c r="P80">
        <v>0</v>
      </c>
      <c r="Q80">
        <v>0</v>
      </c>
      <c r="R80" t="s">
        <v>666</v>
      </c>
      <c r="S80">
        <v>12</v>
      </c>
      <c r="T80" t="s">
        <v>954</v>
      </c>
    </row>
    <row r="81" spans="1:21" x14ac:dyDescent="0.3">
      <c r="A81" t="s">
        <v>1086</v>
      </c>
      <c r="C81" t="s">
        <v>351</v>
      </c>
      <c r="D81" s="17" t="s">
        <v>254</v>
      </c>
      <c r="E81" s="17" t="s">
        <v>953</v>
      </c>
      <c r="F81" s="17" t="s">
        <v>13</v>
      </c>
      <c r="G81" s="17">
        <v>0</v>
      </c>
      <c r="H81" s="17">
        <v>0</v>
      </c>
      <c r="I81" s="17">
        <v>0</v>
      </c>
      <c r="J81" s="17">
        <v>58415.999999999993</v>
      </c>
      <c r="K81" s="17">
        <v>0</v>
      </c>
      <c r="L81">
        <v>0</v>
      </c>
      <c r="M81" s="17">
        <v>0</v>
      </c>
      <c r="N81" s="17">
        <v>0</v>
      </c>
      <c r="O81" s="17">
        <v>0</v>
      </c>
      <c r="P81">
        <v>0</v>
      </c>
      <c r="Q81">
        <v>0</v>
      </c>
      <c r="R81" t="s">
        <v>666</v>
      </c>
      <c r="S81">
        <v>12</v>
      </c>
      <c r="T81" t="s">
        <v>1065</v>
      </c>
    </row>
    <row r="82" spans="1:21" x14ac:dyDescent="0.3">
      <c r="A82" t="s">
        <v>958</v>
      </c>
      <c r="C82" t="s">
        <v>250</v>
      </c>
      <c r="D82" s="17" t="s">
        <v>959</v>
      </c>
      <c r="E82" s="17" t="s">
        <v>953</v>
      </c>
      <c r="F82" s="17" t="s">
        <v>13</v>
      </c>
      <c r="G82" s="17">
        <v>0</v>
      </c>
      <c r="H82" s="17">
        <v>0</v>
      </c>
      <c r="I82" s="17">
        <v>0</v>
      </c>
      <c r="J82" s="17">
        <v>6997.9999999999991</v>
      </c>
      <c r="K82" s="17">
        <v>0</v>
      </c>
      <c r="L82">
        <v>0</v>
      </c>
      <c r="M82" s="17">
        <v>0</v>
      </c>
      <c r="N82" s="17">
        <v>0</v>
      </c>
      <c r="O82" s="17">
        <v>0</v>
      </c>
      <c r="P82">
        <v>0</v>
      </c>
      <c r="Q82">
        <v>0</v>
      </c>
      <c r="R82" t="s">
        <v>666</v>
      </c>
      <c r="S82">
        <v>12</v>
      </c>
      <c r="T82" t="s">
        <v>954</v>
      </c>
    </row>
    <row r="83" spans="1:21" x14ac:dyDescent="0.3">
      <c r="A83" t="s">
        <v>960</v>
      </c>
      <c r="B83">
        <v>332070</v>
      </c>
      <c r="C83" t="s">
        <v>256</v>
      </c>
      <c r="D83" s="17" t="s">
        <v>257</v>
      </c>
      <c r="E83" s="17" t="s">
        <v>961</v>
      </c>
      <c r="F83" s="17" t="s">
        <v>4</v>
      </c>
      <c r="G83" s="17">
        <v>808.99999999999977</v>
      </c>
      <c r="H83" s="17">
        <v>0</v>
      </c>
      <c r="I83" s="17">
        <v>0</v>
      </c>
      <c r="J83" s="17">
        <v>3728</v>
      </c>
      <c r="K83" s="17">
        <v>0</v>
      </c>
      <c r="L83">
        <v>0</v>
      </c>
      <c r="M83" s="17">
        <v>0</v>
      </c>
      <c r="N83" s="17">
        <v>0</v>
      </c>
      <c r="O83" s="17">
        <v>56364</v>
      </c>
      <c r="P83">
        <v>0</v>
      </c>
      <c r="Q83">
        <v>0</v>
      </c>
      <c r="R83" t="s">
        <v>666</v>
      </c>
      <c r="S83">
        <v>12</v>
      </c>
      <c r="T83" t="s">
        <v>257</v>
      </c>
      <c r="U83" t="s">
        <v>963</v>
      </c>
    </row>
    <row r="84" spans="1:21" x14ac:dyDescent="0.3">
      <c r="A84" t="s">
        <v>964</v>
      </c>
      <c r="B84">
        <v>332080</v>
      </c>
      <c r="C84" t="s">
        <v>407</v>
      </c>
      <c r="D84" s="17" t="s">
        <v>408</v>
      </c>
      <c r="E84" s="17" t="s">
        <v>965</v>
      </c>
      <c r="F84" s="17" t="s">
        <v>9</v>
      </c>
      <c r="G84" s="17">
        <v>1729.9599999999998</v>
      </c>
      <c r="H84" s="17">
        <v>0</v>
      </c>
      <c r="I84" s="17">
        <v>0</v>
      </c>
      <c r="J84" s="17">
        <v>0</v>
      </c>
      <c r="K84" s="17">
        <v>0</v>
      </c>
      <c r="L84">
        <v>0</v>
      </c>
      <c r="M84" s="17">
        <v>0</v>
      </c>
      <c r="N84" s="17">
        <v>0</v>
      </c>
      <c r="O84" s="17">
        <v>94299</v>
      </c>
      <c r="P84">
        <v>0</v>
      </c>
      <c r="Q84">
        <v>0</v>
      </c>
      <c r="R84" t="s">
        <v>569</v>
      </c>
      <c r="S84">
        <v>10</v>
      </c>
      <c r="T84" t="s">
        <v>408</v>
      </c>
    </row>
    <row r="85" spans="1:21" x14ac:dyDescent="0.3">
      <c r="A85" t="s">
        <v>688</v>
      </c>
      <c r="C85" t="s">
        <v>80</v>
      </c>
      <c r="D85" s="17" t="s">
        <v>97</v>
      </c>
      <c r="E85" s="17" t="s">
        <v>680</v>
      </c>
      <c r="F85" s="17" t="s">
        <v>13</v>
      </c>
      <c r="G85" s="17">
        <v>0</v>
      </c>
      <c r="H85" s="17">
        <v>0</v>
      </c>
      <c r="I85" s="17">
        <v>0</v>
      </c>
      <c r="J85" s="17">
        <v>4146</v>
      </c>
      <c r="K85" s="17">
        <v>0</v>
      </c>
      <c r="L85">
        <v>0</v>
      </c>
      <c r="M85" s="17">
        <v>0</v>
      </c>
      <c r="N85" s="17">
        <v>0</v>
      </c>
      <c r="O85" s="17">
        <v>0</v>
      </c>
      <c r="P85">
        <v>0</v>
      </c>
      <c r="Q85">
        <v>0</v>
      </c>
      <c r="R85" t="s">
        <v>666</v>
      </c>
      <c r="S85">
        <v>12</v>
      </c>
      <c r="T85" t="s">
        <v>681</v>
      </c>
    </row>
    <row r="86" spans="1:21" x14ac:dyDescent="0.3">
      <c r="A86" t="s">
        <v>966</v>
      </c>
      <c r="C86" t="s">
        <v>260</v>
      </c>
      <c r="D86" s="17" t="s">
        <v>967</v>
      </c>
      <c r="E86" s="17" t="s">
        <v>968</v>
      </c>
      <c r="F86" s="17" t="s">
        <v>8</v>
      </c>
      <c r="G86" s="17">
        <v>0</v>
      </c>
      <c r="H86" s="17">
        <v>0</v>
      </c>
      <c r="I86" s="17">
        <v>0</v>
      </c>
      <c r="J86" s="17">
        <v>0</v>
      </c>
      <c r="K86" s="17">
        <v>0</v>
      </c>
      <c r="L86">
        <v>0</v>
      </c>
      <c r="M86" s="17">
        <v>-240.00000000000003</v>
      </c>
      <c r="N86" s="17">
        <v>0</v>
      </c>
      <c r="O86" s="17">
        <v>0</v>
      </c>
      <c r="P86">
        <v>0</v>
      </c>
      <c r="Q86">
        <v>0</v>
      </c>
      <c r="R86" t="s">
        <v>666</v>
      </c>
      <c r="S86">
        <v>12</v>
      </c>
      <c r="T86" t="s">
        <v>969</v>
      </c>
    </row>
    <row r="87" spans="1:21" x14ac:dyDescent="0.3">
      <c r="A87" t="s">
        <v>970</v>
      </c>
      <c r="C87" t="s">
        <v>260</v>
      </c>
      <c r="D87" s="17" t="s">
        <v>971</v>
      </c>
      <c r="E87" s="17" t="s">
        <v>968</v>
      </c>
      <c r="F87" s="17" t="s">
        <v>8</v>
      </c>
      <c r="G87" s="17">
        <v>0</v>
      </c>
      <c r="H87" s="17">
        <v>0</v>
      </c>
      <c r="I87" s="17">
        <v>0</v>
      </c>
      <c r="J87" s="17">
        <v>0</v>
      </c>
      <c r="K87" s="17">
        <v>0</v>
      </c>
      <c r="L87">
        <v>0</v>
      </c>
      <c r="M87" s="17">
        <v>-342.00000000000006</v>
      </c>
      <c r="N87" s="17">
        <v>0</v>
      </c>
      <c r="O87" s="17">
        <v>0</v>
      </c>
      <c r="P87">
        <v>0</v>
      </c>
      <c r="Q87">
        <v>0</v>
      </c>
      <c r="R87" t="s">
        <v>666</v>
      </c>
      <c r="S87">
        <v>12</v>
      </c>
      <c r="T87" t="s">
        <v>969</v>
      </c>
    </row>
    <row r="88" spans="1:21" x14ac:dyDescent="0.3">
      <c r="A88" t="s">
        <v>972</v>
      </c>
      <c r="C88" t="s">
        <v>260</v>
      </c>
      <c r="D88" s="17" t="s">
        <v>973</v>
      </c>
      <c r="E88" s="17" t="s">
        <v>968</v>
      </c>
      <c r="F88" s="17" t="s">
        <v>8</v>
      </c>
      <c r="G88" s="17">
        <v>74</v>
      </c>
      <c r="H88" s="17">
        <v>0</v>
      </c>
      <c r="I88" s="17">
        <v>0</v>
      </c>
      <c r="J88" s="17">
        <v>0</v>
      </c>
      <c r="K88" s="17">
        <v>0</v>
      </c>
      <c r="L88">
        <v>0</v>
      </c>
      <c r="M88" s="17">
        <v>0</v>
      </c>
      <c r="N88" s="17">
        <v>0</v>
      </c>
      <c r="O88" s="17">
        <v>77952</v>
      </c>
      <c r="P88">
        <v>0</v>
      </c>
      <c r="Q88">
        <v>0</v>
      </c>
      <c r="R88" t="s">
        <v>666</v>
      </c>
      <c r="S88">
        <v>12</v>
      </c>
      <c r="T88" t="s">
        <v>969</v>
      </c>
    </row>
    <row r="89" spans="1:21" x14ac:dyDescent="0.3">
      <c r="A89" t="s">
        <v>974</v>
      </c>
      <c r="C89" t="s">
        <v>260</v>
      </c>
      <c r="D89" s="17" t="s">
        <v>975</v>
      </c>
      <c r="E89" s="17" t="s">
        <v>968</v>
      </c>
      <c r="F89" s="17" t="s">
        <v>8</v>
      </c>
      <c r="G89" s="17">
        <v>0</v>
      </c>
      <c r="H89" s="17">
        <v>0</v>
      </c>
      <c r="I89" s="17">
        <v>0</v>
      </c>
      <c r="J89" s="17">
        <v>0</v>
      </c>
      <c r="K89" s="17">
        <v>0</v>
      </c>
      <c r="L89">
        <v>0</v>
      </c>
      <c r="M89" s="17">
        <v>0</v>
      </c>
      <c r="N89" s="17">
        <v>0</v>
      </c>
      <c r="O89" s="17">
        <v>6762</v>
      </c>
      <c r="P89">
        <v>0</v>
      </c>
      <c r="Q89">
        <v>0</v>
      </c>
      <c r="R89" t="s">
        <v>666</v>
      </c>
      <c r="S89">
        <v>12</v>
      </c>
      <c r="T89" t="s">
        <v>969</v>
      </c>
    </row>
    <row r="90" spans="1:21" x14ac:dyDescent="0.3">
      <c r="A90" t="s">
        <v>976</v>
      </c>
      <c r="C90" t="s">
        <v>260</v>
      </c>
      <c r="D90" s="17" t="s">
        <v>977</v>
      </c>
      <c r="E90" s="17" t="s">
        <v>968</v>
      </c>
      <c r="F90" s="17" t="s">
        <v>8</v>
      </c>
      <c r="G90" s="17">
        <v>0</v>
      </c>
      <c r="H90" s="17">
        <v>0</v>
      </c>
      <c r="I90" s="17">
        <v>0</v>
      </c>
      <c r="J90" s="17">
        <v>0</v>
      </c>
      <c r="K90" s="17">
        <v>26170</v>
      </c>
      <c r="L90">
        <v>0</v>
      </c>
      <c r="M90" s="17">
        <v>0</v>
      </c>
      <c r="N90" s="17">
        <v>0</v>
      </c>
      <c r="O90" s="17">
        <v>0</v>
      </c>
      <c r="P90">
        <v>0</v>
      </c>
      <c r="Q90">
        <v>0</v>
      </c>
      <c r="R90" t="s">
        <v>666</v>
      </c>
      <c r="S90">
        <v>12</v>
      </c>
      <c r="T90" t="s">
        <v>969</v>
      </c>
    </row>
    <row r="91" spans="1:21" x14ac:dyDescent="0.3">
      <c r="A91" t="s">
        <v>978</v>
      </c>
      <c r="C91" t="s">
        <v>260</v>
      </c>
      <c r="D91" s="17" t="s">
        <v>979</v>
      </c>
      <c r="E91" s="17" t="s">
        <v>968</v>
      </c>
      <c r="F91" s="17" t="s">
        <v>8</v>
      </c>
      <c r="G91" s="17">
        <v>0</v>
      </c>
      <c r="H91" s="17">
        <v>0</v>
      </c>
      <c r="I91" s="17">
        <v>0</v>
      </c>
      <c r="J91" s="17">
        <v>0</v>
      </c>
      <c r="K91" s="17">
        <v>0</v>
      </c>
      <c r="L91">
        <v>0</v>
      </c>
      <c r="M91" s="17">
        <v>0</v>
      </c>
      <c r="N91" s="17">
        <v>0</v>
      </c>
      <c r="O91" s="17">
        <v>9912</v>
      </c>
      <c r="P91">
        <v>0</v>
      </c>
      <c r="Q91">
        <v>0</v>
      </c>
      <c r="R91" t="s">
        <v>666</v>
      </c>
      <c r="S91">
        <v>12</v>
      </c>
      <c r="T91" t="s">
        <v>969</v>
      </c>
    </row>
    <row r="92" spans="1:21" x14ac:dyDescent="0.3">
      <c r="A92" t="s">
        <v>980</v>
      </c>
      <c r="C92" t="s">
        <v>260</v>
      </c>
      <c r="D92" s="17" t="s">
        <v>981</v>
      </c>
      <c r="E92" s="17" t="s">
        <v>968</v>
      </c>
      <c r="F92" s="17" t="s">
        <v>8</v>
      </c>
      <c r="G92" s="17">
        <v>0</v>
      </c>
      <c r="H92" s="17">
        <v>0</v>
      </c>
      <c r="I92" s="17">
        <v>0</v>
      </c>
      <c r="J92" s="17">
        <v>121969.00000000001</v>
      </c>
      <c r="K92" s="17">
        <v>0</v>
      </c>
      <c r="L92">
        <v>0</v>
      </c>
      <c r="M92" s="17">
        <v>0</v>
      </c>
      <c r="N92" s="17">
        <v>0</v>
      </c>
      <c r="O92" s="17">
        <v>0</v>
      </c>
      <c r="P92">
        <v>0</v>
      </c>
      <c r="Q92">
        <v>0</v>
      </c>
      <c r="R92" t="s">
        <v>666</v>
      </c>
      <c r="S92">
        <v>12</v>
      </c>
      <c r="T92" t="s">
        <v>969</v>
      </c>
    </row>
    <row r="93" spans="1:21" x14ac:dyDescent="0.3">
      <c r="A93" t="s">
        <v>982</v>
      </c>
      <c r="B93">
        <v>332100</v>
      </c>
      <c r="C93" t="s">
        <v>263</v>
      </c>
      <c r="D93" s="17" t="s">
        <v>264</v>
      </c>
      <c r="E93" s="17" t="s">
        <v>983</v>
      </c>
      <c r="F93" s="17" t="s">
        <v>6</v>
      </c>
      <c r="G93" s="17">
        <v>460.52600000000001</v>
      </c>
      <c r="H93" s="17">
        <v>0</v>
      </c>
      <c r="I93" s="17">
        <v>0</v>
      </c>
      <c r="J93" s="17">
        <v>0</v>
      </c>
      <c r="K93" s="17">
        <v>0</v>
      </c>
      <c r="L93">
        <v>0</v>
      </c>
      <c r="M93" s="17">
        <v>0</v>
      </c>
      <c r="N93" s="17">
        <v>0</v>
      </c>
      <c r="O93" s="17">
        <v>41207</v>
      </c>
      <c r="P93">
        <v>0</v>
      </c>
      <c r="Q93">
        <v>0</v>
      </c>
      <c r="R93" t="s">
        <v>569</v>
      </c>
      <c r="S93">
        <v>12</v>
      </c>
      <c r="T93" t="s">
        <v>264</v>
      </c>
    </row>
    <row r="94" spans="1:21" x14ac:dyDescent="0.3">
      <c r="A94" t="s">
        <v>984</v>
      </c>
      <c r="B94">
        <v>332130</v>
      </c>
      <c r="C94" t="s">
        <v>265</v>
      </c>
      <c r="D94" s="17" t="s">
        <v>266</v>
      </c>
      <c r="E94" s="17" t="s">
        <v>985</v>
      </c>
      <c r="F94" s="17" t="s">
        <v>11</v>
      </c>
      <c r="G94" s="17">
        <v>15590.241</v>
      </c>
      <c r="H94" s="17">
        <v>0</v>
      </c>
      <c r="I94" s="17">
        <v>0</v>
      </c>
      <c r="J94" s="17">
        <v>0</v>
      </c>
      <c r="K94" s="17">
        <v>4400.1629999999996</v>
      </c>
      <c r="L94">
        <v>0</v>
      </c>
      <c r="M94" s="17">
        <v>-90.000000000000014</v>
      </c>
      <c r="N94" s="17">
        <v>0</v>
      </c>
      <c r="O94" s="17">
        <v>1106309</v>
      </c>
      <c r="P94">
        <v>0</v>
      </c>
      <c r="Q94">
        <v>0</v>
      </c>
      <c r="R94" t="s">
        <v>986</v>
      </c>
      <c r="S94">
        <v>11</v>
      </c>
      <c r="T94" t="s">
        <v>266</v>
      </c>
      <c r="U94" t="s">
        <v>987</v>
      </c>
    </row>
    <row r="95" spans="1:21" x14ac:dyDescent="0.3">
      <c r="A95" t="s">
        <v>988</v>
      </c>
      <c r="B95">
        <v>332140</v>
      </c>
      <c r="C95" t="s">
        <v>267</v>
      </c>
      <c r="D95" s="17" t="s">
        <v>268</v>
      </c>
      <c r="E95" s="17" t="s">
        <v>989</v>
      </c>
      <c r="F95" s="17" t="s">
        <v>14</v>
      </c>
      <c r="G95" s="17">
        <v>204.14200000000002</v>
      </c>
      <c r="H95" s="17">
        <v>0</v>
      </c>
      <c r="I95" s="17">
        <v>0</v>
      </c>
      <c r="J95" s="17">
        <v>0</v>
      </c>
      <c r="K95" s="17">
        <v>0</v>
      </c>
      <c r="L95">
        <v>0</v>
      </c>
      <c r="M95" s="17">
        <v>0</v>
      </c>
      <c r="N95" s="17">
        <v>0</v>
      </c>
      <c r="O95" s="17">
        <v>21349</v>
      </c>
      <c r="P95">
        <v>0</v>
      </c>
      <c r="Q95">
        <v>0</v>
      </c>
      <c r="R95" t="s">
        <v>569</v>
      </c>
      <c r="S95">
        <v>9</v>
      </c>
      <c r="T95" t="s">
        <v>268</v>
      </c>
    </row>
    <row r="96" spans="1:21" x14ac:dyDescent="0.3">
      <c r="A96" t="s">
        <v>990</v>
      </c>
      <c r="B96">
        <v>332150</v>
      </c>
      <c r="C96" t="s">
        <v>269</v>
      </c>
      <c r="D96" s="17" t="s">
        <v>270</v>
      </c>
      <c r="E96" s="17" t="s">
        <v>991</v>
      </c>
      <c r="F96" s="17" t="s">
        <v>9</v>
      </c>
      <c r="G96" s="17">
        <v>1685.6729999999998</v>
      </c>
      <c r="H96" s="17">
        <v>0</v>
      </c>
      <c r="I96" s="17">
        <v>0</v>
      </c>
      <c r="J96" s="17">
        <v>0</v>
      </c>
      <c r="K96" s="17">
        <v>0</v>
      </c>
      <c r="L96">
        <v>0</v>
      </c>
      <c r="M96" s="17">
        <v>0</v>
      </c>
      <c r="N96" s="17">
        <v>0</v>
      </c>
      <c r="O96" s="17">
        <v>143051</v>
      </c>
      <c r="P96">
        <v>0</v>
      </c>
      <c r="Q96">
        <v>0</v>
      </c>
      <c r="R96" t="s">
        <v>569</v>
      </c>
      <c r="S96">
        <v>12</v>
      </c>
      <c r="T96" t="s">
        <v>270</v>
      </c>
    </row>
    <row r="97" spans="1:21" x14ac:dyDescent="0.3">
      <c r="A97" t="s">
        <v>992</v>
      </c>
      <c r="B97">
        <v>332160</v>
      </c>
      <c r="C97" t="s">
        <v>271</v>
      </c>
      <c r="D97" s="17" t="s">
        <v>272</v>
      </c>
      <c r="E97" s="17" t="s">
        <v>993</v>
      </c>
      <c r="F97" s="17" t="s">
        <v>9</v>
      </c>
      <c r="G97" s="17">
        <v>1071.6897837811039</v>
      </c>
      <c r="H97" s="17">
        <v>0</v>
      </c>
      <c r="I97" s="17">
        <v>0</v>
      </c>
      <c r="J97" s="17">
        <v>0</v>
      </c>
      <c r="K97" s="17">
        <v>273.36599999999999</v>
      </c>
      <c r="L97">
        <v>0</v>
      </c>
      <c r="M97" s="17">
        <v>0</v>
      </c>
      <c r="N97" s="17">
        <v>0</v>
      </c>
      <c r="O97" s="17">
        <v>99882</v>
      </c>
      <c r="P97">
        <v>0</v>
      </c>
      <c r="Q97">
        <v>0</v>
      </c>
      <c r="R97" t="s">
        <v>569</v>
      </c>
      <c r="S97">
        <v>12</v>
      </c>
      <c r="T97" t="s">
        <v>272</v>
      </c>
      <c r="U97" t="s">
        <v>994</v>
      </c>
    </row>
    <row r="98" spans="1:21" x14ac:dyDescent="0.3">
      <c r="A98" t="s">
        <v>995</v>
      </c>
      <c r="B98">
        <v>332170</v>
      </c>
      <c r="C98" t="s">
        <v>273</v>
      </c>
      <c r="D98" s="17" t="s">
        <v>274</v>
      </c>
      <c r="E98" s="17" t="s">
        <v>996</v>
      </c>
      <c r="F98" s="17" t="s">
        <v>8</v>
      </c>
      <c r="G98" s="17">
        <v>33.901000000000003</v>
      </c>
      <c r="H98" s="17">
        <v>0</v>
      </c>
      <c r="I98" s="17">
        <v>0</v>
      </c>
      <c r="J98" s="17">
        <v>922.93899999999996</v>
      </c>
      <c r="K98" s="17">
        <v>0</v>
      </c>
      <c r="L98">
        <v>0</v>
      </c>
      <c r="M98" s="17">
        <v>0</v>
      </c>
      <c r="N98" s="17">
        <v>0</v>
      </c>
      <c r="O98" s="17">
        <v>3724</v>
      </c>
      <c r="P98">
        <v>0</v>
      </c>
      <c r="Q98">
        <v>0</v>
      </c>
      <c r="R98" t="s">
        <v>569</v>
      </c>
      <c r="S98">
        <v>8</v>
      </c>
      <c r="T98" t="s">
        <v>274</v>
      </c>
    </row>
    <row r="99" spans="1:21" x14ac:dyDescent="0.3">
      <c r="A99" t="s">
        <v>997</v>
      </c>
      <c r="B99">
        <v>332180</v>
      </c>
      <c r="C99" t="s">
        <v>275</v>
      </c>
      <c r="D99" s="17" t="s">
        <v>276</v>
      </c>
      <c r="E99" s="17" t="s">
        <v>998</v>
      </c>
      <c r="F99" s="17" t="s">
        <v>6</v>
      </c>
      <c r="G99" s="17">
        <v>373.209</v>
      </c>
      <c r="H99" s="17">
        <v>0</v>
      </c>
      <c r="I99" s="17">
        <v>0</v>
      </c>
      <c r="J99" s="17">
        <v>0</v>
      </c>
      <c r="K99" s="17">
        <v>0</v>
      </c>
      <c r="L99">
        <v>0</v>
      </c>
      <c r="M99" s="17">
        <v>0</v>
      </c>
      <c r="N99" s="17">
        <v>0</v>
      </c>
      <c r="O99" s="17">
        <v>31581</v>
      </c>
      <c r="P99">
        <v>0</v>
      </c>
      <c r="Q99">
        <v>0</v>
      </c>
      <c r="R99" t="s">
        <v>569</v>
      </c>
      <c r="S99">
        <v>10</v>
      </c>
      <c r="T99" t="s">
        <v>276</v>
      </c>
    </row>
    <row r="100" spans="1:21" x14ac:dyDescent="0.3">
      <c r="A100" t="s">
        <v>999</v>
      </c>
      <c r="B100">
        <v>332190</v>
      </c>
      <c r="C100" t="s">
        <v>409</v>
      </c>
      <c r="D100" s="17" t="s">
        <v>410</v>
      </c>
      <c r="E100" s="17" t="s">
        <v>1000</v>
      </c>
      <c r="F100" s="17" t="s">
        <v>9</v>
      </c>
      <c r="G100" s="17">
        <v>49.813500000000005</v>
      </c>
      <c r="H100" s="17">
        <v>0</v>
      </c>
      <c r="I100" s="17">
        <v>0</v>
      </c>
      <c r="J100" s="17">
        <v>0</v>
      </c>
      <c r="K100" s="17">
        <v>0</v>
      </c>
      <c r="L100">
        <v>0</v>
      </c>
      <c r="M100" s="17">
        <v>0</v>
      </c>
      <c r="N100" s="17">
        <v>0</v>
      </c>
      <c r="O100" s="17">
        <v>8199</v>
      </c>
      <c r="P100">
        <v>0</v>
      </c>
      <c r="Q100">
        <v>0</v>
      </c>
      <c r="R100" t="s">
        <v>569</v>
      </c>
      <c r="S100">
        <v>7</v>
      </c>
      <c r="T100" t="s">
        <v>410</v>
      </c>
    </row>
    <row r="101" spans="1:21" x14ac:dyDescent="0.3">
      <c r="A101" t="s">
        <v>1001</v>
      </c>
      <c r="B101">
        <v>332210</v>
      </c>
      <c r="C101" t="s">
        <v>277</v>
      </c>
      <c r="D101" s="17" t="s">
        <v>278</v>
      </c>
      <c r="E101" s="17" t="s">
        <v>1002</v>
      </c>
      <c r="F101" s="17" t="s">
        <v>6</v>
      </c>
      <c r="G101" s="17">
        <v>632.139897928501</v>
      </c>
      <c r="H101" s="17">
        <v>0</v>
      </c>
      <c r="I101" s="17">
        <v>0</v>
      </c>
      <c r="J101" s="17">
        <v>0</v>
      </c>
      <c r="K101" s="17">
        <v>0</v>
      </c>
      <c r="L101">
        <v>0</v>
      </c>
      <c r="M101" s="17">
        <v>0</v>
      </c>
      <c r="N101" s="17">
        <v>0</v>
      </c>
      <c r="O101" s="17">
        <v>49403</v>
      </c>
      <c r="P101">
        <v>0</v>
      </c>
      <c r="Q101">
        <v>0</v>
      </c>
      <c r="R101" t="s">
        <v>569</v>
      </c>
      <c r="S101">
        <v>6</v>
      </c>
      <c r="T101" t="s">
        <v>278</v>
      </c>
    </row>
    <row r="102" spans="1:21" x14ac:dyDescent="0.3">
      <c r="A102" t="s">
        <v>1003</v>
      </c>
      <c r="C102" t="s">
        <v>1004</v>
      </c>
      <c r="D102" t="s">
        <v>1005</v>
      </c>
      <c r="E102" t="s">
        <v>678</v>
      </c>
      <c r="F102" t="s">
        <v>12</v>
      </c>
      <c r="G102">
        <v>0</v>
      </c>
      <c r="H102">
        <v>614791</v>
      </c>
      <c r="I102">
        <v>0</v>
      </c>
      <c r="J102">
        <v>0</v>
      </c>
      <c r="K102">
        <v>0</v>
      </c>
      <c r="L102">
        <v>0</v>
      </c>
      <c r="M102" s="17">
        <v>0</v>
      </c>
      <c r="N102" s="17">
        <v>0</v>
      </c>
      <c r="O102" s="17">
        <v>0</v>
      </c>
      <c r="P102">
        <v>5344812</v>
      </c>
      <c r="Q102">
        <v>0</v>
      </c>
      <c r="R102" t="s">
        <v>666</v>
      </c>
      <c r="S102">
        <v>12</v>
      </c>
      <c r="T102" t="s">
        <v>563</v>
      </c>
    </row>
    <row r="103" spans="1:21" x14ac:dyDescent="0.3">
      <c r="A103" t="s">
        <v>1006</v>
      </c>
      <c r="B103">
        <v>332220</v>
      </c>
      <c r="C103" t="s">
        <v>279</v>
      </c>
      <c r="D103" s="17" t="s">
        <v>280</v>
      </c>
      <c r="E103" s="17" t="s">
        <v>1007</v>
      </c>
      <c r="F103" s="17" t="s">
        <v>14</v>
      </c>
      <c r="G103" s="17">
        <v>2178.654</v>
      </c>
      <c r="H103" s="17">
        <v>0</v>
      </c>
      <c r="I103" s="17">
        <v>0</v>
      </c>
      <c r="J103" s="17">
        <v>0</v>
      </c>
      <c r="K103" s="17">
        <v>0</v>
      </c>
      <c r="L103">
        <v>0</v>
      </c>
      <c r="M103" s="17">
        <v>0</v>
      </c>
      <c r="N103" s="17">
        <v>0</v>
      </c>
      <c r="O103" s="17">
        <v>151786</v>
      </c>
      <c r="P103">
        <v>0</v>
      </c>
      <c r="Q103">
        <v>0</v>
      </c>
      <c r="R103" t="s">
        <v>569</v>
      </c>
      <c r="S103">
        <v>12</v>
      </c>
      <c r="T103" t="s">
        <v>280</v>
      </c>
    </row>
    <row r="104" spans="1:21" x14ac:dyDescent="0.3">
      <c r="A104" t="s">
        <v>1008</v>
      </c>
      <c r="C104" t="s">
        <v>281</v>
      </c>
      <c r="D104" s="17" t="s">
        <v>282</v>
      </c>
      <c r="E104" s="17" t="s">
        <v>1009</v>
      </c>
      <c r="F104" s="17" t="s">
        <v>13</v>
      </c>
      <c r="G104" s="17">
        <v>5578</v>
      </c>
      <c r="H104" s="17">
        <v>0</v>
      </c>
      <c r="I104" s="17">
        <v>0</v>
      </c>
      <c r="J104" s="17">
        <v>0</v>
      </c>
      <c r="K104" s="17">
        <v>0</v>
      </c>
      <c r="L104">
        <v>0</v>
      </c>
      <c r="M104" s="17">
        <v>0</v>
      </c>
      <c r="N104" s="17">
        <v>0</v>
      </c>
      <c r="O104" s="17">
        <v>461076</v>
      </c>
      <c r="P104">
        <v>0</v>
      </c>
      <c r="Q104">
        <v>0</v>
      </c>
      <c r="R104" t="s">
        <v>666</v>
      </c>
      <c r="S104">
        <v>12</v>
      </c>
      <c r="T104" t="s">
        <v>283</v>
      </c>
    </row>
    <row r="105" spans="1:21" x14ac:dyDescent="0.3">
      <c r="A105" t="s">
        <v>655</v>
      </c>
      <c r="B105">
        <v>331010</v>
      </c>
      <c r="C105" t="s">
        <v>61</v>
      </c>
      <c r="D105" s="17" t="s">
        <v>62</v>
      </c>
      <c r="E105" s="17" t="s">
        <v>656</v>
      </c>
      <c r="F105" s="17" t="s">
        <v>8</v>
      </c>
      <c r="G105" s="17">
        <v>275.529</v>
      </c>
      <c r="H105" s="17">
        <v>0</v>
      </c>
      <c r="I105" s="17">
        <v>0</v>
      </c>
      <c r="J105" s="17">
        <v>0</v>
      </c>
      <c r="K105" s="17">
        <v>0</v>
      </c>
      <c r="L105">
        <v>0</v>
      </c>
      <c r="M105" s="17">
        <v>0</v>
      </c>
      <c r="N105" s="17">
        <v>0</v>
      </c>
      <c r="O105" s="17">
        <v>28443</v>
      </c>
      <c r="P105">
        <v>0</v>
      </c>
      <c r="Q105">
        <v>0</v>
      </c>
      <c r="R105" t="s">
        <v>569</v>
      </c>
      <c r="S105">
        <v>12</v>
      </c>
      <c r="T105" t="s">
        <v>62</v>
      </c>
    </row>
    <row r="106" spans="1:21" x14ac:dyDescent="0.3">
      <c r="A106" t="s">
        <v>690</v>
      </c>
      <c r="B106">
        <v>331090</v>
      </c>
      <c r="C106" t="s">
        <v>80</v>
      </c>
      <c r="D106" s="17" t="s">
        <v>84</v>
      </c>
      <c r="E106" s="17" t="s">
        <v>680</v>
      </c>
      <c r="F106" s="17" t="s">
        <v>13</v>
      </c>
      <c r="G106" s="17">
        <v>2349</v>
      </c>
      <c r="H106" s="17">
        <v>0</v>
      </c>
      <c r="I106" s="17">
        <v>0</v>
      </c>
      <c r="J106" s="17">
        <v>0</v>
      </c>
      <c r="K106" s="17">
        <v>0</v>
      </c>
      <c r="L106">
        <v>0</v>
      </c>
      <c r="M106" s="17">
        <v>0</v>
      </c>
      <c r="N106" s="17">
        <v>0</v>
      </c>
      <c r="O106" s="17">
        <v>174888</v>
      </c>
      <c r="P106">
        <v>0</v>
      </c>
      <c r="Q106">
        <v>0</v>
      </c>
      <c r="R106" t="s">
        <v>666</v>
      </c>
      <c r="S106">
        <v>12</v>
      </c>
      <c r="T106" t="s">
        <v>681</v>
      </c>
    </row>
    <row r="107" spans="1:21" x14ac:dyDescent="0.3">
      <c r="A107" t="s">
        <v>1010</v>
      </c>
      <c r="C107" t="s">
        <v>281</v>
      </c>
      <c r="D107" s="17" t="s">
        <v>284</v>
      </c>
      <c r="E107" s="17" t="s">
        <v>1009</v>
      </c>
      <c r="F107" s="17" t="s">
        <v>13</v>
      </c>
      <c r="G107" s="17">
        <v>0</v>
      </c>
      <c r="H107" s="17">
        <v>0</v>
      </c>
      <c r="I107" s="17">
        <v>0</v>
      </c>
      <c r="J107" s="17">
        <v>5383.9999999999991</v>
      </c>
      <c r="K107" s="17">
        <v>0</v>
      </c>
      <c r="L107">
        <v>0</v>
      </c>
      <c r="M107" s="17">
        <v>0</v>
      </c>
      <c r="N107" s="17">
        <v>0</v>
      </c>
      <c r="O107" s="17">
        <v>0</v>
      </c>
      <c r="P107">
        <v>0</v>
      </c>
      <c r="Q107">
        <v>0</v>
      </c>
      <c r="R107" t="s">
        <v>666</v>
      </c>
      <c r="S107">
        <v>12</v>
      </c>
      <c r="T107" t="s">
        <v>283</v>
      </c>
    </row>
    <row r="108" spans="1:21" x14ac:dyDescent="0.3">
      <c r="A108" t="s">
        <v>1011</v>
      </c>
      <c r="C108" t="s">
        <v>281</v>
      </c>
      <c r="D108" s="17" t="s">
        <v>285</v>
      </c>
      <c r="E108" s="17" t="s">
        <v>1009</v>
      </c>
      <c r="F108" s="17" t="s">
        <v>13</v>
      </c>
      <c r="G108" s="17">
        <v>0</v>
      </c>
      <c r="H108" s="17">
        <v>0</v>
      </c>
      <c r="I108" s="17">
        <v>0</v>
      </c>
      <c r="J108" s="17">
        <v>8157</v>
      </c>
      <c r="K108" s="17">
        <v>0</v>
      </c>
      <c r="L108">
        <v>0</v>
      </c>
      <c r="M108" s="17">
        <v>0</v>
      </c>
      <c r="N108" s="17">
        <v>0</v>
      </c>
      <c r="O108" s="17">
        <v>0</v>
      </c>
      <c r="P108">
        <v>0</v>
      </c>
      <c r="Q108">
        <v>0</v>
      </c>
      <c r="R108" t="s">
        <v>666</v>
      </c>
      <c r="S108">
        <v>12</v>
      </c>
      <c r="T108" t="s">
        <v>283</v>
      </c>
    </row>
    <row r="109" spans="1:21" x14ac:dyDescent="0.3">
      <c r="A109" t="s">
        <v>1012</v>
      </c>
      <c r="B109">
        <v>332230</v>
      </c>
      <c r="C109" t="s">
        <v>286</v>
      </c>
      <c r="D109" s="17" t="s">
        <v>287</v>
      </c>
      <c r="E109" s="17" t="s">
        <v>1013</v>
      </c>
      <c r="F109" s="17" t="s">
        <v>9</v>
      </c>
      <c r="G109" s="17">
        <v>232.44500000000005</v>
      </c>
      <c r="H109" s="17">
        <v>0</v>
      </c>
      <c r="I109" s="17">
        <v>0</v>
      </c>
      <c r="J109" s="17">
        <v>0</v>
      </c>
      <c r="K109" s="17">
        <v>0</v>
      </c>
      <c r="L109">
        <v>0</v>
      </c>
      <c r="M109" s="17">
        <v>0</v>
      </c>
      <c r="N109" s="17">
        <v>0</v>
      </c>
      <c r="O109" s="17">
        <v>20882</v>
      </c>
      <c r="P109">
        <v>0</v>
      </c>
      <c r="Q109">
        <v>0</v>
      </c>
      <c r="R109" t="s">
        <v>569</v>
      </c>
      <c r="S109">
        <v>12</v>
      </c>
      <c r="T109" t="s">
        <v>287</v>
      </c>
    </row>
    <row r="110" spans="1:21" x14ac:dyDescent="0.3">
      <c r="A110" t="s">
        <v>1014</v>
      </c>
      <c r="B110">
        <v>332240</v>
      </c>
      <c r="C110" t="s">
        <v>286</v>
      </c>
      <c r="D110" s="17" t="s">
        <v>288</v>
      </c>
      <c r="E110" s="17" t="s">
        <v>1015</v>
      </c>
      <c r="F110" s="17" t="s">
        <v>9</v>
      </c>
      <c r="G110" s="17">
        <v>242.86199999999997</v>
      </c>
      <c r="H110" s="17">
        <v>0</v>
      </c>
      <c r="I110" s="17">
        <v>0</v>
      </c>
      <c r="J110" s="17">
        <v>0</v>
      </c>
      <c r="K110" s="17">
        <v>0</v>
      </c>
      <c r="L110">
        <v>0</v>
      </c>
      <c r="M110" s="17">
        <v>0</v>
      </c>
      <c r="N110" s="17">
        <v>0</v>
      </c>
      <c r="O110" s="17">
        <v>21764</v>
      </c>
      <c r="P110">
        <v>0</v>
      </c>
      <c r="Q110">
        <v>0</v>
      </c>
      <c r="R110" t="s">
        <v>569</v>
      </c>
      <c r="S110">
        <v>12</v>
      </c>
      <c r="T110" t="s">
        <v>288</v>
      </c>
    </row>
    <row r="111" spans="1:21" x14ac:dyDescent="0.3">
      <c r="A111" t="s">
        <v>1016</v>
      </c>
      <c r="B111">
        <v>332250</v>
      </c>
      <c r="C111" t="s">
        <v>286</v>
      </c>
      <c r="D111" s="17" t="s">
        <v>289</v>
      </c>
      <c r="E111" s="17" t="s">
        <v>1017</v>
      </c>
      <c r="F111" s="17" t="s">
        <v>9</v>
      </c>
      <c r="G111" s="17">
        <v>64.385000000000005</v>
      </c>
      <c r="H111" s="17">
        <v>0</v>
      </c>
      <c r="I111" s="17">
        <v>0</v>
      </c>
      <c r="J111" s="17">
        <v>0</v>
      </c>
      <c r="K111" s="17">
        <v>0</v>
      </c>
      <c r="L111">
        <v>0</v>
      </c>
      <c r="M111" s="17">
        <v>0</v>
      </c>
      <c r="N111" s="17">
        <v>0</v>
      </c>
      <c r="O111" s="17">
        <v>9055</v>
      </c>
      <c r="P111">
        <v>0</v>
      </c>
      <c r="Q111">
        <v>0</v>
      </c>
      <c r="R111" t="s">
        <v>569</v>
      </c>
      <c r="S111">
        <v>12</v>
      </c>
      <c r="T111" t="s">
        <v>289</v>
      </c>
    </row>
    <row r="112" spans="1:21" x14ac:dyDescent="0.3">
      <c r="A112" t="s">
        <v>1018</v>
      </c>
      <c r="B112">
        <v>332260</v>
      </c>
      <c r="C112" t="s">
        <v>286</v>
      </c>
      <c r="D112" s="17" t="s">
        <v>290</v>
      </c>
      <c r="E112" s="17" t="s">
        <v>1019</v>
      </c>
      <c r="F112" s="17" t="s">
        <v>9</v>
      </c>
      <c r="G112" s="17">
        <v>253.75400000000002</v>
      </c>
      <c r="H112" s="17">
        <v>0</v>
      </c>
      <c r="I112" s="17">
        <v>0</v>
      </c>
      <c r="J112" s="17">
        <v>0</v>
      </c>
      <c r="K112" s="17">
        <v>0</v>
      </c>
      <c r="L112">
        <v>0</v>
      </c>
      <c r="M112" s="17">
        <v>0</v>
      </c>
      <c r="N112" s="17">
        <v>0</v>
      </c>
      <c r="O112" s="17">
        <v>23397</v>
      </c>
      <c r="P112">
        <v>0</v>
      </c>
      <c r="Q112">
        <v>0</v>
      </c>
      <c r="R112" t="s">
        <v>569</v>
      </c>
      <c r="S112">
        <v>12</v>
      </c>
      <c r="T112" t="s">
        <v>290</v>
      </c>
    </row>
    <row r="113" spans="1:21" x14ac:dyDescent="0.3">
      <c r="A113" t="s">
        <v>1020</v>
      </c>
      <c r="B113">
        <v>332270</v>
      </c>
      <c r="C113" t="s">
        <v>286</v>
      </c>
      <c r="D113" s="17" t="s">
        <v>291</v>
      </c>
      <c r="E113" s="17" t="s">
        <v>1021</v>
      </c>
      <c r="F113" s="17" t="s">
        <v>9</v>
      </c>
      <c r="G113" s="17">
        <v>126.36048224652583</v>
      </c>
      <c r="H113" s="17">
        <v>0</v>
      </c>
      <c r="I113" s="17">
        <v>0</v>
      </c>
      <c r="J113" s="17">
        <v>0</v>
      </c>
      <c r="K113" s="17">
        <v>0</v>
      </c>
      <c r="L113">
        <v>0</v>
      </c>
      <c r="M113" s="17">
        <v>0</v>
      </c>
      <c r="N113" s="17">
        <v>0</v>
      </c>
      <c r="O113" s="17">
        <v>14877</v>
      </c>
      <c r="P113">
        <v>0</v>
      </c>
      <c r="Q113">
        <v>0</v>
      </c>
      <c r="R113" t="s">
        <v>569</v>
      </c>
      <c r="S113">
        <v>12</v>
      </c>
      <c r="T113" t="s">
        <v>291</v>
      </c>
    </row>
    <row r="114" spans="1:21" x14ac:dyDescent="0.3">
      <c r="A114" t="s">
        <v>1022</v>
      </c>
      <c r="B114">
        <v>332280</v>
      </c>
      <c r="C114" t="s">
        <v>292</v>
      </c>
      <c r="D114" s="17" t="s">
        <v>293</v>
      </c>
      <c r="E114" s="17" t="s">
        <v>1023</v>
      </c>
      <c r="F114" s="17" t="s">
        <v>6</v>
      </c>
      <c r="G114" s="17">
        <v>24837.294999999995</v>
      </c>
      <c r="H114" s="17">
        <v>0</v>
      </c>
      <c r="I114" s="17">
        <v>0</v>
      </c>
      <c r="J114" s="17">
        <v>0</v>
      </c>
      <c r="K114" s="17">
        <v>0</v>
      </c>
      <c r="L114">
        <v>0</v>
      </c>
      <c r="M114" s="17">
        <v>0</v>
      </c>
      <c r="N114" s="17">
        <v>0</v>
      </c>
      <c r="O114" s="17">
        <v>1682174</v>
      </c>
      <c r="P114">
        <v>0</v>
      </c>
      <c r="Q114">
        <v>0</v>
      </c>
      <c r="R114" t="s">
        <v>569</v>
      </c>
      <c r="S114">
        <v>12</v>
      </c>
      <c r="T114" t="s">
        <v>1024</v>
      </c>
    </row>
    <row r="115" spans="1:21" x14ac:dyDescent="0.3">
      <c r="A115" t="s">
        <v>1025</v>
      </c>
      <c r="B115">
        <v>332300</v>
      </c>
      <c r="C115" t="s">
        <v>412</v>
      </c>
      <c r="D115" s="17" t="s">
        <v>413</v>
      </c>
      <c r="E115" s="17" t="s">
        <v>1026</v>
      </c>
      <c r="F115" s="17" t="s">
        <v>9</v>
      </c>
      <c r="G115" s="17">
        <v>822.17342717413192</v>
      </c>
      <c r="H115" s="17">
        <v>0</v>
      </c>
      <c r="I115" s="17">
        <v>0</v>
      </c>
      <c r="J115" s="17">
        <v>0</v>
      </c>
      <c r="K115" s="17">
        <v>0</v>
      </c>
      <c r="L115">
        <v>0</v>
      </c>
      <c r="M115" s="17">
        <v>0</v>
      </c>
      <c r="N115" s="17">
        <v>0</v>
      </c>
      <c r="O115" s="17">
        <v>67612</v>
      </c>
      <c r="P115">
        <v>0</v>
      </c>
      <c r="Q115">
        <v>0</v>
      </c>
      <c r="R115" t="s">
        <v>569</v>
      </c>
      <c r="S115">
        <v>10</v>
      </c>
      <c r="T115" t="s">
        <v>413</v>
      </c>
    </row>
    <row r="116" spans="1:21" x14ac:dyDescent="0.3">
      <c r="A116" t="s">
        <v>691</v>
      </c>
      <c r="B116" s="173"/>
      <c r="C116" t="s">
        <v>80</v>
      </c>
      <c r="D116" s="17" t="s">
        <v>88</v>
      </c>
      <c r="E116" s="17" t="s">
        <v>680</v>
      </c>
      <c r="F116" s="17" t="s">
        <v>13</v>
      </c>
      <c r="G116" s="17">
        <v>1575</v>
      </c>
      <c r="H116" s="17">
        <v>0</v>
      </c>
      <c r="I116" s="17">
        <v>0</v>
      </c>
      <c r="J116" s="17">
        <v>0</v>
      </c>
      <c r="K116" s="17">
        <v>0</v>
      </c>
      <c r="L116">
        <v>0</v>
      </c>
      <c r="M116" s="17">
        <v>0</v>
      </c>
      <c r="N116" s="17">
        <v>0</v>
      </c>
      <c r="O116" s="17">
        <v>109746</v>
      </c>
      <c r="P116">
        <v>0</v>
      </c>
      <c r="Q116">
        <v>0</v>
      </c>
      <c r="R116" t="s">
        <v>666</v>
      </c>
      <c r="S116">
        <v>12</v>
      </c>
      <c r="T116" t="s">
        <v>681</v>
      </c>
    </row>
    <row r="117" spans="1:21" x14ac:dyDescent="0.3">
      <c r="A117" t="s">
        <v>1027</v>
      </c>
      <c r="B117">
        <v>332310</v>
      </c>
      <c r="C117" t="s">
        <v>296</v>
      </c>
      <c r="D117" s="17" t="s">
        <v>297</v>
      </c>
      <c r="E117" s="17" t="s">
        <v>1028</v>
      </c>
      <c r="F117" s="17" t="s">
        <v>9</v>
      </c>
      <c r="G117" s="17">
        <v>1507.8440000000003</v>
      </c>
      <c r="H117" s="17">
        <v>0</v>
      </c>
      <c r="I117" s="17">
        <v>0</v>
      </c>
      <c r="J117" s="17">
        <v>0</v>
      </c>
      <c r="K117" s="17">
        <v>0</v>
      </c>
      <c r="L117">
        <v>0</v>
      </c>
      <c r="M117" s="17">
        <v>0</v>
      </c>
      <c r="N117" s="17">
        <v>0</v>
      </c>
      <c r="O117" s="17">
        <v>115108</v>
      </c>
      <c r="P117">
        <v>0</v>
      </c>
      <c r="Q117">
        <v>0</v>
      </c>
      <c r="R117" t="s">
        <v>569</v>
      </c>
      <c r="S117">
        <v>12</v>
      </c>
      <c r="T117" t="s">
        <v>297</v>
      </c>
    </row>
    <row r="118" spans="1:21" x14ac:dyDescent="0.3">
      <c r="A118" t="s">
        <v>1152</v>
      </c>
      <c r="B118">
        <v>332470</v>
      </c>
      <c r="C118" t="s">
        <v>298</v>
      </c>
      <c r="D118" t="s">
        <v>299</v>
      </c>
      <c r="E118" t="s">
        <v>1153</v>
      </c>
      <c r="F118" t="s">
        <v>6</v>
      </c>
      <c r="G118">
        <v>298.33199999999999</v>
      </c>
      <c r="H118">
        <v>0</v>
      </c>
      <c r="I118">
        <v>0</v>
      </c>
      <c r="J118">
        <v>0</v>
      </c>
      <c r="K118">
        <v>0</v>
      </c>
      <c r="L118">
        <v>0</v>
      </c>
      <c r="M118" s="17">
        <v>0</v>
      </c>
      <c r="N118" s="17">
        <v>0</v>
      </c>
      <c r="O118" s="17">
        <v>27821</v>
      </c>
      <c r="P118">
        <v>0</v>
      </c>
      <c r="Q118">
        <v>0</v>
      </c>
      <c r="R118" t="s">
        <v>1154</v>
      </c>
      <c r="S118">
        <v>9</v>
      </c>
      <c r="T118" t="s">
        <v>299</v>
      </c>
      <c r="U118" t="s">
        <v>1155</v>
      </c>
    </row>
    <row r="119" spans="1:21" x14ac:dyDescent="0.3">
      <c r="A119" t="s">
        <v>1029</v>
      </c>
      <c r="B119">
        <v>332320</v>
      </c>
      <c r="C119" t="s">
        <v>300</v>
      </c>
      <c r="D119" s="17" t="s">
        <v>301</v>
      </c>
      <c r="E119" s="17" t="s">
        <v>1030</v>
      </c>
      <c r="F119" s="17" t="s">
        <v>4</v>
      </c>
      <c r="G119" s="17">
        <v>320.11400000000003</v>
      </c>
      <c r="H119" s="17">
        <v>0</v>
      </c>
      <c r="I119" s="17">
        <v>0</v>
      </c>
      <c r="J119" s="17">
        <v>0</v>
      </c>
      <c r="K119" s="17">
        <v>0</v>
      </c>
      <c r="L119">
        <v>0</v>
      </c>
      <c r="M119" s="17">
        <v>0</v>
      </c>
      <c r="N119" s="17">
        <v>0</v>
      </c>
      <c r="O119" s="17">
        <v>27827</v>
      </c>
      <c r="P119">
        <v>0</v>
      </c>
      <c r="Q119">
        <v>0</v>
      </c>
      <c r="R119" t="s">
        <v>569</v>
      </c>
      <c r="S119">
        <v>12</v>
      </c>
      <c r="T119" t="s">
        <v>301</v>
      </c>
    </row>
    <row r="120" spans="1:21" x14ac:dyDescent="0.3">
      <c r="A120" t="s">
        <v>1031</v>
      </c>
      <c r="B120">
        <v>332110</v>
      </c>
      <c r="C120" t="s">
        <v>302</v>
      </c>
      <c r="D120" s="17" t="s">
        <v>303</v>
      </c>
      <c r="E120" s="17" t="s">
        <v>1032</v>
      </c>
      <c r="F120" s="17" t="s">
        <v>6</v>
      </c>
      <c r="G120" s="17">
        <v>638.8359999999999</v>
      </c>
      <c r="H120" s="17">
        <v>0</v>
      </c>
      <c r="I120" s="17">
        <v>0</v>
      </c>
      <c r="J120" s="17">
        <v>0</v>
      </c>
      <c r="K120" s="17">
        <v>0</v>
      </c>
      <c r="L120">
        <v>0</v>
      </c>
      <c r="M120" s="17">
        <v>0</v>
      </c>
      <c r="N120" s="17">
        <v>0</v>
      </c>
      <c r="O120" s="17">
        <v>51139</v>
      </c>
      <c r="P120">
        <v>0</v>
      </c>
      <c r="Q120">
        <v>0</v>
      </c>
      <c r="R120" t="s">
        <v>569</v>
      </c>
      <c r="S120">
        <v>10</v>
      </c>
      <c r="T120" t="s">
        <v>303</v>
      </c>
    </row>
    <row r="121" spans="1:21" x14ac:dyDescent="0.3">
      <c r="A121" t="s">
        <v>1033</v>
      </c>
      <c r="B121">
        <v>332330</v>
      </c>
      <c r="C121" t="s">
        <v>304</v>
      </c>
      <c r="D121" s="17" t="s">
        <v>305</v>
      </c>
      <c r="E121" s="17" t="s">
        <v>1034</v>
      </c>
      <c r="F121" s="17" t="s">
        <v>14</v>
      </c>
      <c r="G121" s="17">
        <v>386.726</v>
      </c>
      <c r="H121" s="17">
        <v>0</v>
      </c>
      <c r="I121" s="17">
        <v>0</v>
      </c>
      <c r="J121" s="17">
        <v>0</v>
      </c>
      <c r="K121" s="17">
        <v>0</v>
      </c>
      <c r="L121">
        <v>0</v>
      </c>
      <c r="M121" s="17">
        <v>0</v>
      </c>
      <c r="N121" s="17">
        <v>0</v>
      </c>
      <c r="O121" s="17">
        <v>37637</v>
      </c>
      <c r="P121">
        <v>0</v>
      </c>
      <c r="Q121">
        <v>0</v>
      </c>
      <c r="R121" t="s">
        <v>569</v>
      </c>
      <c r="S121">
        <v>11</v>
      </c>
      <c r="T121" t="s">
        <v>305</v>
      </c>
    </row>
    <row r="122" spans="1:21" x14ac:dyDescent="0.3">
      <c r="A122" t="s">
        <v>1035</v>
      </c>
      <c r="B122">
        <v>332340</v>
      </c>
      <c r="C122" t="s">
        <v>306</v>
      </c>
      <c r="D122" s="17" t="s">
        <v>307</v>
      </c>
      <c r="E122" s="17" t="s">
        <v>1036</v>
      </c>
      <c r="F122" s="17" t="s">
        <v>5</v>
      </c>
      <c r="G122" s="17">
        <v>28959.577000000001</v>
      </c>
      <c r="H122" s="17">
        <v>0</v>
      </c>
      <c r="I122" s="17">
        <v>0</v>
      </c>
      <c r="J122" s="17">
        <v>0</v>
      </c>
      <c r="K122" s="17">
        <v>2102.643</v>
      </c>
      <c r="L122">
        <v>0</v>
      </c>
      <c r="M122" s="17">
        <v>0</v>
      </c>
      <c r="N122" s="17">
        <v>0</v>
      </c>
      <c r="O122" s="17">
        <v>1861557</v>
      </c>
      <c r="P122">
        <v>0</v>
      </c>
      <c r="Q122">
        <v>0</v>
      </c>
      <c r="R122" t="s">
        <v>569</v>
      </c>
      <c r="S122">
        <v>12</v>
      </c>
      <c r="T122" t="s">
        <v>171</v>
      </c>
    </row>
    <row r="123" spans="1:21" x14ac:dyDescent="0.3">
      <c r="A123" t="s">
        <v>1037</v>
      </c>
      <c r="B123">
        <v>332350</v>
      </c>
      <c r="C123" t="s">
        <v>308</v>
      </c>
      <c r="D123" s="17" t="s">
        <v>309</v>
      </c>
      <c r="E123" s="17" t="s">
        <v>1038</v>
      </c>
      <c r="F123" s="17" t="s">
        <v>10</v>
      </c>
      <c r="G123" s="17">
        <v>4033</v>
      </c>
      <c r="H123" s="17">
        <v>0</v>
      </c>
      <c r="I123" s="17">
        <v>0</v>
      </c>
      <c r="J123" s="17">
        <v>0</v>
      </c>
      <c r="K123" s="17">
        <v>0</v>
      </c>
      <c r="L123">
        <v>0</v>
      </c>
      <c r="M123" s="17">
        <v>0</v>
      </c>
      <c r="N123" s="17">
        <v>0</v>
      </c>
      <c r="O123" s="17">
        <v>299612</v>
      </c>
      <c r="P123">
        <v>0</v>
      </c>
      <c r="Q123">
        <v>0</v>
      </c>
      <c r="R123" t="s">
        <v>569</v>
      </c>
      <c r="S123">
        <v>12</v>
      </c>
      <c r="T123" t="s">
        <v>309</v>
      </c>
    </row>
    <row r="124" spans="1:21" x14ac:dyDescent="0.3">
      <c r="A124" t="s">
        <v>1039</v>
      </c>
      <c r="B124">
        <v>332360</v>
      </c>
      <c r="C124" t="s">
        <v>308</v>
      </c>
      <c r="D124" s="17" t="s">
        <v>310</v>
      </c>
      <c r="E124" s="17" t="s">
        <v>1040</v>
      </c>
      <c r="F124" s="17" t="s">
        <v>10</v>
      </c>
      <c r="G124" s="17">
        <v>2653.8259999999996</v>
      </c>
      <c r="H124" s="17">
        <v>0</v>
      </c>
      <c r="I124" s="17">
        <v>0</v>
      </c>
      <c r="J124" s="17">
        <v>0</v>
      </c>
      <c r="K124" s="17">
        <v>0</v>
      </c>
      <c r="L124">
        <v>0</v>
      </c>
      <c r="M124" s="17">
        <v>0</v>
      </c>
      <c r="N124" s="17">
        <v>0</v>
      </c>
      <c r="O124" s="17">
        <v>199247</v>
      </c>
      <c r="P124">
        <v>0</v>
      </c>
      <c r="Q124">
        <v>0</v>
      </c>
      <c r="R124" t="s">
        <v>569</v>
      </c>
      <c r="S124">
        <v>9</v>
      </c>
      <c r="T124" t="s">
        <v>310</v>
      </c>
    </row>
    <row r="125" spans="1:21" x14ac:dyDescent="0.3">
      <c r="A125" t="s">
        <v>1041</v>
      </c>
      <c r="B125">
        <v>332370</v>
      </c>
      <c r="C125" t="s">
        <v>308</v>
      </c>
      <c r="D125" s="17" t="s">
        <v>311</v>
      </c>
      <c r="E125" s="17" t="s">
        <v>1042</v>
      </c>
      <c r="F125" s="17" t="s">
        <v>10</v>
      </c>
      <c r="G125" s="17">
        <v>4469.2129999999997</v>
      </c>
      <c r="H125" s="17">
        <v>0</v>
      </c>
      <c r="I125" s="17">
        <v>0</v>
      </c>
      <c r="J125" s="17">
        <v>0</v>
      </c>
      <c r="K125" s="17">
        <v>0</v>
      </c>
      <c r="L125">
        <v>0</v>
      </c>
      <c r="M125" s="17">
        <v>0</v>
      </c>
      <c r="N125" s="17">
        <v>0</v>
      </c>
      <c r="O125" s="17">
        <v>322147</v>
      </c>
      <c r="P125">
        <v>0</v>
      </c>
      <c r="Q125">
        <v>0</v>
      </c>
      <c r="R125" t="s">
        <v>569</v>
      </c>
      <c r="S125">
        <v>11</v>
      </c>
      <c r="T125" t="s">
        <v>311</v>
      </c>
    </row>
    <row r="126" spans="1:21" x14ac:dyDescent="0.3">
      <c r="A126" t="s">
        <v>1043</v>
      </c>
      <c r="B126">
        <v>332380</v>
      </c>
      <c r="C126" t="s">
        <v>308</v>
      </c>
      <c r="D126" s="17" t="s">
        <v>312</v>
      </c>
      <c r="E126" s="17" t="s">
        <v>1044</v>
      </c>
      <c r="F126" s="17" t="s">
        <v>10</v>
      </c>
      <c r="G126" s="17">
        <v>925.74</v>
      </c>
      <c r="H126" s="17">
        <v>5854.2599999999993</v>
      </c>
      <c r="I126" s="17">
        <v>0</v>
      </c>
      <c r="J126" s="17">
        <v>0</v>
      </c>
      <c r="K126" s="17">
        <v>0</v>
      </c>
      <c r="L126">
        <v>0</v>
      </c>
      <c r="M126" s="17">
        <v>0</v>
      </c>
      <c r="N126" s="17">
        <v>0</v>
      </c>
      <c r="O126" s="17">
        <v>87570</v>
      </c>
      <c r="P126">
        <v>77002</v>
      </c>
      <c r="Q126">
        <v>0</v>
      </c>
      <c r="R126" t="s">
        <v>666</v>
      </c>
      <c r="S126">
        <v>12</v>
      </c>
      <c r="T126" t="s">
        <v>312</v>
      </c>
    </row>
    <row r="127" spans="1:21" x14ac:dyDescent="0.3">
      <c r="A127" t="s">
        <v>692</v>
      </c>
      <c r="B127">
        <v>331120</v>
      </c>
      <c r="C127" t="s">
        <v>80</v>
      </c>
      <c r="D127" s="17" t="s">
        <v>89</v>
      </c>
      <c r="E127" s="17" t="s">
        <v>684</v>
      </c>
      <c r="F127" s="17" t="s">
        <v>13</v>
      </c>
      <c r="G127" s="17">
        <v>1461.1110000000001</v>
      </c>
      <c r="H127" s="17">
        <v>0</v>
      </c>
      <c r="I127" s="17">
        <v>0</v>
      </c>
      <c r="J127" s="17">
        <v>0</v>
      </c>
      <c r="K127" s="17">
        <v>0</v>
      </c>
      <c r="L127">
        <v>0</v>
      </c>
      <c r="M127" s="17">
        <v>0</v>
      </c>
      <c r="N127" s="17">
        <v>0</v>
      </c>
      <c r="O127" s="17">
        <v>108960</v>
      </c>
      <c r="P127">
        <v>0</v>
      </c>
      <c r="Q127">
        <v>0</v>
      </c>
      <c r="R127" t="s">
        <v>569</v>
      </c>
      <c r="S127">
        <v>10</v>
      </c>
      <c r="T127" t="s">
        <v>685</v>
      </c>
    </row>
    <row r="128" spans="1:21" x14ac:dyDescent="0.3">
      <c r="A128" t="s">
        <v>1045</v>
      </c>
      <c r="B128">
        <v>332390</v>
      </c>
      <c r="C128" t="s">
        <v>308</v>
      </c>
      <c r="D128" s="17" t="s">
        <v>313</v>
      </c>
      <c r="E128" s="17" t="s">
        <v>1046</v>
      </c>
      <c r="F128" s="17" t="s">
        <v>10</v>
      </c>
      <c r="G128" s="17">
        <v>6768.5589999999993</v>
      </c>
      <c r="H128" s="17">
        <v>0</v>
      </c>
      <c r="I128" s="17">
        <v>0</v>
      </c>
      <c r="J128" s="17">
        <v>0</v>
      </c>
      <c r="K128" s="17">
        <v>0</v>
      </c>
      <c r="L128">
        <v>0</v>
      </c>
      <c r="M128" s="17">
        <v>0</v>
      </c>
      <c r="N128" s="17">
        <v>0</v>
      </c>
      <c r="O128" s="17">
        <v>560801</v>
      </c>
      <c r="P128">
        <v>0</v>
      </c>
      <c r="Q128">
        <v>0</v>
      </c>
      <c r="R128" t="s">
        <v>569</v>
      </c>
      <c r="S128">
        <v>12</v>
      </c>
      <c r="T128" t="s">
        <v>313</v>
      </c>
    </row>
    <row r="129" spans="1:21" x14ac:dyDescent="0.3">
      <c r="A129" t="s">
        <v>1047</v>
      </c>
      <c r="B129">
        <v>332400</v>
      </c>
      <c r="C129" t="s">
        <v>308</v>
      </c>
      <c r="D129" s="17" t="s">
        <v>314</v>
      </c>
      <c r="E129" s="17" t="s">
        <v>1048</v>
      </c>
      <c r="F129" s="17" t="s">
        <v>10</v>
      </c>
      <c r="G129" s="17">
        <v>3587.415</v>
      </c>
      <c r="H129" s="17">
        <v>0</v>
      </c>
      <c r="I129" s="17">
        <v>0</v>
      </c>
      <c r="J129" s="17">
        <v>0</v>
      </c>
      <c r="K129" s="17">
        <v>0</v>
      </c>
      <c r="L129">
        <v>0</v>
      </c>
      <c r="M129" s="17">
        <v>0</v>
      </c>
      <c r="N129" s="17">
        <v>0</v>
      </c>
      <c r="O129" s="17">
        <v>265610</v>
      </c>
      <c r="P129">
        <v>0</v>
      </c>
      <c r="Q129">
        <v>0</v>
      </c>
      <c r="R129" t="s">
        <v>569</v>
      </c>
      <c r="S129">
        <v>12</v>
      </c>
      <c r="T129" t="s">
        <v>314</v>
      </c>
    </row>
    <row r="130" spans="1:21" x14ac:dyDescent="0.3">
      <c r="A130" t="s">
        <v>1049</v>
      </c>
      <c r="B130">
        <v>332410</v>
      </c>
      <c r="C130" t="s">
        <v>308</v>
      </c>
      <c r="D130" t="s">
        <v>315</v>
      </c>
      <c r="E130" t="s">
        <v>1050</v>
      </c>
      <c r="F130" t="s">
        <v>10</v>
      </c>
      <c r="G130">
        <v>7424.42</v>
      </c>
      <c r="H130">
        <v>0</v>
      </c>
      <c r="I130">
        <v>0</v>
      </c>
      <c r="J130">
        <v>0</v>
      </c>
      <c r="K130">
        <v>0</v>
      </c>
      <c r="L130">
        <v>0</v>
      </c>
      <c r="M130" s="17">
        <v>0</v>
      </c>
      <c r="N130" s="17">
        <v>0</v>
      </c>
      <c r="O130" s="17">
        <v>548714</v>
      </c>
      <c r="P130">
        <v>0</v>
      </c>
      <c r="Q130">
        <v>0</v>
      </c>
      <c r="R130" t="s">
        <v>569</v>
      </c>
      <c r="S130">
        <v>12</v>
      </c>
      <c r="T130" t="s">
        <v>315</v>
      </c>
    </row>
    <row r="131" spans="1:21" x14ac:dyDescent="0.3">
      <c r="A131" t="s">
        <v>1051</v>
      </c>
      <c r="B131">
        <v>332420</v>
      </c>
      <c r="C131" t="s">
        <v>316</v>
      </c>
      <c r="D131" s="17" t="s">
        <v>317</v>
      </c>
      <c r="E131" s="17" t="s">
        <v>1052</v>
      </c>
      <c r="F131" s="17" t="s">
        <v>9</v>
      </c>
      <c r="G131" s="17">
        <v>773.08100000000002</v>
      </c>
      <c r="H131" s="17">
        <v>0</v>
      </c>
      <c r="I131" s="17">
        <v>0</v>
      </c>
      <c r="J131" s="17">
        <v>0</v>
      </c>
      <c r="K131" s="17">
        <v>0</v>
      </c>
      <c r="L131">
        <v>0</v>
      </c>
      <c r="M131" s="17">
        <v>0</v>
      </c>
      <c r="N131" s="17">
        <v>0</v>
      </c>
      <c r="O131" s="17">
        <v>60987</v>
      </c>
      <c r="P131">
        <v>0</v>
      </c>
      <c r="Q131">
        <v>0</v>
      </c>
      <c r="R131" t="s">
        <v>569</v>
      </c>
      <c r="S131">
        <v>12</v>
      </c>
      <c r="T131" t="s">
        <v>317</v>
      </c>
    </row>
    <row r="132" spans="1:21" x14ac:dyDescent="0.3">
      <c r="A132" t="s">
        <v>1053</v>
      </c>
      <c r="B132">
        <v>332430</v>
      </c>
      <c r="C132" t="s">
        <v>318</v>
      </c>
      <c r="D132" s="17" t="s">
        <v>319</v>
      </c>
      <c r="E132" s="17" t="s">
        <v>1054</v>
      </c>
      <c r="F132" s="17" t="s">
        <v>6</v>
      </c>
      <c r="G132" s="17">
        <v>19186.146999999997</v>
      </c>
      <c r="H132" s="17">
        <v>0</v>
      </c>
      <c r="I132" s="17">
        <v>0</v>
      </c>
      <c r="J132" s="17">
        <v>0</v>
      </c>
      <c r="K132" s="17">
        <v>0</v>
      </c>
      <c r="L132">
        <v>0</v>
      </c>
      <c r="M132" s="17">
        <v>0</v>
      </c>
      <c r="N132" s="17">
        <v>0</v>
      </c>
      <c r="O132" s="17">
        <v>1289604</v>
      </c>
      <c r="P132">
        <v>0</v>
      </c>
      <c r="Q132">
        <v>0</v>
      </c>
      <c r="R132" t="s">
        <v>569</v>
      </c>
      <c r="S132">
        <v>12</v>
      </c>
      <c r="T132" t="s">
        <v>1055</v>
      </c>
    </row>
    <row r="133" spans="1:21" x14ac:dyDescent="0.3">
      <c r="A133" t="s">
        <v>1056</v>
      </c>
      <c r="B133">
        <v>332440</v>
      </c>
      <c r="C133" t="s">
        <v>320</v>
      </c>
      <c r="D133" s="17" t="s">
        <v>321</v>
      </c>
      <c r="E133" s="17" t="s">
        <v>1057</v>
      </c>
      <c r="F133" s="17" t="s">
        <v>8</v>
      </c>
      <c r="G133" s="17">
        <v>397.57399999999996</v>
      </c>
      <c r="H133" s="17">
        <v>0</v>
      </c>
      <c r="I133" s="17">
        <v>0</v>
      </c>
      <c r="J133" s="17">
        <v>276.46800000000002</v>
      </c>
      <c r="K133" s="17">
        <v>0</v>
      </c>
      <c r="L133">
        <v>0</v>
      </c>
      <c r="M133" s="17">
        <v>0</v>
      </c>
      <c r="N133" s="17">
        <v>0</v>
      </c>
      <c r="O133" s="17">
        <v>31905</v>
      </c>
      <c r="P133">
        <v>0</v>
      </c>
      <c r="Q133">
        <v>0</v>
      </c>
      <c r="R133" t="s">
        <v>569</v>
      </c>
      <c r="S133">
        <v>12</v>
      </c>
      <c r="T133" t="s">
        <v>321</v>
      </c>
    </row>
    <row r="134" spans="1:21" x14ac:dyDescent="0.3">
      <c r="A134" t="s">
        <v>1058</v>
      </c>
      <c r="B134">
        <v>332450</v>
      </c>
      <c r="C134" t="s">
        <v>322</v>
      </c>
      <c r="D134" s="17" t="s">
        <v>323</v>
      </c>
      <c r="E134" s="17" t="s">
        <v>1059</v>
      </c>
      <c r="F134" s="17" t="s">
        <v>6</v>
      </c>
      <c r="G134" s="17">
        <v>200.19899999999998</v>
      </c>
      <c r="H134" s="17">
        <v>0</v>
      </c>
      <c r="I134" s="17">
        <v>0</v>
      </c>
      <c r="J134" s="17">
        <v>0</v>
      </c>
      <c r="K134" s="17">
        <v>0</v>
      </c>
      <c r="L134">
        <v>0</v>
      </c>
      <c r="M134" s="17">
        <v>0</v>
      </c>
      <c r="N134" s="17">
        <v>0</v>
      </c>
      <c r="O134" s="17">
        <v>18833</v>
      </c>
      <c r="P134">
        <v>0</v>
      </c>
      <c r="Q134">
        <v>0</v>
      </c>
      <c r="R134" t="s">
        <v>569</v>
      </c>
      <c r="S134">
        <v>12</v>
      </c>
      <c r="T134" t="s">
        <v>323</v>
      </c>
    </row>
    <row r="135" spans="1:21" x14ac:dyDescent="0.3">
      <c r="A135" t="s">
        <v>1060</v>
      </c>
      <c r="B135">
        <v>332460</v>
      </c>
      <c r="C135" t="s">
        <v>324</v>
      </c>
      <c r="D135" s="17" t="s">
        <v>325</v>
      </c>
      <c r="E135" s="17" t="s">
        <v>1061</v>
      </c>
      <c r="F135" s="17" t="s">
        <v>13</v>
      </c>
      <c r="G135" s="17">
        <v>161.99999999999997</v>
      </c>
      <c r="H135" s="17">
        <v>0</v>
      </c>
      <c r="I135" s="17">
        <v>0</v>
      </c>
      <c r="J135" s="17">
        <v>1147</v>
      </c>
      <c r="K135" s="17">
        <v>0</v>
      </c>
      <c r="L135">
        <v>0</v>
      </c>
      <c r="M135" s="17">
        <v>0</v>
      </c>
      <c r="N135" s="17">
        <v>0</v>
      </c>
      <c r="O135" s="17">
        <v>13146</v>
      </c>
      <c r="P135">
        <v>0</v>
      </c>
      <c r="Q135">
        <v>0</v>
      </c>
      <c r="R135" t="s">
        <v>666</v>
      </c>
      <c r="S135">
        <v>12</v>
      </c>
      <c r="T135" t="s">
        <v>325</v>
      </c>
      <c r="U135" t="s">
        <v>1062</v>
      </c>
    </row>
    <row r="136" spans="1:21" x14ac:dyDescent="0.3">
      <c r="A136" t="s">
        <v>1063</v>
      </c>
      <c r="C136" t="s">
        <v>1064</v>
      </c>
      <c r="D136" s="17" t="s">
        <v>327</v>
      </c>
      <c r="E136" s="17" t="s">
        <v>953</v>
      </c>
      <c r="F136" s="17" t="s">
        <v>13</v>
      </c>
      <c r="G136" s="17">
        <v>412.57999999999993</v>
      </c>
      <c r="H136" s="17">
        <v>0</v>
      </c>
      <c r="I136" s="17">
        <v>0</v>
      </c>
      <c r="J136" s="17">
        <v>8906</v>
      </c>
      <c r="K136" s="17">
        <v>0</v>
      </c>
      <c r="L136">
        <v>0</v>
      </c>
      <c r="M136" s="17">
        <v>0</v>
      </c>
      <c r="N136" s="17">
        <v>0</v>
      </c>
      <c r="O136" s="17">
        <v>31710</v>
      </c>
      <c r="P136">
        <v>0</v>
      </c>
      <c r="Q136">
        <v>0</v>
      </c>
      <c r="R136" t="s">
        <v>666</v>
      </c>
      <c r="S136">
        <v>12</v>
      </c>
      <c r="T136" t="s">
        <v>1065</v>
      </c>
    </row>
    <row r="137" spans="1:21" x14ac:dyDescent="0.3">
      <c r="A137" t="s">
        <v>693</v>
      </c>
      <c r="B137">
        <v>331150</v>
      </c>
      <c r="C137" t="s">
        <v>80</v>
      </c>
      <c r="D137" s="17" t="s">
        <v>92</v>
      </c>
      <c r="E137" s="17" t="s">
        <v>680</v>
      </c>
      <c r="F137" s="17" t="s">
        <v>13</v>
      </c>
      <c r="G137" s="17">
        <v>3.0000000000000004</v>
      </c>
      <c r="H137" s="17">
        <v>0</v>
      </c>
      <c r="I137" s="17">
        <v>0</v>
      </c>
      <c r="J137" s="17">
        <v>0</v>
      </c>
      <c r="K137" s="17">
        <v>0</v>
      </c>
      <c r="L137">
        <v>0</v>
      </c>
      <c r="M137" s="17">
        <v>0</v>
      </c>
      <c r="N137" s="17">
        <v>0</v>
      </c>
      <c r="O137" s="17">
        <v>2058</v>
      </c>
      <c r="P137">
        <v>0</v>
      </c>
      <c r="Q137">
        <v>0</v>
      </c>
      <c r="R137" t="s">
        <v>666</v>
      </c>
      <c r="S137">
        <v>12</v>
      </c>
      <c r="T137" t="s">
        <v>681</v>
      </c>
    </row>
    <row r="138" spans="1:21" x14ac:dyDescent="0.3">
      <c r="A138" t="s">
        <v>1066</v>
      </c>
      <c r="B138">
        <v>332480</v>
      </c>
      <c r="C138" t="s">
        <v>329</v>
      </c>
      <c r="D138" s="17" t="s">
        <v>330</v>
      </c>
      <c r="E138" s="17" t="s">
        <v>1067</v>
      </c>
      <c r="F138" s="17" t="s">
        <v>6</v>
      </c>
      <c r="G138" s="17">
        <v>467.70500000000004</v>
      </c>
      <c r="H138" s="17">
        <v>0</v>
      </c>
      <c r="I138" s="17">
        <v>0</v>
      </c>
      <c r="J138" s="17">
        <v>0</v>
      </c>
      <c r="K138" s="17">
        <v>0</v>
      </c>
      <c r="L138">
        <v>0</v>
      </c>
      <c r="M138" s="17">
        <v>0</v>
      </c>
      <c r="N138" s="17">
        <v>0</v>
      </c>
      <c r="O138" s="17">
        <v>45255</v>
      </c>
      <c r="P138">
        <v>0</v>
      </c>
      <c r="Q138">
        <v>0</v>
      </c>
      <c r="R138" t="s">
        <v>569</v>
      </c>
      <c r="S138">
        <v>12</v>
      </c>
      <c r="T138" t="s">
        <v>330</v>
      </c>
    </row>
    <row r="139" spans="1:21" x14ac:dyDescent="0.3">
      <c r="A139" t="s">
        <v>1068</v>
      </c>
      <c r="B139">
        <v>332500</v>
      </c>
      <c r="C139" t="s">
        <v>333</v>
      </c>
      <c r="D139" s="17" t="s">
        <v>334</v>
      </c>
      <c r="E139" s="17" t="s">
        <v>1069</v>
      </c>
      <c r="F139" s="17" t="s">
        <v>6</v>
      </c>
      <c r="G139" s="17">
        <v>570.59999999999991</v>
      </c>
      <c r="H139" s="17">
        <v>0</v>
      </c>
      <c r="I139" s="17">
        <v>0</v>
      </c>
      <c r="J139" s="17">
        <v>0</v>
      </c>
      <c r="K139" s="17">
        <v>0</v>
      </c>
      <c r="L139">
        <v>0</v>
      </c>
      <c r="M139" s="17">
        <v>0</v>
      </c>
      <c r="N139" s="17">
        <v>0</v>
      </c>
      <c r="O139" s="17">
        <v>51751</v>
      </c>
      <c r="P139">
        <v>0</v>
      </c>
      <c r="Q139">
        <v>0</v>
      </c>
      <c r="R139" t="s">
        <v>569</v>
      </c>
      <c r="S139">
        <v>12</v>
      </c>
      <c r="T139" t="s">
        <v>334</v>
      </c>
    </row>
    <row r="140" spans="1:21" x14ac:dyDescent="0.3">
      <c r="A140" t="s">
        <v>1070</v>
      </c>
      <c r="B140">
        <v>332510</v>
      </c>
      <c r="C140" t="s">
        <v>335</v>
      </c>
      <c r="D140" s="17" t="s">
        <v>336</v>
      </c>
      <c r="E140" s="17" t="s">
        <v>1071</v>
      </c>
      <c r="F140" s="17" t="s">
        <v>9</v>
      </c>
      <c r="G140" s="17">
        <v>681.30000000000007</v>
      </c>
      <c r="H140" s="17">
        <v>0</v>
      </c>
      <c r="I140" s="17">
        <v>0</v>
      </c>
      <c r="J140" s="17">
        <v>0</v>
      </c>
      <c r="K140" s="17">
        <v>729.3130000000001</v>
      </c>
      <c r="L140">
        <v>0</v>
      </c>
      <c r="M140" s="17">
        <v>0</v>
      </c>
      <c r="N140" s="17">
        <v>0</v>
      </c>
      <c r="O140" s="17">
        <v>55949</v>
      </c>
      <c r="P140">
        <v>0</v>
      </c>
      <c r="Q140">
        <v>0</v>
      </c>
      <c r="R140" t="s">
        <v>569</v>
      </c>
      <c r="S140">
        <v>12</v>
      </c>
      <c r="T140" t="s">
        <v>336</v>
      </c>
      <c r="U140" t="s">
        <v>994</v>
      </c>
    </row>
    <row r="141" spans="1:21" x14ac:dyDescent="0.3">
      <c r="A141" t="s">
        <v>1072</v>
      </c>
      <c r="B141">
        <v>332520</v>
      </c>
      <c r="C141" t="s">
        <v>337</v>
      </c>
      <c r="D141" s="17" t="s">
        <v>338</v>
      </c>
      <c r="E141" s="17" t="s">
        <v>1073</v>
      </c>
      <c r="F141" s="17" t="s">
        <v>14</v>
      </c>
      <c r="G141" s="17">
        <v>65.745233991156724</v>
      </c>
      <c r="H141" s="17">
        <v>0</v>
      </c>
      <c r="I141" s="17">
        <v>0</v>
      </c>
      <c r="J141" s="17">
        <v>0</v>
      </c>
      <c r="K141" s="17">
        <v>0</v>
      </c>
      <c r="L141">
        <v>0</v>
      </c>
      <c r="M141" s="17">
        <v>0</v>
      </c>
      <c r="N141" s="17">
        <v>0</v>
      </c>
      <c r="O141" s="17">
        <v>6070</v>
      </c>
      <c r="P141">
        <v>0</v>
      </c>
      <c r="Q141">
        <v>0</v>
      </c>
      <c r="R141" t="s">
        <v>569</v>
      </c>
      <c r="S141">
        <v>4</v>
      </c>
      <c r="T141" t="s">
        <v>338</v>
      </c>
    </row>
    <row r="142" spans="1:21" x14ac:dyDescent="0.3">
      <c r="A142" t="s">
        <v>1074</v>
      </c>
      <c r="B142">
        <v>332530</v>
      </c>
      <c r="C142" t="s">
        <v>339</v>
      </c>
      <c r="D142" s="17" t="s">
        <v>340</v>
      </c>
      <c r="E142" s="17" t="s">
        <v>1075</v>
      </c>
      <c r="F142" s="17" t="s">
        <v>14</v>
      </c>
      <c r="G142" s="17">
        <v>542.33100000000002</v>
      </c>
      <c r="H142" s="17">
        <v>0</v>
      </c>
      <c r="I142" s="17">
        <v>0</v>
      </c>
      <c r="J142" s="17">
        <v>0</v>
      </c>
      <c r="K142" s="17">
        <v>0</v>
      </c>
      <c r="L142">
        <v>0</v>
      </c>
      <c r="M142" s="17">
        <v>0</v>
      </c>
      <c r="N142" s="17">
        <v>0</v>
      </c>
      <c r="O142" s="17">
        <v>44928</v>
      </c>
      <c r="P142">
        <v>0</v>
      </c>
      <c r="Q142">
        <v>0</v>
      </c>
      <c r="R142" t="s">
        <v>569</v>
      </c>
      <c r="S142">
        <v>10</v>
      </c>
      <c r="T142" t="s">
        <v>340</v>
      </c>
    </row>
    <row r="143" spans="1:21" x14ac:dyDescent="0.3">
      <c r="A143" t="s">
        <v>1076</v>
      </c>
      <c r="B143">
        <v>332550</v>
      </c>
      <c r="C143" t="s">
        <v>341</v>
      </c>
      <c r="D143" s="17" t="s">
        <v>342</v>
      </c>
      <c r="E143" s="17" t="s">
        <v>1077</v>
      </c>
      <c r="F143" s="17" t="s">
        <v>4</v>
      </c>
      <c r="G143" s="17">
        <v>598.65300000000002</v>
      </c>
      <c r="H143" s="17">
        <v>0</v>
      </c>
      <c r="I143" s="17">
        <v>0</v>
      </c>
      <c r="J143" s="17">
        <v>0</v>
      </c>
      <c r="K143" s="17">
        <v>0</v>
      </c>
      <c r="L143">
        <v>0</v>
      </c>
      <c r="M143" s="17">
        <v>0</v>
      </c>
      <c r="N143" s="17">
        <v>0</v>
      </c>
      <c r="O143" s="17">
        <v>49102</v>
      </c>
      <c r="P143">
        <v>0</v>
      </c>
      <c r="Q143">
        <v>0</v>
      </c>
      <c r="R143" t="s">
        <v>569</v>
      </c>
      <c r="S143">
        <v>12</v>
      </c>
      <c r="T143" t="s">
        <v>342</v>
      </c>
    </row>
    <row r="144" spans="1:21" x14ac:dyDescent="0.3">
      <c r="A144" t="s">
        <v>1078</v>
      </c>
      <c r="B144">
        <v>332560</v>
      </c>
      <c r="C144" t="s">
        <v>343</v>
      </c>
      <c r="D144" s="17" t="s">
        <v>344</v>
      </c>
      <c r="E144" s="17" t="s">
        <v>1079</v>
      </c>
      <c r="F144" s="17" t="s">
        <v>4</v>
      </c>
      <c r="G144" s="17">
        <v>3009.4119999999994</v>
      </c>
      <c r="H144" s="17">
        <v>0</v>
      </c>
      <c r="I144" s="17">
        <v>0</v>
      </c>
      <c r="J144" s="17">
        <v>0</v>
      </c>
      <c r="K144" s="17">
        <v>358.26099999999997</v>
      </c>
      <c r="L144">
        <v>0</v>
      </c>
      <c r="M144" s="17">
        <v>0</v>
      </c>
      <c r="N144" s="17">
        <v>0</v>
      </c>
      <c r="O144" s="17">
        <v>227355</v>
      </c>
      <c r="P144">
        <v>0</v>
      </c>
      <c r="Q144">
        <v>0</v>
      </c>
      <c r="R144" t="s">
        <v>569</v>
      </c>
      <c r="S144">
        <v>12</v>
      </c>
      <c r="T144" t="s">
        <v>344</v>
      </c>
      <c r="U144" t="s">
        <v>1080</v>
      </c>
    </row>
    <row r="145" spans="1:21" x14ac:dyDescent="0.3">
      <c r="A145" t="s">
        <v>867</v>
      </c>
      <c r="C145" t="s">
        <v>868</v>
      </c>
      <c r="D145" s="17" t="s">
        <v>346</v>
      </c>
      <c r="E145" s="17" t="s">
        <v>678</v>
      </c>
      <c r="F145" s="17" t="s">
        <v>12</v>
      </c>
      <c r="G145" s="17">
        <v>144</v>
      </c>
      <c r="H145" s="17">
        <v>0</v>
      </c>
      <c r="I145" s="17">
        <v>0</v>
      </c>
      <c r="J145" s="17">
        <v>0</v>
      </c>
      <c r="K145" s="17">
        <v>0</v>
      </c>
      <c r="L145">
        <v>0</v>
      </c>
      <c r="M145" s="17">
        <v>0</v>
      </c>
      <c r="N145" s="17">
        <v>0</v>
      </c>
      <c r="O145" s="17">
        <v>13902</v>
      </c>
      <c r="P145">
        <v>0</v>
      </c>
      <c r="Q145">
        <v>0</v>
      </c>
      <c r="R145" t="s">
        <v>666</v>
      </c>
      <c r="S145">
        <v>12</v>
      </c>
      <c r="T145" t="s">
        <v>566</v>
      </c>
    </row>
    <row r="146" spans="1:21" x14ac:dyDescent="0.3">
      <c r="A146" t="s">
        <v>694</v>
      </c>
      <c r="B146">
        <v>331155</v>
      </c>
      <c r="C146" t="s">
        <v>80</v>
      </c>
      <c r="D146" s="17" t="s">
        <v>695</v>
      </c>
      <c r="E146" s="17" t="s">
        <v>680</v>
      </c>
      <c r="F146" s="17" t="s">
        <v>13</v>
      </c>
      <c r="G146" s="17">
        <v>1331</v>
      </c>
      <c r="H146" s="17">
        <v>0</v>
      </c>
      <c r="I146" s="17">
        <v>0</v>
      </c>
      <c r="J146" s="17">
        <v>0</v>
      </c>
      <c r="K146" s="17">
        <v>0</v>
      </c>
      <c r="L146">
        <v>0</v>
      </c>
      <c r="M146" s="17">
        <v>0</v>
      </c>
      <c r="N146" s="17">
        <v>0</v>
      </c>
      <c r="O146" s="17">
        <v>101430</v>
      </c>
      <c r="P146">
        <v>0</v>
      </c>
      <c r="Q146">
        <v>0</v>
      </c>
      <c r="R146" t="s">
        <v>666</v>
      </c>
      <c r="S146">
        <v>12</v>
      </c>
      <c r="T146" t="s">
        <v>681</v>
      </c>
    </row>
    <row r="147" spans="1:21" x14ac:dyDescent="0.3">
      <c r="A147" t="s">
        <v>1081</v>
      </c>
      <c r="C147" t="s">
        <v>347</v>
      </c>
      <c r="D147" s="17" t="s">
        <v>1082</v>
      </c>
      <c r="E147" s="17" t="s">
        <v>1083</v>
      </c>
      <c r="F147" s="17" t="s">
        <v>13</v>
      </c>
      <c r="G147" s="17">
        <v>0</v>
      </c>
      <c r="H147" s="17">
        <v>0</v>
      </c>
      <c r="I147" s="17">
        <v>0</v>
      </c>
      <c r="J147" s="17">
        <v>56170</v>
      </c>
      <c r="K147" s="17">
        <v>0</v>
      </c>
      <c r="L147">
        <v>0</v>
      </c>
      <c r="M147" s="17">
        <v>0</v>
      </c>
      <c r="N147" s="17">
        <v>0</v>
      </c>
      <c r="O147" s="17">
        <v>0</v>
      </c>
      <c r="P147">
        <v>0</v>
      </c>
      <c r="Q147">
        <v>0</v>
      </c>
      <c r="R147" t="s">
        <v>666</v>
      </c>
      <c r="S147">
        <v>12</v>
      </c>
      <c r="T147" t="s">
        <v>348</v>
      </c>
    </row>
    <row r="148" spans="1:21" x14ac:dyDescent="0.3">
      <c r="A148" t="s">
        <v>1084</v>
      </c>
      <c r="C148" t="s">
        <v>347</v>
      </c>
      <c r="D148" s="17" t="s">
        <v>349</v>
      </c>
      <c r="E148" s="17" t="s">
        <v>1083</v>
      </c>
      <c r="F148" s="17" t="s">
        <v>13</v>
      </c>
      <c r="G148" s="17">
        <v>0</v>
      </c>
      <c r="H148" s="17">
        <v>0</v>
      </c>
      <c r="I148" s="17">
        <v>0</v>
      </c>
      <c r="J148" s="17">
        <v>52269.999999999993</v>
      </c>
      <c r="K148" s="17">
        <v>0</v>
      </c>
      <c r="L148">
        <v>0</v>
      </c>
      <c r="M148" s="17">
        <v>0</v>
      </c>
      <c r="N148" s="17">
        <v>0</v>
      </c>
      <c r="O148" s="17">
        <v>0</v>
      </c>
      <c r="P148">
        <v>0</v>
      </c>
      <c r="Q148">
        <v>0</v>
      </c>
      <c r="R148" t="s">
        <v>666</v>
      </c>
      <c r="S148">
        <v>12</v>
      </c>
      <c r="T148" t="s">
        <v>348</v>
      </c>
    </row>
    <row r="149" spans="1:21" x14ac:dyDescent="0.3">
      <c r="A149" t="s">
        <v>1085</v>
      </c>
      <c r="C149" t="s">
        <v>347</v>
      </c>
      <c r="D149" s="17" t="s">
        <v>350</v>
      </c>
      <c r="E149" s="17" t="s">
        <v>1083</v>
      </c>
      <c r="F149" s="17" t="s">
        <v>13</v>
      </c>
      <c r="G149" s="17">
        <v>-629.00000000000011</v>
      </c>
      <c r="H149" s="17">
        <v>0</v>
      </c>
      <c r="I149" s="17">
        <v>0</v>
      </c>
      <c r="J149" s="17">
        <v>0</v>
      </c>
      <c r="K149" s="17">
        <v>0</v>
      </c>
      <c r="L149">
        <v>0</v>
      </c>
      <c r="M149" s="17">
        <v>0</v>
      </c>
      <c r="N149" s="17">
        <v>0</v>
      </c>
      <c r="O149" s="17">
        <v>44688</v>
      </c>
      <c r="P149">
        <v>0</v>
      </c>
      <c r="Q149">
        <v>0</v>
      </c>
      <c r="R149" t="s">
        <v>666</v>
      </c>
      <c r="S149">
        <v>12</v>
      </c>
      <c r="T149" t="s">
        <v>348</v>
      </c>
    </row>
    <row r="150" spans="1:21" x14ac:dyDescent="0.3">
      <c r="A150" t="s">
        <v>1087</v>
      </c>
      <c r="C150" t="s">
        <v>351</v>
      </c>
      <c r="D150" s="17" t="s">
        <v>1088</v>
      </c>
      <c r="E150" s="17" t="s">
        <v>953</v>
      </c>
      <c r="F150" s="17" t="s">
        <v>13</v>
      </c>
      <c r="G150" s="17">
        <v>0</v>
      </c>
      <c r="H150" s="17">
        <v>0</v>
      </c>
      <c r="I150" s="17">
        <v>0</v>
      </c>
      <c r="J150" s="17">
        <v>117206</v>
      </c>
      <c r="K150" s="17">
        <v>0</v>
      </c>
      <c r="L150">
        <v>0</v>
      </c>
      <c r="M150" s="17">
        <v>0</v>
      </c>
      <c r="N150" s="17">
        <v>0</v>
      </c>
      <c r="O150" s="17">
        <v>0</v>
      </c>
      <c r="P150">
        <v>0</v>
      </c>
      <c r="Q150">
        <v>0</v>
      </c>
      <c r="R150" t="s">
        <v>666</v>
      </c>
      <c r="S150">
        <v>12</v>
      </c>
      <c r="T150" t="s">
        <v>1065</v>
      </c>
    </row>
    <row r="151" spans="1:21" x14ac:dyDescent="0.3">
      <c r="A151" t="s">
        <v>1089</v>
      </c>
      <c r="B151">
        <v>332570</v>
      </c>
      <c r="C151" t="s">
        <v>352</v>
      </c>
      <c r="D151" s="17" t="s">
        <v>353</v>
      </c>
      <c r="E151" s="17" t="s">
        <v>1090</v>
      </c>
      <c r="F151" s="17" t="s">
        <v>14</v>
      </c>
      <c r="G151" s="17">
        <v>132.62100000000001</v>
      </c>
      <c r="H151" s="17">
        <v>0</v>
      </c>
      <c r="I151" s="17">
        <v>0</v>
      </c>
      <c r="J151" s="17">
        <v>0</v>
      </c>
      <c r="K151" s="17">
        <v>0</v>
      </c>
      <c r="L151">
        <v>0</v>
      </c>
      <c r="M151" s="17">
        <v>0</v>
      </c>
      <c r="N151" s="17">
        <v>0</v>
      </c>
      <c r="O151" s="17">
        <v>15866</v>
      </c>
      <c r="P151">
        <v>0</v>
      </c>
      <c r="Q151">
        <v>0</v>
      </c>
      <c r="R151" t="s">
        <v>569</v>
      </c>
      <c r="S151">
        <v>10</v>
      </c>
      <c r="T151" t="s">
        <v>353</v>
      </c>
    </row>
    <row r="152" spans="1:21" x14ac:dyDescent="0.3">
      <c r="A152" t="s">
        <v>1091</v>
      </c>
      <c r="B152">
        <v>332580</v>
      </c>
      <c r="C152" t="s">
        <v>354</v>
      </c>
      <c r="D152" s="17" t="s">
        <v>355</v>
      </c>
      <c r="E152" s="17" t="s">
        <v>1092</v>
      </c>
      <c r="F152" s="17" t="s">
        <v>14</v>
      </c>
      <c r="G152" s="17">
        <v>110.50783704878359</v>
      </c>
      <c r="H152" s="17">
        <v>0</v>
      </c>
      <c r="I152" s="17">
        <v>0</v>
      </c>
      <c r="J152" s="17">
        <v>0</v>
      </c>
      <c r="K152" s="17">
        <v>0</v>
      </c>
      <c r="L152">
        <v>0</v>
      </c>
      <c r="M152" s="17">
        <v>0</v>
      </c>
      <c r="N152" s="17">
        <v>0</v>
      </c>
      <c r="O152" s="17">
        <v>11821</v>
      </c>
      <c r="P152">
        <v>0</v>
      </c>
      <c r="Q152">
        <v>0</v>
      </c>
      <c r="R152" t="s">
        <v>569</v>
      </c>
      <c r="S152">
        <v>6</v>
      </c>
      <c r="T152" t="s">
        <v>355</v>
      </c>
    </row>
    <row r="153" spans="1:21" x14ac:dyDescent="0.3">
      <c r="A153" t="s">
        <v>1093</v>
      </c>
      <c r="B153">
        <v>332590</v>
      </c>
      <c r="C153" t="s">
        <v>356</v>
      </c>
      <c r="D153" s="17" t="s">
        <v>357</v>
      </c>
      <c r="E153" s="17" t="s">
        <v>1094</v>
      </c>
      <c r="F153" s="17" t="s">
        <v>6</v>
      </c>
      <c r="G153" s="17">
        <v>947.25499999999988</v>
      </c>
      <c r="H153" s="17">
        <v>0</v>
      </c>
      <c r="I153" s="17">
        <v>0</v>
      </c>
      <c r="J153" s="17">
        <v>0</v>
      </c>
      <c r="K153" s="17">
        <v>0</v>
      </c>
      <c r="L153">
        <v>0</v>
      </c>
      <c r="M153" s="17">
        <v>0</v>
      </c>
      <c r="N153" s="17">
        <v>0</v>
      </c>
      <c r="O153" s="17">
        <v>75269</v>
      </c>
      <c r="P153">
        <v>0</v>
      </c>
      <c r="Q153">
        <v>0</v>
      </c>
      <c r="R153" t="s">
        <v>569</v>
      </c>
      <c r="S153">
        <v>12</v>
      </c>
      <c r="T153" t="s">
        <v>357</v>
      </c>
    </row>
    <row r="154" spans="1:21" x14ac:dyDescent="0.3">
      <c r="A154" t="s">
        <v>1095</v>
      </c>
      <c r="B154">
        <v>332600</v>
      </c>
      <c r="C154" t="s">
        <v>358</v>
      </c>
      <c r="D154" s="17" t="s">
        <v>359</v>
      </c>
      <c r="E154" s="17" t="s">
        <v>1096</v>
      </c>
      <c r="F154" s="17" t="s">
        <v>14</v>
      </c>
      <c r="G154" s="17">
        <v>1340.1479999999999</v>
      </c>
      <c r="H154" s="17">
        <v>0</v>
      </c>
      <c r="I154" s="17">
        <v>0</v>
      </c>
      <c r="J154" s="17">
        <v>0</v>
      </c>
      <c r="K154" s="17">
        <v>0</v>
      </c>
      <c r="L154">
        <v>0</v>
      </c>
      <c r="M154" s="17">
        <v>0</v>
      </c>
      <c r="N154" s="17">
        <v>0</v>
      </c>
      <c r="O154" s="17">
        <v>97871</v>
      </c>
      <c r="P154">
        <v>0</v>
      </c>
      <c r="Q154">
        <v>0</v>
      </c>
      <c r="R154" t="s">
        <v>569</v>
      </c>
      <c r="S154">
        <v>12</v>
      </c>
      <c r="T154" t="s">
        <v>359</v>
      </c>
    </row>
    <row r="155" spans="1:21" x14ac:dyDescent="0.3">
      <c r="A155" t="s">
        <v>696</v>
      </c>
      <c r="B155">
        <v>331180</v>
      </c>
      <c r="C155" t="s">
        <v>80</v>
      </c>
      <c r="D155" s="17" t="s">
        <v>94</v>
      </c>
      <c r="E155" s="17" t="s">
        <v>697</v>
      </c>
      <c r="F155" s="17" t="s">
        <v>14</v>
      </c>
      <c r="G155" s="17">
        <v>1116.799</v>
      </c>
      <c r="H155" s="17">
        <v>0</v>
      </c>
      <c r="I155" s="17">
        <v>0</v>
      </c>
      <c r="J155" s="17">
        <v>0</v>
      </c>
      <c r="K155" s="17">
        <v>0</v>
      </c>
      <c r="L155">
        <v>0</v>
      </c>
      <c r="M155" s="17">
        <v>0</v>
      </c>
      <c r="N155" s="17">
        <v>0</v>
      </c>
      <c r="O155" s="17">
        <v>86923</v>
      </c>
      <c r="P155">
        <v>0</v>
      </c>
      <c r="Q155">
        <v>0</v>
      </c>
      <c r="R155" t="s">
        <v>569</v>
      </c>
      <c r="S155">
        <v>12</v>
      </c>
      <c r="T155" t="s">
        <v>698</v>
      </c>
    </row>
    <row r="156" spans="1:21" x14ac:dyDescent="0.3">
      <c r="A156" t="s">
        <v>1097</v>
      </c>
      <c r="B156">
        <v>332610</v>
      </c>
      <c r="C156" t="s">
        <v>360</v>
      </c>
      <c r="D156" s="17" t="s">
        <v>361</v>
      </c>
      <c r="E156" s="17" t="s">
        <v>1098</v>
      </c>
      <c r="F156" s="17" t="s">
        <v>7</v>
      </c>
      <c r="G156" s="17">
        <v>404.71199999999999</v>
      </c>
      <c r="H156" s="17">
        <v>0</v>
      </c>
      <c r="I156" s="17">
        <v>0</v>
      </c>
      <c r="J156" s="17">
        <v>0</v>
      </c>
      <c r="K156" s="17">
        <v>0</v>
      </c>
      <c r="L156">
        <v>0</v>
      </c>
      <c r="M156" s="17">
        <v>0</v>
      </c>
      <c r="N156" s="17">
        <v>0</v>
      </c>
      <c r="O156" s="17">
        <v>33579</v>
      </c>
      <c r="P156">
        <v>0</v>
      </c>
      <c r="Q156">
        <v>0</v>
      </c>
      <c r="R156" t="s">
        <v>569</v>
      </c>
      <c r="S156">
        <v>12</v>
      </c>
      <c r="T156" t="s">
        <v>361</v>
      </c>
    </row>
    <row r="157" spans="1:21" x14ac:dyDescent="0.3">
      <c r="A157" t="s">
        <v>1099</v>
      </c>
      <c r="B157">
        <v>331005</v>
      </c>
      <c r="C157" t="s">
        <v>362</v>
      </c>
      <c r="D157" s="17" t="s">
        <v>363</v>
      </c>
      <c r="E157" s="17" t="s">
        <v>1100</v>
      </c>
      <c r="F157" s="17" t="s">
        <v>4</v>
      </c>
      <c r="G157" s="17">
        <v>2071.4260000000004</v>
      </c>
      <c r="H157" s="17">
        <v>0</v>
      </c>
      <c r="I157" s="17">
        <v>0</v>
      </c>
      <c r="J157" s="17">
        <v>0</v>
      </c>
      <c r="K157" s="17">
        <v>0</v>
      </c>
      <c r="L157">
        <v>0</v>
      </c>
      <c r="M157" s="17">
        <v>0</v>
      </c>
      <c r="N157" s="17">
        <v>0</v>
      </c>
      <c r="O157" s="17">
        <v>162946</v>
      </c>
      <c r="P157">
        <v>0</v>
      </c>
      <c r="Q157">
        <v>0</v>
      </c>
      <c r="R157" t="s">
        <v>569</v>
      </c>
      <c r="S157">
        <v>12</v>
      </c>
      <c r="T157" t="s">
        <v>363</v>
      </c>
    </row>
    <row r="158" spans="1:21" x14ac:dyDescent="0.3">
      <c r="A158" t="s">
        <v>1101</v>
      </c>
      <c r="B158">
        <v>332540</v>
      </c>
      <c r="C158" t="s">
        <v>364</v>
      </c>
      <c r="D158" s="17" t="s">
        <v>365</v>
      </c>
      <c r="E158" s="17" t="s">
        <v>1102</v>
      </c>
      <c r="F158" s="17" t="s">
        <v>4</v>
      </c>
      <c r="G158" s="17">
        <v>2805.5379999999996</v>
      </c>
      <c r="H158" s="17">
        <v>0</v>
      </c>
      <c r="I158" s="17">
        <v>0</v>
      </c>
      <c r="J158" s="17">
        <v>0</v>
      </c>
      <c r="K158" s="17">
        <v>1202.6830000000002</v>
      </c>
      <c r="L158">
        <v>0</v>
      </c>
      <c r="M158" s="17">
        <v>0</v>
      </c>
      <c r="N158" s="17">
        <v>0</v>
      </c>
      <c r="O158" s="17">
        <v>203328</v>
      </c>
      <c r="P158">
        <v>0</v>
      </c>
      <c r="Q158">
        <v>0</v>
      </c>
      <c r="R158" t="s">
        <v>569</v>
      </c>
      <c r="S158">
        <v>12</v>
      </c>
      <c r="T158" t="s">
        <v>365</v>
      </c>
      <c r="U158" t="s">
        <v>1103</v>
      </c>
    </row>
    <row r="159" spans="1:21" x14ac:dyDescent="0.3">
      <c r="A159" t="s">
        <v>1104</v>
      </c>
      <c r="B159">
        <v>332200</v>
      </c>
      <c r="C159" t="s">
        <v>366</v>
      </c>
      <c r="D159" s="17" t="s">
        <v>367</v>
      </c>
      <c r="E159" s="17" t="s">
        <v>1105</v>
      </c>
      <c r="F159" s="17" t="s">
        <v>14</v>
      </c>
      <c r="G159" s="17">
        <v>547.90700000000004</v>
      </c>
      <c r="H159" s="17">
        <v>0</v>
      </c>
      <c r="I159" s="17">
        <v>0</v>
      </c>
      <c r="J159" s="17">
        <v>0</v>
      </c>
      <c r="K159" s="17">
        <v>0</v>
      </c>
      <c r="L159">
        <v>0</v>
      </c>
      <c r="M159" s="17">
        <v>0</v>
      </c>
      <c r="N159" s="17">
        <v>0</v>
      </c>
      <c r="O159" s="17">
        <v>44243</v>
      </c>
      <c r="P159">
        <v>0</v>
      </c>
      <c r="Q159">
        <v>0</v>
      </c>
      <c r="R159" t="s">
        <v>569</v>
      </c>
      <c r="S159">
        <v>12</v>
      </c>
      <c r="T159" t="s">
        <v>367</v>
      </c>
    </row>
    <row r="160" spans="1:21" x14ac:dyDescent="0.3">
      <c r="A160" t="s">
        <v>1106</v>
      </c>
      <c r="C160" t="s">
        <v>1107</v>
      </c>
      <c r="D160" s="17" t="s">
        <v>1108</v>
      </c>
      <c r="E160" s="17" t="s">
        <v>1110</v>
      </c>
      <c r="F160" s="17" t="s">
        <v>10</v>
      </c>
      <c r="G160" s="17">
        <v>0</v>
      </c>
      <c r="H160" s="17">
        <v>61008.000000000007</v>
      </c>
      <c r="I160" s="17">
        <v>0</v>
      </c>
      <c r="J160" s="17">
        <v>0</v>
      </c>
      <c r="K160" s="17">
        <v>0</v>
      </c>
      <c r="L160">
        <v>0</v>
      </c>
      <c r="M160" s="17">
        <v>0</v>
      </c>
      <c r="N160" s="17">
        <v>0</v>
      </c>
      <c r="O160" s="17">
        <v>0</v>
      </c>
      <c r="P160">
        <v>801995</v>
      </c>
      <c r="Q160">
        <v>0</v>
      </c>
      <c r="R160" t="s">
        <v>666</v>
      </c>
      <c r="S160">
        <v>12</v>
      </c>
      <c r="T160" t="s">
        <v>1109</v>
      </c>
    </row>
    <row r="161" spans="1:21" x14ac:dyDescent="0.3">
      <c r="A161" t="s">
        <v>1111</v>
      </c>
      <c r="C161" t="s">
        <v>1107</v>
      </c>
      <c r="D161" s="17" t="s">
        <v>1112</v>
      </c>
      <c r="E161" s="17" t="s">
        <v>1110</v>
      </c>
      <c r="F161" s="17" t="s">
        <v>10</v>
      </c>
      <c r="G161" s="17">
        <v>0</v>
      </c>
      <c r="H161" s="17">
        <v>-480</v>
      </c>
      <c r="I161" s="17">
        <v>0</v>
      </c>
      <c r="J161" s="17">
        <v>0</v>
      </c>
      <c r="K161" s="17">
        <v>0</v>
      </c>
      <c r="L161">
        <v>0</v>
      </c>
      <c r="M161" s="17">
        <v>0</v>
      </c>
      <c r="N161" s="17">
        <v>0</v>
      </c>
      <c r="O161" s="17">
        <v>0</v>
      </c>
      <c r="P161">
        <v>1277</v>
      </c>
      <c r="Q161">
        <v>0</v>
      </c>
      <c r="R161" t="s">
        <v>666</v>
      </c>
      <c r="S161">
        <v>12</v>
      </c>
      <c r="T161" t="s">
        <v>1109</v>
      </c>
    </row>
    <row r="162" spans="1:21" x14ac:dyDescent="0.3">
      <c r="A162" t="s">
        <v>1113</v>
      </c>
      <c r="B162">
        <v>332630</v>
      </c>
      <c r="C162" t="s">
        <v>368</v>
      </c>
      <c r="D162" s="17" t="s">
        <v>369</v>
      </c>
      <c r="E162" s="17" t="s">
        <v>1114</v>
      </c>
      <c r="F162" s="17" t="s">
        <v>13</v>
      </c>
      <c r="G162" s="17">
        <v>389.92300000000006</v>
      </c>
      <c r="H162" s="17">
        <v>0</v>
      </c>
      <c r="I162" s="17">
        <v>0</v>
      </c>
      <c r="J162" s="17">
        <v>0</v>
      </c>
      <c r="K162" s="17">
        <v>0</v>
      </c>
      <c r="L162">
        <v>0</v>
      </c>
      <c r="M162" s="17">
        <v>0</v>
      </c>
      <c r="N162" s="17">
        <v>0</v>
      </c>
      <c r="O162" s="17">
        <v>30704</v>
      </c>
      <c r="P162">
        <v>0</v>
      </c>
      <c r="Q162">
        <v>0</v>
      </c>
      <c r="R162" t="s">
        <v>569</v>
      </c>
      <c r="S162">
        <v>12</v>
      </c>
      <c r="T162" t="s">
        <v>369</v>
      </c>
    </row>
    <row r="163" spans="1:21" x14ac:dyDescent="0.3">
      <c r="A163" t="s">
        <v>1115</v>
      </c>
      <c r="C163" t="s">
        <v>1116</v>
      </c>
      <c r="D163" s="17" t="s">
        <v>1117</v>
      </c>
      <c r="E163" s="17" t="s">
        <v>678</v>
      </c>
      <c r="F163" s="17" t="s">
        <v>12</v>
      </c>
      <c r="G163" s="17">
        <v>0</v>
      </c>
      <c r="H163" s="17">
        <v>64726.538999999997</v>
      </c>
      <c r="I163" s="17">
        <v>0</v>
      </c>
      <c r="J163" s="17">
        <v>0</v>
      </c>
      <c r="K163" s="17">
        <v>0</v>
      </c>
      <c r="L163">
        <v>0</v>
      </c>
      <c r="M163" s="17">
        <v>0</v>
      </c>
      <c r="N163" s="17">
        <v>0</v>
      </c>
      <c r="O163" s="17">
        <v>0</v>
      </c>
      <c r="P163">
        <v>273251</v>
      </c>
      <c r="Q163">
        <v>0</v>
      </c>
      <c r="R163" t="s">
        <v>666</v>
      </c>
      <c r="S163">
        <v>12</v>
      </c>
      <c r="T163">
        <v>0</v>
      </c>
    </row>
    <row r="164" spans="1:21" x14ac:dyDescent="0.3">
      <c r="A164" t="s">
        <v>1119</v>
      </c>
      <c r="B164">
        <v>332710</v>
      </c>
      <c r="C164" t="s">
        <v>370</v>
      </c>
      <c r="D164" t="s">
        <v>371</v>
      </c>
      <c r="E164" t="s">
        <v>1120</v>
      </c>
      <c r="F164" t="s">
        <v>9</v>
      </c>
      <c r="G164">
        <v>550.3370000000001</v>
      </c>
      <c r="H164">
        <v>0</v>
      </c>
      <c r="I164">
        <v>0</v>
      </c>
      <c r="J164">
        <v>0</v>
      </c>
      <c r="K164">
        <v>0</v>
      </c>
      <c r="L164">
        <v>0</v>
      </c>
      <c r="M164" s="17">
        <v>0</v>
      </c>
      <c r="N164" s="17">
        <v>0</v>
      </c>
      <c r="O164" s="17">
        <v>48375</v>
      </c>
      <c r="P164">
        <v>0</v>
      </c>
      <c r="Q164">
        <v>0</v>
      </c>
      <c r="R164" t="s">
        <v>569</v>
      </c>
      <c r="S164">
        <v>11</v>
      </c>
      <c r="T164" t="s">
        <v>371</v>
      </c>
    </row>
    <row r="165" spans="1:21" x14ac:dyDescent="0.3">
      <c r="A165" t="s">
        <v>1121</v>
      </c>
      <c r="B165">
        <v>332720</v>
      </c>
      <c r="C165" t="s">
        <v>372</v>
      </c>
      <c r="D165" t="s">
        <v>373</v>
      </c>
      <c r="E165" t="s">
        <v>1122</v>
      </c>
      <c r="F165" t="s">
        <v>9</v>
      </c>
      <c r="G165">
        <v>866.79999999999984</v>
      </c>
      <c r="H165">
        <v>0</v>
      </c>
      <c r="I165">
        <v>0</v>
      </c>
      <c r="J165">
        <v>0</v>
      </c>
      <c r="K165">
        <v>158.959</v>
      </c>
      <c r="L165">
        <v>0</v>
      </c>
      <c r="M165" s="17">
        <v>0</v>
      </c>
      <c r="N165" s="17">
        <v>0</v>
      </c>
      <c r="O165" s="17">
        <v>90450</v>
      </c>
      <c r="P165">
        <v>0</v>
      </c>
      <c r="Q165">
        <v>0</v>
      </c>
      <c r="R165" t="s">
        <v>569</v>
      </c>
      <c r="S165">
        <v>12</v>
      </c>
      <c r="T165" t="s">
        <v>373</v>
      </c>
    </row>
    <row r="166" spans="1:21" x14ac:dyDescent="0.3">
      <c r="A166" t="s">
        <v>699</v>
      </c>
      <c r="B166">
        <v>331190</v>
      </c>
      <c r="C166" t="s">
        <v>80</v>
      </c>
      <c r="D166" s="17" t="s">
        <v>95</v>
      </c>
      <c r="E166" s="17" t="s">
        <v>684</v>
      </c>
      <c r="F166" s="17" t="s">
        <v>13</v>
      </c>
      <c r="G166" s="17">
        <v>73.685000000000016</v>
      </c>
      <c r="H166" s="17">
        <v>0</v>
      </c>
      <c r="I166" s="17">
        <v>0</v>
      </c>
      <c r="J166" s="17">
        <v>1987.9999999999998</v>
      </c>
      <c r="K166" s="17">
        <v>0</v>
      </c>
      <c r="L166">
        <v>0</v>
      </c>
      <c r="M166" s="17">
        <v>0</v>
      </c>
      <c r="N166" s="17">
        <v>0</v>
      </c>
      <c r="O166" s="17">
        <v>6115</v>
      </c>
      <c r="P166">
        <v>0</v>
      </c>
      <c r="Q166">
        <v>0</v>
      </c>
      <c r="R166" t="s">
        <v>700</v>
      </c>
      <c r="S166">
        <v>12</v>
      </c>
      <c r="T166" t="s">
        <v>685</v>
      </c>
      <c r="U166" t="s">
        <v>701</v>
      </c>
    </row>
    <row r="167" spans="1:21" x14ac:dyDescent="0.3">
      <c r="A167" t="s">
        <v>1123</v>
      </c>
      <c r="B167">
        <v>332730</v>
      </c>
      <c r="C167" t="s">
        <v>374</v>
      </c>
      <c r="D167" t="s">
        <v>375</v>
      </c>
      <c r="E167" t="s">
        <v>1124</v>
      </c>
      <c r="F167" t="s">
        <v>6</v>
      </c>
      <c r="G167">
        <v>150.96363636363637</v>
      </c>
      <c r="H167">
        <v>0</v>
      </c>
      <c r="I167">
        <v>0</v>
      </c>
      <c r="J167">
        <v>0</v>
      </c>
      <c r="K167">
        <v>0</v>
      </c>
      <c r="L167">
        <v>0</v>
      </c>
      <c r="M167" s="17">
        <v>0</v>
      </c>
      <c r="N167" s="17">
        <v>0</v>
      </c>
      <c r="O167" s="17">
        <v>15725</v>
      </c>
      <c r="P167">
        <v>0</v>
      </c>
      <c r="Q167">
        <v>0</v>
      </c>
      <c r="R167" t="s">
        <v>569</v>
      </c>
      <c r="S167">
        <v>6</v>
      </c>
      <c r="T167" t="s">
        <v>375</v>
      </c>
    </row>
    <row r="168" spans="1:21" x14ac:dyDescent="0.3">
      <c r="A168" t="s">
        <v>1129</v>
      </c>
      <c r="B168">
        <v>332740</v>
      </c>
      <c r="C168" t="s">
        <v>376</v>
      </c>
      <c r="D168" s="17" t="s">
        <v>377</v>
      </c>
      <c r="E168" s="17" t="s">
        <v>1130</v>
      </c>
      <c r="F168" s="17" t="s">
        <v>4</v>
      </c>
      <c r="G168" s="17">
        <v>215.92000000000002</v>
      </c>
      <c r="H168" s="17">
        <v>0</v>
      </c>
      <c r="I168" s="17">
        <v>0</v>
      </c>
      <c r="J168" s="17">
        <v>0</v>
      </c>
      <c r="K168" s="17">
        <v>0</v>
      </c>
      <c r="L168">
        <v>0</v>
      </c>
      <c r="M168" s="17">
        <v>0</v>
      </c>
      <c r="N168" s="17">
        <v>0</v>
      </c>
      <c r="O168" s="17">
        <v>19370</v>
      </c>
      <c r="P168">
        <v>0</v>
      </c>
      <c r="Q168">
        <v>0</v>
      </c>
      <c r="R168" t="s">
        <v>569</v>
      </c>
      <c r="S168">
        <v>12</v>
      </c>
      <c r="T168" t="s">
        <v>377</v>
      </c>
    </row>
    <row r="169" spans="1:21" x14ac:dyDescent="0.3">
      <c r="A169" t="s">
        <v>1131</v>
      </c>
      <c r="B169">
        <v>332850</v>
      </c>
      <c r="C169" t="s">
        <v>378</v>
      </c>
      <c r="D169" t="s">
        <v>379</v>
      </c>
      <c r="E169" t="s">
        <v>1132</v>
      </c>
      <c r="F169" t="s">
        <v>5</v>
      </c>
      <c r="G169">
        <v>3590.7799999999997</v>
      </c>
      <c r="H169">
        <v>0</v>
      </c>
      <c r="I169">
        <v>0</v>
      </c>
      <c r="J169">
        <v>0</v>
      </c>
      <c r="K169">
        <v>785.9609999999999</v>
      </c>
      <c r="L169">
        <v>0</v>
      </c>
      <c r="M169" s="17">
        <v>0</v>
      </c>
      <c r="N169" s="17">
        <v>0</v>
      </c>
      <c r="O169" s="17">
        <v>235544</v>
      </c>
      <c r="P169">
        <v>0</v>
      </c>
      <c r="Q169">
        <v>0</v>
      </c>
      <c r="R169" t="s">
        <v>569</v>
      </c>
      <c r="S169">
        <v>12</v>
      </c>
      <c r="T169" t="s">
        <v>379</v>
      </c>
    </row>
    <row r="170" spans="1:21" x14ac:dyDescent="0.3">
      <c r="A170" t="s">
        <v>1133</v>
      </c>
      <c r="B170" s="173"/>
      <c r="C170" t="s">
        <v>380</v>
      </c>
      <c r="D170" t="s">
        <v>381</v>
      </c>
      <c r="E170" t="s">
        <v>1134</v>
      </c>
      <c r="F170" t="s">
        <v>4</v>
      </c>
      <c r="G170">
        <v>54364</v>
      </c>
      <c r="H170">
        <v>0</v>
      </c>
      <c r="I170">
        <v>0</v>
      </c>
      <c r="J170">
        <v>0</v>
      </c>
      <c r="K170">
        <v>0</v>
      </c>
      <c r="L170">
        <v>0</v>
      </c>
      <c r="M170" s="17">
        <v>0</v>
      </c>
      <c r="N170" s="17">
        <v>0</v>
      </c>
      <c r="O170" s="17">
        <v>3573738</v>
      </c>
      <c r="P170">
        <v>0</v>
      </c>
      <c r="Q170">
        <v>0</v>
      </c>
      <c r="R170" t="s">
        <v>666</v>
      </c>
      <c r="S170">
        <v>12</v>
      </c>
      <c r="T170" t="s">
        <v>414</v>
      </c>
    </row>
    <row r="171" spans="1:21" x14ac:dyDescent="0.3">
      <c r="A171" t="s">
        <v>1135</v>
      </c>
      <c r="B171" s="173"/>
      <c r="C171" t="s">
        <v>380</v>
      </c>
      <c r="D171" t="s">
        <v>382</v>
      </c>
      <c r="E171" t="s">
        <v>1134</v>
      </c>
      <c r="F171" t="s">
        <v>4</v>
      </c>
      <c r="G171">
        <v>201</v>
      </c>
      <c r="H171">
        <v>0</v>
      </c>
      <c r="I171">
        <v>0</v>
      </c>
      <c r="J171">
        <v>0</v>
      </c>
      <c r="K171">
        <v>0</v>
      </c>
      <c r="L171">
        <v>0</v>
      </c>
      <c r="M171" s="17">
        <v>0</v>
      </c>
      <c r="N171" s="17">
        <v>0</v>
      </c>
      <c r="O171" s="17">
        <v>14322</v>
      </c>
      <c r="P171">
        <v>0</v>
      </c>
      <c r="Q171">
        <v>0</v>
      </c>
      <c r="R171" t="s">
        <v>666</v>
      </c>
      <c r="S171">
        <v>12</v>
      </c>
      <c r="T171" t="s">
        <v>414</v>
      </c>
    </row>
    <row r="172" spans="1:21" x14ac:dyDescent="0.3">
      <c r="A172" t="s">
        <v>1136</v>
      </c>
      <c r="B172">
        <v>332870</v>
      </c>
      <c r="C172" t="s">
        <v>415</v>
      </c>
      <c r="D172" s="17" t="s">
        <v>416</v>
      </c>
      <c r="E172" s="17" t="s">
        <v>1137</v>
      </c>
      <c r="F172" s="17" t="s">
        <v>9</v>
      </c>
      <c r="G172" s="17">
        <v>380.98799999999994</v>
      </c>
      <c r="H172" s="17">
        <v>0</v>
      </c>
      <c r="I172" s="17">
        <v>0</v>
      </c>
      <c r="J172" s="17">
        <v>0</v>
      </c>
      <c r="K172" s="17">
        <v>0</v>
      </c>
      <c r="L172">
        <v>0</v>
      </c>
      <c r="M172" s="17">
        <v>0</v>
      </c>
      <c r="N172" s="17">
        <v>0</v>
      </c>
      <c r="O172" s="17">
        <v>35844</v>
      </c>
      <c r="P172">
        <v>0</v>
      </c>
      <c r="Q172">
        <v>0</v>
      </c>
      <c r="R172" t="s">
        <v>569</v>
      </c>
      <c r="S172">
        <v>11</v>
      </c>
      <c r="T172" t="s">
        <v>416</v>
      </c>
    </row>
    <row r="173" spans="1:21" x14ac:dyDescent="0.3">
      <c r="A173" t="s">
        <v>1138</v>
      </c>
      <c r="C173" t="s">
        <v>1139</v>
      </c>
      <c r="D173" s="17" t="s">
        <v>1140</v>
      </c>
      <c r="E173" s="17" t="s">
        <v>1134</v>
      </c>
      <c r="F173" s="302" t="s">
        <v>4</v>
      </c>
      <c r="G173" s="17">
        <v>27726.228999999999</v>
      </c>
      <c r="H173" s="17">
        <v>0</v>
      </c>
      <c r="I173" s="17">
        <v>0</v>
      </c>
      <c r="J173" s="17">
        <v>0</v>
      </c>
      <c r="K173" s="17">
        <v>0</v>
      </c>
      <c r="L173">
        <v>0</v>
      </c>
      <c r="M173" s="17">
        <v>0</v>
      </c>
      <c r="N173" s="17">
        <v>2789.7709999999997</v>
      </c>
      <c r="O173" s="17">
        <v>2342718</v>
      </c>
      <c r="P173">
        <v>0</v>
      </c>
      <c r="Q173">
        <v>0</v>
      </c>
      <c r="R173" t="s">
        <v>666</v>
      </c>
      <c r="S173">
        <v>12</v>
      </c>
      <c r="T173" t="s">
        <v>414</v>
      </c>
    </row>
    <row r="174" spans="1:21" x14ac:dyDescent="0.3">
      <c r="A174" t="s">
        <v>1141</v>
      </c>
      <c r="C174" t="s">
        <v>1142</v>
      </c>
      <c r="D174" s="17" t="s">
        <v>1143</v>
      </c>
      <c r="E174" s="17" t="s">
        <v>678</v>
      </c>
      <c r="F174" s="17" t="s">
        <v>12</v>
      </c>
      <c r="G174" s="17">
        <v>5780.2889999999998</v>
      </c>
      <c r="H174" s="17">
        <v>0</v>
      </c>
      <c r="I174" s="17">
        <v>35857.710999999988</v>
      </c>
      <c r="J174" s="17">
        <v>0</v>
      </c>
      <c r="K174" s="17">
        <v>0</v>
      </c>
      <c r="L174">
        <v>0</v>
      </c>
      <c r="M174" s="17">
        <v>0</v>
      </c>
      <c r="N174" s="17">
        <v>0</v>
      </c>
      <c r="O174">
        <v>257544</v>
      </c>
      <c r="P174">
        <v>0</v>
      </c>
      <c r="Q174">
        <v>14239</v>
      </c>
      <c r="R174" t="s">
        <v>666</v>
      </c>
      <c r="S174">
        <v>24</v>
      </c>
      <c r="T174">
        <v>0</v>
      </c>
    </row>
    <row r="175" spans="1:21" x14ac:dyDescent="0.3">
      <c r="A175" t="s">
        <v>1125</v>
      </c>
      <c r="C175" t="s">
        <v>1126</v>
      </c>
      <c r="D175" s="17" t="s">
        <v>1127</v>
      </c>
      <c r="E175" s="17" t="s">
        <v>678</v>
      </c>
      <c r="F175" s="17" t="s">
        <v>12</v>
      </c>
      <c r="G175" s="17">
        <v>131</v>
      </c>
      <c r="H175" s="17">
        <v>0</v>
      </c>
      <c r="I175" s="17">
        <v>67619</v>
      </c>
      <c r="J175" s="17">
        <v>0</v>
      </c>
      <c r="K175" s="17">
        <v>0</v>
      </c>
      <c r="L175">
        <v>0</v>
      </c>
      <c r="M175" s="17">
        <v>0</v>
      </c>
      <c r="N175" s="17">
        <v>0</v>
      </c>
      <c r="O175">
        <v>4494</v>
      </c>
      <c r="P175">
        <v>0</v>
      </c>
      <c r="Q175">
        <v>21430</v>
      </c>
      <c r="R175" t="s">
        <v>666</v>
      </c>
      <c r="S175">
        <v>12</v>
      </c>
      <c r="T175">
        <v>0</v>
      </c>
    </row>
    <row r="176" spans="1:21" x14ac:dyDescent="0.3">
      <c r="A176" t="s">
        <v>702</v>
      </c>
      <c r="B176">
        <v>331195</v>
      </c>
      <c r="C176" t="s">
        <v>80</v>
      </c>
      <c r="D176" s="17" t="s">
        <v>96</v>
      </c>
      <c r="E176" s="17" t="s">
        <v>703</v>
      </c>
      <c r="F176" s="17" t="s">
        <v>7</v>
      </c>
      <c r="G176" s="17">
        <v>1377.2139999999999</v>
      </c>
      <c r="H176" s="17">
        <v>0</v>
      </c>
      <c r="I176" s="17">
        <v>0</v>
      </c>
      <c r="J176" s="17">
        <v>0</v>
      </c>
      <c r="K176" s="17">
        <v>0</v>
      </c>
      <c r="L176">
        <v>0</v>
      </c>
      <c r="M176" s="17">
        <v>0</v>
      </c>
      <c r="N176" s="17">
        <v>0</v>
      </c>
      <c r="O176">
        <v>92587</v>
      </c>
      <c r="P176">
        <v>0</v>
      </c>
      <c r="Q176">
        <v>0</v>
      </c>
      <c r="R176" t="s">
        <v>569</v>
      </c>
      <c r="S176">
        <v>12</v>
      </c>
      <c r="T176" t="s">
        <v>96</v>
      </c>
    </row>
    <row r="177" spans="1:20" x14ac:dyDescent="0.3">
      <c r="A177" t="s">
        <v>1144</v>
      </c>
      <c r="B177">
        <v>332880</v>
      </c>
      <c r="C177" t="s">
        <v>383</v>
      </c>
      <c r="D177" t="s">
        <v>384</v>
      </c>
      <c r="E177" t="s">
        <v>1145</v>
      </c>
      <c r="F177" t="s">
        <v>14</v>
      </c>
      <c r="G177">
        <v>708.84074074074078</v>
      </c>
      <c r="H177">
        <v>0</v>
      </c>
      <c r="I177">
        <v>0</v>
      </c>
      <c r="J177">
        <v>0</v>
      </c>
      <c r="K177">
        <v>0</v>
      </c>
      <c r="L177">
        <v>0</v>
      </c>
      <c r="M177" s="17">
        <v>0</v>
      </c>
      <c r="N177" s="17">
        <v>0</v>
      </c>
      <c r="O177">
        <v>70348</v>
      </c>
      <c r="P177">
        <v>0</v>
      </c>
      <c r="Q177">
        <v>0</v>
      </c>
      <c r="R177" t="s">
        <v>569</v>
      </c>
      <c r="S177">
        <v>12</v>
      </c>
      <c r="T177" t="s">
        <v>384</v>
      </c>
    </row>
    <row r="178" spans="1:20" x14ac:dyDescent="0.3">
      <c r="A178" t="s">
        <v>1146</v>
      </c>
      <c r="C178" t="s">
        <v>1147</v>
      </c>
      <c r="D178" s="17" t="s">
        <v>1148</v>
      </c>
      <c r="E178" s="17" t="s">
        <v>1134</v>
      </c>
      <c r="F178" s="302" t="s">
        <v>4</v>
      </c>
      <c r="G178" s="17">
        <v>11797</v>
      </c>
      <c r="H178" s="17">
        <v>0</v>
      </c>
      <c r="I178" s="17">
        <v>0</v>
      </c>
      <c r="J178" s="17">
        <v>0</v>
      </c>
      <c r="K178" s="17">
        <v>0</v>
      </c>
      <c r="L178">
        <v>0</v>
      </c>
      <c r="M178" s="17">
        <v>0</v>
      </c>
      <c r="N178">
        <v>0</v>
      </c>
      <c r="O178">
        <v>346080</v>
      </c>
      <c r="P178">
        <v>0</v>
      </c>
      <c r="Q178">
        <v>0</v>
      </c>
      <c r="R178" t="s">
        <v>666</v>
      </c>
      <c r="S178">
        <v>10</v>
      </c>
      <c r="T178" t="s">
        <v>414</v>
      </c>
    </row>
    <row r="179" spans="1:20" x14ac:dyDescent="0.3">
      <c r="A179" t="s">
        <v>1149</v>
      </c>
      <c r="B179">
        <v>332890</v>
      </c>
      <c r="C179" t="s">
        <v>385</v>
      </c>
      <c r="D179" t="s">
        <v>386</v>
      </c>
      <c r="E179" t="s">
        <v>1150</v>
      </c>
      <c r="F179" t="s">
        <v>5</v>
      </c>
      <c r="G179">
        <v>858.15499999999986</v>
      </c>
      <c r="H179">
        <v>0</v>
      </c>
      <c r="I179">
        <v>0</v>
      </c>
      <c r="J179">
        <v>0</v>
      </c>
      <c r="K179">
        <v>0</v>
      </c>
      <c r="L179">
        <v>0</v>
      </c>
      <c r="M179" s="17">
        <v>0</v>
      </c>
      <c r="N179">
        <v>0</v>
      </c>
      <c r="O179">
        <v>65835</v>
      </c>
      <c r="P179">
        <v>0</v>
      </c>
      <c r="Q179">
        <v>0</v>
      </c>
      <c r="R179" t="s">
        <v>569</v>
      </c>
      <c r="S179">
        <v>12</v>
      </c>
      <c r="T179" t="s">
        <v>386</v>
      </c>
    </row>
    <row r="180" spans="1:20" x14ac:dyDescent="0.3">
      <c r="A180" t="s">
        <v>1151</v>
      </c>
      <c r="C180" t="s">
        <v>387</v>
      </c>
      <c r="D180" t="s">
        <v>388</v>
      </c>
      <c r="E180" t="s">
        <v>953</v>
      </c>
      <c r="F180" t="s">
        <v>13</v>
      </c>
      <c r="G180">
        <v>520</v>
      </c>
      <c r="H180">
        <v>0</v>
      </c>
      <c r="I180">
        <v>0</v>
      </c>
      <c r="J180">
        <v>0</v>
      </c>
      <c r="K180">
        <v>0</v>
      </c>
      <c r="L180">
        <v>0</v>
      </c>
      <c r="M180" s="17">
        <v>0</v>
      </c>
      <c r="N180">
        <v>0</v>
      </c>
      <c r="O180">
        <v>40572</v>
      </c>
      <c r="P180">
        <v>0</v>
      </c>
      <c r="Q180">
        <v>0</v>
      </c>
      <c r="R180" t="s">
        <v>666</v>
      </c>
      <c r="S180">
        <v>12</v>
      </c>
      <c r="T180" t="s">
        <v>1065</v>
      </c>
    </row>
    <row r="181" spans="1:20" x14ac:dyDescent="0.3">
      <c r="A181" t="s">
        <v>704</v>
      </c>
      <c r="B181">
        <v>331210</v>
      </c>
      <c r="C181" t="s">
        <v>80</v>
      </c>
      <c r="D181" t="s">
        <v>99</v>
      </c>
      <c r="E181" t="s">
        <v>680</v>
      </c>
      <c r="F181" t="s">
        <v>13</v>
      </c>
      <c r="G181">
        <v>77</v>
      </c>
      <c r="H181">
        <v>0</v>
      </c>
      <c r="I181">
        <v>0</v>
      </c>
      <c r="J181">
        <v>0</v>
      </c>
      <c r="K181">
        <v>0</v>
      </c>
      <c r="L181">
        <v>0</v>
      </c>
      <c r="M181" s="17">
        <v>0</v>
      </c>
      <c r="N181">
        <v>0</v>
      </c>
      <c r="O181">
        <v>10122</v>
      </c>
      <c r="P181">
        <v>0</v>
      </c>
      <c r="Q181">
        <v>0</v>
      </c>
      <c r="R181" t="s">
        <v>666</v>
      </c>
      <c r="S181">
        <v>12</v>
      </c>
      <c r="T181" t="s">
        <v>681</v>
      </c>
    </row>
    <row r="182" spans="1:20" x14ac:dyDescent="0.3">
      <c r="A182" t="s">
        <v>705</v>
      </c>
      <c r="B182">
        <v>331220</v>
      </c>
      <c r="C182" t="s">
        <v>80</v>
      </c>
      <c r="D182" t="s">
        <v>100</v>
      </c>
      <c r="E182" t="s">
        <v>706</v>
      </c>
      <c r="F182" t="s">
        <v>14</v>
      </c>
      <c r="G182">
        <v>9383.0410000000011</v>
      </c>
      <c r="H182">
        <v>0</v>
      </c>
      <c r="I182">
        <v>0</v>
      </c>
      <c r="J182">
        <v>0</v>
      </c>
      <c r="K182">
        <v>0</v>
      </c>
      <c r="L182">
        <v>0</v>
      </c>
      <c r="M182" s="17">
        <v>0</v>
      </c>
      <c r="N182">
        <v>0</v>
      </c>
      <c r="O182">
        <v>639927</v>
      </c>
      <c r="P182">
        <v>0</v>
      </c>
      <c r="Q182">
        <v>0</v>
      </c>
      <c r="R182" t="s">
        <v>569</v>
      </c>
      <c r="S182">
        <v>12</v>
      </c>
      <c r="T182" t="s">
        <v>707</v>
      </c>
    </row>
    <row r="183" spans="1:20" x14ac:dyDescent="0.3">
      <c r="A183" t="s">
        <v>657</v>
      </c>
      <c r="B183">
        <v>331020</v>
      </c>
      <c r="C183" t="s">
        <v>63</v>
      </c>
      <c r="D183" s="17" t="s">
        <v>64</v>
      </c>
      <c r="E183" s="17" t="s">
        <v>658</v>
      </c>
      <c r="F183" s="17" t="s">
        <v>9</v>
      </c>
      <c r="G183" s="17">
        <v>1919.9660000000001</v>
      </c>
      <c r="H183" s="17">
        <v>0</v>
      </c>
      <c r="I183" s="17">
        <v>0</v>
      </c>
      <c r="J183" s="17">
        <v>0</v>
      </c>
      <c r="K183" s="17">
        <v>0</v>
      </c>
      <c r="L183">
        <v>0</v>
      </c>
      <c r="M183" s="17">
        <v>0</v>
      </c>
      <c r="N183">
        <v>0</v>
      </c>
      <c r="O183">
        <v>136836</v>
      </c>
      <c r="P183">
        <v>0</v>
      </c>
      <c r="Q183">
        <v>0</v>
      </c>
      <c r="R183" t="s">
        <v>569</v>
      </c>
      <c r="S183">
        <v>12</v>
      </c>
      <c r="T183" t="s">
        <v>64</v>
      </c>
    </row>
    <row r="184" spans="1:20" x14ac:dyDescent="0.3">
      <c r="A184" t="s">
        <v>708</v>
      </c>
      <c r="B184">
        <v>331050</v>
      </c>
      <c r="C184" t="s">
        <v>80</v>
      </c>
      <c r="D184" s="17" t="s">
        <v>81</v>
      </c>
      <c r="E184" s="17" t="s">
        <v>709</v>
      </c>
      <c r="F184" s="17" t="s">
        <v>14</v>
      </c>
      <c r="G184" s="17">
        <v>593.71199999999999</v>
      </c>
      <c r="H184" s="17">
        <v>0</v>
      </c>
      <c r="I184" s="17">
        <v>0</v>
      </c>
      <c r="J184" s="17">
        <v>0</v>
      </c>
      <c r="K184" s="17">
        <v>0</v>
      </c>
      <c r="L184">
        <v>0</v>
      </c>
      <c r="M184" s="17">
        <v>0</v>
      </c>
      <c r="N184">
        <v>0</v>
      </c>
      <c r="O184">
        <v>49477</v>
      </c>
      <c r="P184">
        <v>0</v>
      </c>
      <c r="Q184">
        <v>0</v>
      </c>
      <c r="R184" t="s">
        <v>569</v>
      </c>
      <c r="S184">
        <v>12</v>
      </c>
      <c r="T184" t="s">
        <v>710</v>
      </c>
    </row>
    <row r="185" spans="1:20" x14ac:dyDescent="0.3">
      <c r="A185" t="s">
        <v>711</v>
      </c>
      <c r="B185">
        <v>331060</v>
      </c>
      <c r="C185" t="s">
        <v>80</v>
      </c>
      <c r="D185" s="17" t="s">
        <v>82</v>
      </c>
      <c r="E185" s="17" t="s">
        <v>712</v>
      </c>
      <c r="F185" s="17" t="s">
        <v>14</v>
      </c>
      <c r="G185" s="17">
        <v>538.29999999999995</v>
      </c>
      <c r="H185" s="17">
        <v>0</v>
      </c>
      <c r="I185" s="17">
        <v>0</v>
      </c>
      <c r="J185" s="17">
        <v>0</v>
      </c>
      <c r="K185" s="17">
        <v>0</v>
      </c>
      <c r="L185">
        <v>0</v>
      </c>
      <c r="M185" s="17">
        <v>0</v>
      </c>
      <c r="N185">
        <v>0</v>
      </c>
      <c r="O185">
        <v>44722</v>
      </c>
      <c r="P185">
        <v>0</v>
      </c>
      <c r="Q185">
        <v>0</v>
      </c>
      <c r="R185" t="s">
        <v>569</v>
      </c>
      <c r="S185">
        <v>12</v>
      </c>
      <c r="T185" t="s">
        <v>713</v>
      </c>
    </row>
    <row r="186" spans="1:20" x14ac:dyDescent="0.3">
      <c r="A186" t="s">
        <v>714</v>
      </c>
      <c r="B186">
        <v>331110</v>
      </c>
      <c r="C186" t="s">
        <v>80</v>
      </c>
      <c r="D186" s="17" t="s">
        <v>87</v>
      </c>
      <c r="E186" s="17" t="s">
        <v>715</v>
      </c>
      <c r="F186" s="17" t="s">
        <v>14</v>
      </c>
      <c r="G186" s="17">
        <v>818.72</v>
      </c>
      <c r="H186" s="17">
        <v>0</v>
      </c>
      <c r="I186" s="17">
        <v>0</v>
      </c>
      <c r="J186" s="17">
        <v>0</v>
      </c>
      <c r="K186" s="17">
        <v>0</v>
      </c>
      <c r="L186">
        <v>24.343000000000004</v>
      </c>
      <c r="M186" s="17">
        <v>0</v>
      </c>
      <c r="N186">
        <v>0</v>
      </c>
      <c r="O186">
        <v>61791</v>
      </c>
      <c r="P186">
        <v>0</v>
      </c>
      <c r="Q186">
        <v>0</v>
      </c>
      <c r="R186" t="s">
        <v>569</v>
      </c>
      <c r="S186">
        <v>12</v>
      </c>
      <c r="T186" t="s">
        <v>716</v>
      </c>
    </row>
    <row r="187" spans="1:20" x14ac:dyDescent="0.3">
      <c r="A187" t="s">
        <v>922</v>
      </c>
      <c r="B187">
        <v>332010</v>
      </c>
      <c r="C187" t="s">
        <v>80</v>
      </c>
      <c r="D187" s="17" t="s">
        <v>229</v>
      </c>
      <c r="E187" s="17" t="s">
        <v>923</v>
      </c>
      <c r="F187" s="17" t="s">
        <v>13</v>
      </c>
      <c r="G187" s="17">
        <v>223.78799999999998</v>
      </c>
      <c r="H187" s="17">
        <v>0</v>
      </c>
      <c r="I187" s="17">
        <v>0</v>
      </c>
      <c r="J187" s="17">
        <v>2205.0520000000001</v>
      </c>
      <c r="K187" s="17">
        <v>0</v>
      </c>
      <c r="L187">
        <v>0</v>
      </c>
      <c r="M187" s="17">
        <v>0</v>
      </c>
      <c r="N187">
        <v>0</v>
      </c>
      <c r="O187">
        <v>17194</v>
      </c>
      <c r="P187">
        <v>0</v>
      </c>
      <c r="Q187">
        <v>0</v>
      </c>
      <c r="R187" t="s">
        <v>569</v>
      </c>
      <c r="S187">
        <v>9</v>
      </c>
      <c r="T187" t="s">
        <v>229</v>
      </c>
    </row>
    <row r="188" spans="1:20" x14ac:dyDescent="0.3">
      <c r="A188" t="s">
        <v>717</v>
      </c>
      <c r="B188">
        <v>331130</v>
      </c>
      <c r="C188" t="s">
        <v>80</v>
      </c>
      <c r="D188" s="17" t="s">
        <v>90</v>
      </c>
      <c r="E188" s="17" t="s">
        <v>718</v>
      </c>
      <c r="F188" s="17" t="s">
        <v>14</v>
      </c>
      <c r="G188" s="17">
        <v>47.709000000000003</v>
      </c>
      <c r="H188" s="17">
        <v>0</v>
      </c>
      <c r="I188" s="17">
        <v>0</v>
      </c>
      <c r="J188" s="17">
        <v>0</v>
      </c>
      <c r="K188" s="17">
        <v>0</v>
      </c>
      <c r="L188">
        <v>0</v>
      </c>
      <c r="M188" s="17">
        <v>0</v>
      </c>
      <c r="N188">
        <v>0</v>
      </c>
      <c r="O188">
        <v>6373</v>
      </c>
      <c r="P188">
        <v>0</v>
      </c>
      <c r="Q188">
        <v>0</v>
      </c>
      <c r="R188" t="s">
        <v>569</v>
      </c>
      <c r="S188">
        <v>12</v>
      </c>
      <c r="T188" t="s">
        <v>90</v>
      </c>
    </row>
    <row r="189" spans="1:20" x14ac:dyDescent="0.3">
      <c r="A189" t="s">
        <v>659</v>
      </c>
      <c r="B189">
        <v>331030</v>
      </c>
      <c r="C189" t="s">
        <v>65</v>
      </c>
      <c r="D189" s="17" t="s">
        <v>66</v>
      </c>
      <c r="E189" s="17" t="s">
        <v>660</v>
      </c>
      <c r="F189" s="17" t="s">
        <v>9</v>
      </c>
      <c r="G189" s="17">
        <v>1202.145</v>
      </c>
      <c r="H189" s="17">
        <v>0</v>
      </c>
      <c r="I189" s="17">
        <v>0</v>
      </c>
      <c r="J189" s="17">
        <v>0</v>
      </c>
      <c r="K189" s="17">
        <v>0</v>
      </c>
      <c r="L189">
        <v>0</v>
      </c>
      <c r="M189" s="17">
        <v>0</v>
      </c>
      <c r="N189">
        <v>0</v>
      </c>
      <c r="O189">
        <v>93696</v>
      </c>
      <c r="P189">
        <v>0</v>
      </c>
      <c r="Q189">
        <v>0</v>
      </c>
      <c r="R189" t="s">
        <v>569</v>
      </c>
      <c r="S189">
        <v>12</v>
      </c>
      <c r="T189" t="s">
        <v>66</v>
      </c>
    </row>
    <row r="190" spans="1:20" x14ac:dyDescent="0.3">
      <c r="A190" t="s">
        <v>719</v>
      </c>
      <c r="B190">
        <v>331230</v>
      </c>
      <c r="C190" t="s">
        <v>80</v>
      </c>
      <c r="D190" t="s">
        <v>102</v>
      </c>
      <c r="E190" t="s">
        <v>720</v>
      </c>
      <c r="F190" t="s">
        <v>13</v>
      </c>
      <c r="G190">
        <v>400.00299999999999</v>
      </c>
      <c r="H190">
        <v>0</v>
      </c>
      <c r="I190">
        <v>0</v>
      </c>
      <c r="J190">
        <v>0</v>
      </c>
      <c r="K190">
        <v>0</v>
      </c>
      <c r="L190">
        <v>0</v>
      </c>
      <c r="M190" s="17">
        <v>0</v>
      </c>
      <c r="N190">
        <v>0</v>
      </c>
      <c r="O190">
        <v>30466</v>
      </c>
      <c r="P190">
        <v>0</v>
      </c>
      <c r="Q190">
        <v>0</v>
      </c>
      <c r="R190" t="s">
        <v>569</v>
      </c>
      <c r="S190">
        <v>12</v>
      </c>
      <c r="T190" t="s">
        <v>102</v>
      </c>
    </row>
    <row r="191" spans="1:20" x14ac:dyDescent="0.3">
      <c r="A191" t="s">
        <v>721</v>
      </c>
      <c r="B191">
        <v>331240</v>
      </c>
      <c r="C191" t="s">
        <v>103</v>
      </c>
      <c r="D191" s="17" t="s">
        <v>104</v>
      </c>
      <c r="E191" s="17" t="s">
        <v>722</v>
      </c>
      <c r="F191" s="17" t="s">
        <v>9</v>
      </c>
      <c r="G191" s="17">
        <v>0</v>
      </c>
      <c r="H191" s="17">
        <v>0</v>
      </c>
      <c r="I191" s="17">
        <v>0</v>
      </c>
      <c r="J191" s="17">
        <v>0</v>
      </c>
      <c r="K191" s="17">
        <v>0</v>
      </c>
      <c r="L191">
        <v>0</v>
      </c>
      <c r="M191" s="17">
        <v>0</v>
      </c>
      <c r="N191">
        <v>0</v>
      </c>
      <c r="O191">
        <v>1092</v>
      </c>
      <c r="P191">
        <v>0</v>
      </c>
      <c r="Q191">
        <v>0</v>
      </c>
      <c r="R191" t="s">
        <v>666</v>
      </c>
      <c r="S191">
        <v>12</v>
      </c>
      <c r="T191" t="s">
        <v>112</v>
      </c>
    </row>
    <row r="192" spans="1:20" x14ac:dyDescent="0.3">
      <c r="A192" t="s">
        <v>723</v>
      </c>
      <c r="B192">
        <v>331250</v>
      </c>
      <c r="C192" t="s">
        <v>103</v>
      </c>
      <c r="D192" s="17" t="s">
        <v>105</v>
      </c>
      <c r="E192" s="17" t="s">
        <v>724</v>
      </c>
      <c r="F192" s="17" t="s">
        <v>11</v>
      </c>
      <c r="G192" s="17">
        <v>1234.8069999999998</v>
      </c>
      <c r="H192" s="17">
        <v>0</v>
      </c>
      <c r="I192" s="17">
        <v>0</v>
      </c>
      <c r="J192" s="17">
        <v>0</v>
      </c>
      <c r="K192" s="17">
        <v>0</v>
      </c>
      <c r="L192">
        <v>0</v>
      </c>
      <c r="M192" s="17">
        <v>0</v>
      </c>
      <c r="N192">
        <v>0</v>
      </c>
      <c r="O192">
        <v>91297</v>
      </c>
      <c r="P192">
        <v>0</v>
      </c>
      <c r="Q192">
        <v>0</v>
      </c>
      <c r="R192" t="s">
        <v>569</v>
      </c>
      <c r="S192">
        <v>12</v>
      </c>
      <c r="T192" t="s">
        <v>105</v>
      </c>
    </row>
    <row r="193" spans="1:21" x14ac:dyDescent="0.3">
      <c r="A193" t="s">
        <v>725</v>
      </c>
      <c r="B193">
        <v>331800</v>
      </c>
      <c r="C193" t="s">
        <v>103</v>
      </c>
      <c r="D193" s="17" t="s">
        <v>176</v>
      </c>
      <c r="E193" s="17" t="s">
        <v>726</v>
      </c>
      <c r="F193" s="17" t="s">
        <v>9</v>
      </c>
      <c r="G193" s="17">
        <v>41814.294999999998</v>
      </c>
      <c r="H193" s="17">
        <v>0</v>
      </c>
      <c r="I193" s="17">
        <v>0</v>
      </c>
      <c r="J193" s="17">
        <v>0</v>
      </c>
      <c r="K193" s="17">
        <v>212.732</v>
      </c>
      <c r="L193">
        <v>0</v>
      </c>
      <c r="M193" s="17">
        <v>0</v>
      </c>
      <c r="N193">
        <v>0</v>
      </c>
      <c r="O193">
        <v>2968705</v>
      </c>
      <c r="P193">
        <v>0</v>
      </c>
      <c r="Q193">
        <v>0</v>
      </c>
      <c r="R193" t="s">
        <v>569</v>
      </c>
      <c r="S193">
        <v>12</v>
      </c>
      <c r="T193" t="s">
        <v>727</v>
      </c>
      <c r="U193" t="s">
        <v>728</v>
      </c>
    </row>
    <row r="194" spans="1:21" x14ac:dyDescent="0.3">
      <c r="A194" t="s">
        <v>729</v>
      </c>
      <c r="B194">
        <v>331270</v>
      </c>
      <c r="C194" t="s">
        <v>103</v>
      </c>
      <c r="D194" s="17" t="s">
        <v>107</v>
      </c>
      <c r="E194" s="17" t="s">
        <v>730</v>
      </c>
      <c r="F194" s="17" t="s">
        <v>5</v>
      </c>
      <c r="G194" s="17">
        <v>1199.979</v>
      </c>
      <c r="H194" s="17">
        <v>0</v>
      </c>
      <c r="I194" s="17">
        <v>0</v>
      </c>
      <c r="J194" s="17">
        <v>0</v>
      </c>
      <c r="K194" s="17">
        <v>0</v>
      </c>
      <c r="L194">
        <v>0</v>
      </c>
      <c r="M194" s="17">
        <v>0</v>
      </c>
      <c r="N194">
        <v>0</v>
      </c>
      <c r="O194">
        <v>84646</v>
      </c>
      <c r="P194">
        <v>0</v>
      </c>
      <c r="Q194">
        <v>0</v>
      </c>
      <c r="R194" t="s">
        <v>569</v>
      </c>
      <c r="S194">
        <v>12</v>
      </c>
      <c r="T194" t="s">
        <v>107</v>
      </c>
    </row>
    <row r="195" spans="1:21" x14ac:dyDescent="0.3">
      <c r="A195" t="s">
        <v>731</v>
      </c>
      <c r="B195">
        <v>331280</v>
      </c>
      <c r="C195" t="s">
        <v>103</v>
      </c>
      <c r="D195" s="17" t="s">
        <v>108</v>
      </c>
      <c r="E195" s="17" t="s">
        <v>732</v>
      </c>
      <c r="F195" s="17" t="s">
        <v>9</v>
      </c>
      <c r="G195" s="17">
        <v>1775.0759999999998</v>
      </c>
      <c r="H195" s="17">
        <v>0</v>
      </c>
      <c r="I195" s="17">
        <v>0</v>
      </c>
      <c r="J195" s="17">
        <v>0</v>
      </c>
      <c r="K195" s="17">
        <v>736.89799999999991</v>
      </c>
      <c r="L195">
        <v>0</v>
      </c>
      <c r="M195" s="17">
        <v>0</v>
      </c>
      <c r="N195">
        <v>0</v>
      </c>
      <c r="O195">
        <v>140593</v>
      </c>
      <c r="P195">
        <v>0</v>
      </c>
      <c r="Q195">
        <v>0</v>
      </c>
      <c r="R195" t="s">
        <v>569</v>
      </c>
      <c r="S195">
        <v>12</v>
      </c>
      <c r="T195" t="s">
        <v>108</v>
      </c>
    </row>
    <row r="196" spans="1:21" x14ac:dyDescent="0.3">
      <c r="A196" t="s">
        <v>661</v>
      </c>
      <c r="B196">
        <v>331040</v>
      </c>
      <c r="C196" t="s">
        <v>67</v>
      </c>
      <c r="D196" s="17" t="s">
        <v>68</v>
      </c>
      <c r="E196" s="17" t="s">
        <v>662</v>
      </c>
      <c r="F196" s="17" t="s">
        <v>4</v>
      </c>
      <c r="G196" s="17">
        <v>538.79600000000005</v>
      </c>
      <c r="H196" s="17">
        <v>0</v>
      </c>
      <c r="I196" s="17">
        <v>0</v>
      </c>
      <c r="J196" s="17">
        <v>102.20099999999999</v>
      </c>
      <c r="K196" s="17">
        <v>0</v>
      </c>
      <c r="L196">
        <v>0</v>
      </c>
      <c r="M196" s="17">
        <v>0</v>
      </c>
      <c r="N196">
        <v>0</v>
      </c>
      <c r="O196">
        <v>44402</v>
      </c>
      <c r="P196">
        <v>0</v>
      </c>
      <c r="Q196">
        <v>0</v>
      </c>
      <c r="R196" t="s">
        <v>569</v>
      </c>
      <c r="S196">
        <v>12</v>
      </c>
      <c r="T196" t="s">
        <v>68</v>
      </c>
    </row>
    <row r="197" spans="1:21" x14ac:dyDescent="0.3">
      <c r="A197" t="s">
        <v>733</v>
      </c>
      <c r="B197">
        <v>331300</v>
      </c>
      <c r="C197" t="s">
        <v>103</v>
      </c>
      <c r="D197" s="17" t="s">
        <v>111</v>
      </c>
      <c r="E197" s="17" t="s">
        <v>734</v>
      </c>
      <c r="F197" s="17" t="s">
        <v>5</v>
      </c>
      <c r="G197" s="17">
        <v>1333.8040000000001</v>
      </c>
      <c r="H197" s="17">
        <v>0</v>
      </c>
      <c r="I197" s="17">
        <v>0</v>
      </c>
      <c r="J197" s="17">
        <v>0</v>
      </c>
      <c r="K197" s="17">
        <v>0</v>
      </c>
      <c r="L197">
        <v>0</v>
      </c>
      <c r="M197" s="17">
        <v>0</v>
      </c>
      <c r="N197">
        <v>0</v>
      </c>
      <c r="O197">
        <v>98087</v>
      </c>
      <c r="P197">
        <v>0</v>
      </c>
      <c r="Q197">
        <v>0</v>
      </c>
      <c r="R197" t="s">
        <v>569</v>
      </c>
      <c r="S197">
        <v>12</v>
      </c>
      <c r="T197" t="s">
        <v>111</v>
      </c>
    </row>
    <row r="198" spans="1:21" x14ac:dyDescent="0.3">
      <c r="A198" t="s">
        <v>735</v>
      </c>
      <c r="B198">
        <v>331310</v>
      </c>
      <c r="C198" t="s">
        <v>103</v>
      </c>
      <c r="D198" s="17" t="s">
        <v>112</v>
      </c>
      <c r="E198" s="17" t="s">
        <v>722</v>
      </c>
      <c r="F198" s="17" t="s">
        <v>9</v>
      </c>
      <c r="G198" s="17">
        <v>5437.8959999999997</v>
      </c>
      <c r="H198" s="17">
        <v>0</v>
      </c>
      <c r="I198" s="17">
        <v>0</v>
      </c>
      <c r="J198" s="17">
        <v>0</v>
      </c>
      <c r="K198" s="17">
        <v>394.71799999999996</v>
      </c>
      <c r="L198">
        <v>0</v>
      </c>
      <c r="M198" s="17">
        <v>0</v>
      </c>
      <c r="N198">
        <v>0</v>
      </c>
      <c r="O198">
        <v>377012</v>
      </c>
      <c r="P198">
        <v>0</v>
      </c>
      <c r="Q198">
        <v>0</v>
      </c>
      <c r="R198" t="s">
        <v>569</v>
      </c>
      <c r="S198">
        <v>12</v>
      </c>
      <c r="T198" t="s">
        <v>112</v>
      </c>
    </row>
    <row r="199" spans="1:21" x14ac:dyDescent="0.3">
      <c r="A199" t="s">
        <v>736</v>
      </c>
      <c r="B199">
        <v>331320</v>
      </c>
      <c r="C199" t="s">
        <v>103</v>
      </c>
      <c r="D199" s="17" t="s">
        <v>113</v>
      </c>
      <c r="E199" s="17" t="s">
        <v>737</v>
      </c>
      <c r="F199" s="17" t="s">
        <v>5</v>
      </c>
      <c r="G199" s="17">
        <v>1505.86</v>
      </c>
      <c r="H199" s="17">
        <v>0</v>
      </c>
      <c r="I199" s="17">
        <v>0</v>
      </c>
      <c r="J199" s="17">
        <v>0</v>
      </c>
      <c r="K199" s="17">
        <v>475.56000000000006</v>
      </c>
      <c r="L199">
        <v>0</v>
      </c>
      <c r="M199" s="17">
        <v>0</v>
      </c>
      <c r="N199">
        <v>0</v>
      </c>
      <c r="O199">
        <v>110903</v>
      </c>
      <c r="P199">
        <v>0</v>
      </c>
      <c r="Q199">
        <v>0</v>
      </c>
      <c r="R199" t="s">
        <v>569</v>
      </c>
      <c r="S199">
        <v>12</v>
      </c>
      <c r="T199" t="s">
        <v>113</v>
      </c>
    </row>
    <row r="200" spans="1:21" x14ac:dyDescent="0.3">
      <c r="A200" t="s">
        <v>738</v>
      </c>
      <c r="B200">
        <v>331360</v>
      </c>
      <c r="C200" t="s">
        <v>103</v>
      </c>
      <c r="D200" s="17" t="s">
        <v>117</v>
      </c>
      <c r="E200" s="17" t="s">
        <v>739</v>
      </c>
      <c r="F200" s="17" t="s">
        <v>9</v>
      </c>
      <c r="G200" s="17">
        <v>2847.1390000000001</v>
      </c>
      <c r="H200" s="17">
        <v>0</v>
      </c>
      <c r="I200" s="17">
        <v>0</v>
      </c>
      <c r="J200" s="17">
        <v>0</v>
      </c>
      <c r="K200" s="17">
        <v>568.53700000000003</v>
      </c>
      <c r="L200">
        <v>0</v>
      </c>
      <c r="M200" s="17">
        <v>0</v>
      </c>
      <c r="N200">
        <v>0</v>
      </c>
      <c r="O200">
        <v>211707</v>
      </c>
      <c r="P200">
        <v>0</v>
      </c>
      <c r="Q200">
        <v>0</v>
      </c>
      <c r="R200" t="s">
        <v>569</v>
      </c>
      <c r="S200">
        <v>12</v>
      </c>
      <c r="T200" t="s">
        <v>117</v>
      </c>
    </row>
    <row r="201" spans="1:21" x14ac:dyDescent="0.3">
      <c r="A201" t="s">
        <v>740</v>
      </c>
      <c r="B201">
        <v>331390</v>
      </c>
      <c r="C201" t="s">
        <v>103</v>
      </c>
      <c r="D201" s="17" t="s">
        <v>120</v>
      </c>
      <c r="E201" s="17" t="s">
        <v>741</v>
      </c>
      <c r="F201" s="17" t="s">
        <v>9</v>
      </c>
      <c r="G201" s="17">
        <v>2594.8330000000001</v>
      </c>
      <c r="H201" s="17">
        <v>0</v>
      </c>
      <c r="I201" s="17">
        <v>0</v>
      </c>
      <c r="J201" s="17">
        <v>0</v>
      </c>
      <c r="K201" s="17">
        <v>397.90800000000002</v>
      </c>
      <c r="L201">
        <v>0</v>
      </c>
      <c r="M201" s="17">
        <v>0</v>
      </c>
      <c r="N201">
        <v>0</v>
      </c>
      <c r="O201">
        <v>187290</v>
      </c>
      <c r="P201">
        <v>0</v>
      </c>
      <c r="Q201">
        <v>0</v>
      </c>
      <c r="R201" t="s">
        <v>569</v>
      </c>
      <c r="S201">
        <v>12</v>
      </c>
      <c r="T201" t="s">
        <v>120</v>
      </c>
    </row>
    <row r="202" spans="1:21" x14ac:dyDescent="0.3">
      <c r="A202" t="s">
        <v>742</v>
      </c>
      <c r="B202">
        <v>331400</v>
      </c>
      <c r="C202" t="s">
        <v>103</v>
      </c>
      <c r="D202" s="17" t="s">
        <v>121</v>
      </c>
      <c r="E202" s="17" t="s">
        <v>743</v>
      </c>
      <c r="F202" s="17" t="s">
        <v>11</v>
      </c>
      <c r="G202" s="17">
        <v>1668.5029999999999</v>
      </c>
      <c r="H202" s="17">
        <v>0</v>
      </c>
      <c r="I202" s="17">
        <v>0</v>
      </c>
      <c r="J202" s="17">
        <v>0</v>
      </c>
      <c r="K202" s="17">
        <v>0</v>
      </c>
      <c r="L202">
        <v>0</v>
      </c>
      <c r="M202" s="17">
        <v>0</v>
      </c>
      <c r="N202">
        <v>0</v>
      </c>
      <c r="O202">
        <v>120931</v>
      </c>
      <c r="P202">
        <v>0</v>
      </c>
      <c r="Q202">
        <v>0</v>
      </c>
      <c r="R202" t="s">
        <v>569</v>
      </c>
      <c r="S202">
        <v>12</v>
      </c>
      <c r="T202" t="s">
        <v>121</v>
      </c>
    </row>
    <row r="203" spans="1:21" x14ac:dyDescent="0.3">
      <c r="A203" t="s">
        <v>744</v>
      </c>
      <c r="B203">
        <v>331410</v>
      </c>
      <c r="C203" t="s">
        <v>103</v>
      </c>
      <c r="D203" s="17" t="s">
        <v>122</v>
      </c>
      <c r="E203" s="17" t="s">
        <v>745</v>
      </c>
      <c r="F203" s="17" t="s">
        <v>11</v>
      </c>
      <c r="G203" s="17">
        <v>1295.2529999999999</v>
      </c>
      <c r="H203" s="17">
        <v>0</v>
      </c>
      <c r="I203" s="17">
        <v>0</v>
      </c>
      <c r="J203" s="17">
        <v>0</v>
      </c>
      <c r="K203" s="17">
        <v>0</v>
      </c>
      <c r="L203">
        <v>0</v>
      </c>
      <c r="M203" s="17">
        <v>0</v>
      </c>
      <c r="N203">
        <v>0</v>
      </c>
      <c r="O203">
        <v>93935</v>
      </c>
      <c r="P203">
        <v>0</v>
      </c>
      <c r="Q203">
        <v>0</v>
      </c>
      <c r="R203" t="s">
        <v>569</v>
      </c>
      <c r="S203">
        <v>12</v>
      </c>
      <c r="T203" t="s">
        <v>122</v>
      </c>
    </row>
    <row r="204" spans="1:21" x14ac:dyDescent="0.3">
      <c r="A204" t="s">
        <v>746</v>
      </c>
      <c r="B204">
        <v>332120</v>
      </c>
      <c r="C204" t="s">
        <v>103</v>
      </c>
      <c r="D204" s="17" t="s">
        <v>123</v>
      </c>
      <c r="E204" s="17" t="s">
        <v>747</v>
      </c>
      <c r="F204" s="17" t="s">
        <v>9</v>
      </c>
      <c r="G204" s="17">
        <v>1968.7629999999999</v>
      </c>
      <c r="H204" s="17">
        <v>0</v>
      </c>
      <c r="I204" s="17">
        <v>0</v>
      </c>
      <c r="J204" s="17">
        <v>0</v>
      </c>
      <c r="K204" s="17">
        <v>0</v>
      </c>
      <c r="L204">
        <v>0</v>
      </c>
      <c r="M204" s="17">
        <v>0</v>
      </c>
      <c r="N204">
        <v>0</v>
      </c>
      <c r="O204">
        <v>147778</v>
      </c>
      <c r="P204">
        <v>0</v>
      </c>
      <c r="Q204">
        <v>0</v>
      </c>
      <c r="R204" t="s">
        <v>569</v>
      </c>
      <c r="S204">
        <v>12</v>
      </c>
      <c r="T204" t="s">
        <v>123</v>
      </c>
    </row>
    <row r="205" spans="1:21" x14ac:dyDescent="0.3">
      <c r="A205" t="s">
        <v>748</v>
      </c>
      <c r="B205">
        <v>331420</v>
      </c>
      <c r="C205" t="s">
        <v>103</v>
      </c>
      <c r="D205" s="17" t="s">
        <v>124</v>
      </c>
      <c r="E205" s="17" t="s">
        <v>749</v>
      </c>
      <c r="F205" s="17" t="s">
        <v>5</v>
      </c>
      <c r="G205" s="17">
        <v>1307.009</v>
      </c>
      <c r="H205" s="17">
        <v>0</v>
      </c>
      <c r="I205" s="17">
        <v>0</v>
      </c>
      <c r="J205" s="17">
        <v>0</v>
      </c>
      <c r="K205" s="17">
        <v>0</v>
      </c>
      <c r="L205">
        <v>0</v>
      </c>
      <c r="M205" s="17">
        <v>0</v>
      </c>
      <c r="N205">
        <v>0</v>
      </c>
      <c r="O205">
        <v>96331</v>
      </c>
      <c r="P205">
        <v>0</v>
      </c>
      <c r="Q205">
        <v>0</v>
      </c>
      <c r="R205" t="s">
        <v>569</v>
      </c>
      <c r="S205">
        <v>12</v>
      </c>
      <c r="T205" t="s">
        <v>124</v>
      </c>
    </row>
    <row r="206" spans="1:21" x14ac:dyDescent="0.3">
      <c r="A206" t="s">
        <v>750</v>
      </c>
      <c r="B206">
        <v>331440</v>
      </c>
      <c r="C206" t="s">
        <v>103</v>
      </c>
      <c r="D206" s="17" t="s">
        <v>125</v>
      </c>
      <c r="E206" s="17" t="s">
        <v>751</v>
      </c>
      <c r="F206" s="17" t="s">
        <v>9</v>
      </c>
      <c r="G206" s="17">
        <v>1502.1280000000004</v>
      </c>
      <c r="H206" s="17">
        <v>0</v>
      </c>
      <c r="I206" s="17">
        <v>0</v>
      </c>
      <c r="J206" s="17">
        <v>0</v>
      </c>
      <c r="K206" s="17">
        <v>0</v>
      </c>
      <c r="L206">
        <v>0</v>
      </c>
      <c r="M206" s="17">
        <v>0</v>
      </c>
      <c r="N206">
        <v>0</v>
      </c>
      <c r="O206">
        <v>105255</v>
      </c>
      <c r="P206">
        <v>0</v>
      </c>
      <c r="Q206">
        <v>0</v>
      </c>
      <c r="R206" t="s">
        <v>569</v>
      </c>
      <c r="S206">
        <v>12</v>
      </c>
      <c r="T206" t="s">
        <v>125</v>
      </c>
    </row>
    <row r="207" spans="1:21" x14ac:dyDescent="0.3">
      <c r="A207" t="s">
        <v>671</v>
      </c>
      <c r="C207" t="s">
        <v>69</v>
      </c>
      <c r="D207" s="17" t="s">
        <v>70</v>
      </c>
      <c r="E207" s="17" t="s">
        <v>665</v>
      </c>
      <c r="F207" s="17" t="s">
        <v>13</v>
      </c>
      <c r="G207" s="17">
        <v>0</v>
      </c>
      <c r="H207" s="17">
        <v>0</v>
      </c>
      <c r="I207" s="17">
        <v>0</v>
      </c>
      <c r="J207" s="17">
        <v>26657</v>
      </c>
      <c r="K207" s="17">
        <v>0</v>
      </c>
      <c r="L207">
        <v>0</v>
      </c>
      <c r="M207" s="17">
        <v>0</v>
      </c>
      <c r="N207">
        <v>0</v>
      </c>
      <c r="O207">
        <v>0</v>
      </c>
      <c r="P207">
        <v>0</v>
      </c>
      <c r="Q207">
        <v>0</v>
      </c>
      <c r="R207" t="s">
        <v>666</v>
      </c>
      <c r="S207">
        <v>12</v>
      </c>
      <c r="T207" t="s">
        <v>667</v>
      </c>
    </row>
    <row r="208" spans="1:21" x14ac:dyDescent="0.3">
      <c r="A208" t="s">
        <v>752</v>
      </c>
      <c r="B208">
        <v>331470</v>
      </c>
      <c r="C208" t="s">
        <v>103</v>
      </c>
      <c r="D208" s="17" t="s">
        <v>128</v>
      </c>
      <c r="E208" s="17" t="s">
        <v>753</v>
      </c>
      <c r="F208" s="17" t="s">
        <v>9</v>
      </c>
      <c r="G208" s="17">
        <v>2773.6680000000001</v>
      </c>
      <c r="H208" s="17">
        <v>0</v>
      </c>
      <c r="I208" s="17">
        <v>0</v>
      </c>
      <c r="J208" s="17">
        <v>0</v>
      </c>
      <c r="K208" s="17">
        <v>0</v>
      </c>
      <c r="L208">
        <v>0</v>
      </c>
      <c r="M208" s="17">
        <v>0</v>
      </c>
      <c r="N208">
        <v>0</v>
      </c>
      <c r="O208">
        <v>201266</v>
      </c>
      <c r="P208">
        <v>0</v>
      </c>
      <c r="Q208">
        <v>0</v>
      </c>
      <c r="R208" t="s">
        <v>569</v>
      </c>
      <c r="S208">
        <v>12</v>
      </c>
      <c r="T208" t="s">
        <v>128</v>
      </c>
    </row>
    <row r="209" spans="1:20" x14ac:dyDescent="0.3">
      <c r="A209" t="s">
        <v>754</v>
      </c>
      <c r="B209">
        <v>331480</v>
      </c>
      <c r="C209" t="s">
        <v>103</v>
      </c>
      <c r="D209" s="17" t="s">
        <v>129</v>
      </c>
      <c r="E209" s="17" t="s">
        <v>755</v>
      </c>
      <c r="F209" s="17" t="s">
        <v>6</v>
      </c>
      <c r="G209" s="17">
        <v>1832.2799999999997</v>
      </c>
      <c r="H209" s="17">
        <v>0</v>
      </c>
      <c r="I209" s="17">
        <v>0</v>
      </c>
      <c r="J209" s="17">
        <v>0</v>
      </c>
      <c r="K209" s="17">
        <v>0</v>
      </c>
      <c r="L209">
        <v>0</v>
      </c>
      <c r="M209" s="17">
        <v>0</v>
      </c>
      <c r="N209">
        <v>0</v>
      </c>
      <c r="O209">
        <v>138825</v>
      </c>
      <c r="P209">
        <v>0</v>
      </c>
      <c r="Q209">
        <v>0</v>
      </c>
      <c r="R209" t="s">
        <v>569</v>
      </c>
      <c r="S209">
        <v>12</v>
      </c>
      <c r="T209" t="s">
        <v>129</v>
      </c>
    </row>
    <row r="210" spans="1:20" x14ac:dyDescent="0.3">
      <c r="A210" t="s">
        <v>756</v>
      </c>
      <c r="B210">
        <v>331500</v>
      </c>
      <c r="C210" t="s">
        <v>103</v>
      </c>
      <c r="D210" s="17" t="s">
        <v>131</v>
      </c>
      <c r="E210" s="17" t="s">
        <v>757</v>
      </c>
      <c r="F210" s="17" t="s">
        <v>11</v>
      </c>
      <c r="G210" s="17">
        <v>1941.3520000000001</v>
      </c>
      <c r="H210" s="17">
        <v>0</v>
      </c>
      <c r="I210" s="17">
        <v>0</v>
      </c>
      <c r="J210" s="17">
        <v>0</v>
      </c>
      <c r="K210" s="17">
        <v>0</v>
      </c>
      <c r="L210">
        <v>0</v>
      </c>
      <c r="M210" s="17">
        <v>0</v>
      </c>
      <c r="N210">
        <v>0</v>
      </c>
      <c r="O210">
        <v>134607</v>
      </c>
      <c r="P210">
        <v>0</v>
      </c>
      <c r="Q210">
        <v>0</v>
      </c>
      <c r="R210" t="s">
        <v>569</v>
      </c>
      <c r="S210">
        <v>12</v>
      </c>
      <c r="T210" t="s">
        <v>131</v>
      </c>
    </row>
    <row r="211" spans="1:20" x14ac:dyDescent="0.3">
      <c r="A211" t="s">
        <v>758</v>
      </c>
      <c r="B211">
        <v>331510</v>
      </c>
      <c r="C211" t="s">
        <v>103</v>
      </c>
      <c r="D211" s="17" t="s">
        <v>132</v>
      </c>
      <c r="E211" s="17" t="s">
        <v>759</v>
      </c>
      <c r="F211" s="17" t="s">
        <v>11</v>
      </c>
      <c r="G211" s="17">
        <v>2000.8549999999998</v>
      </c>
      <c r="H211" s="17">
        <v>0</v>
      </c>
      <c r="I211" s="17">
        <v>0</v>
      </c>
      <c r="J211" s="17">
        <v>0</v>
      </c>
      <c r="K211" s="17">
        <v>0</v>
      </c>
      <c r="L211">
        <v>11.498999999999999</v>
      </c>
      <c r="M211" s="17">
        <v>0</v>
      </c>
      <c r="N211">
        <v>0</v>
      </c>
      <c r="O211">
        <v>140791</v>
      </c>
      <c r="P211">
        <v>0</v>
      </c>
      <c r="Q211">
        <v>0</v>
      </c>
      <c r="R211" t="s">
        <v>569</v>
      </c>
      <c r="S211">
        <v>11</v>
      </c>
      <c r="T211" t="s">
        <v>132</v>
      </c>
    </row>
    <row r="212" spans="1:20" x14ac:dyDescent="0.3">
      <c r="A212" t="s">
        <v>760</v>
      </c>
      <c r="B212">
        <v>331550</v>
      </c>
      <c r="C212" t="s">
        <v>103</v>
      </c>
      <c r="D212" s="17" t="s">
        <v>136</v>
      </c>
      <c r="E212" s="17" t="s">
        <v>761</v>
      </c>
      <c r="F212" s="17" t="s">
        <v>9</v>
      </c>
      <c r="G212" s="17">
        <v>1824.9560000000001</v>
      </c>
      <c r="H212" s="17">
        <v>0</v>
      </c>
      <c r="I212" s="17">
        <v>0</v>
      </c>
      <c r="J212" s="17">
        <v>0</v>
      </c>
      <c r="K212" s="17">
        <v>0</v>
      </c>
      <c r="L212">
        <v>0</v>
      </c>
      <c r="M212" s="17">
        <v>0</v>
      </c>
      <c r="N212">
        <v>0</v>
      </c>
      <c r="O212">
        <v>129554</v>
      </c>
      <c r="P212">
        <v>0</v>
      </c>
      <c r="Q212">
        <v>0</v>
      </c>
      <c r="R212" t="s">
        <v>569</v>
      </c>
      <c r="S212">
        <v>12</v>
      </c>
      <c r="T212" t="s">
        <v>136</v>
      </c>
    </row>
    <row r="213" spans="1:20" x14ac:dyDescent="0.3">
      <c r="A213" t="s">
        <v>762</v>
      </c>
      <c r="B213">
        <v>331570</v>
      </c>
      <c r="C213" t="s">
        <v>103</v>
      </c>
      <c r="D213" s="17" t="s">
        <v>137</v>
      </c>
      <c r="E213" s="17" t="s">
        <v>763</v>
      </c>
      <c r="F213" s="17" t="s">
        <v>9</v>
      </c>
      <c r="G213" s="17">
        <v>1608.37</v>
      </c>
      <c r="H213" s="17">
        <v>0</v>
      </c>
      <c r="I213" s="17">
        <v>0</v>
      </c>
      <c r="J213" s="17">
        <v>0</v>
      </c>
      <c r="K213" s="17">
        <v>551.54899999999998</v>
      </c>
      <c r="L213">
        <v>0</v>
      </c>
      <c r="M213" s="17">
        <v>0</v>
      </c>
      <c r="N213">
        <v>0</v>
      </c>
      <c r="O213">
        <v>122690</v>
      </c>
      <c r="P213">
        <v>0</v>
      </c>
      <c r="Q213">
        <v>0</v>
      </c>
      <c r="R213" t="s">
        <v>569</v>
      </c>
      <c r="S213">
        <v>12</v>
      </c>
      <c r="T213" t="s">
        <v>137</v>
      </c>
    </row>
    <row r="214" spans="1:20" x14ac:dyDescent="0.3">
      <c r="A214" t="s">
        <v>764</v>
      </c>
      <c r="B214">
        <v>331660</v>
      </c>
      <c r="C214" t="s">
        <v>103</v>
      </c>
      <c r="D214" s="17" t="s">
        <v>139</v>
      </c>
      <c r="E214" s="17" t="s">
        <v>765</v>
      </c>
      <c r="F214" s="17" t="s">
        <v>9</v>
      </c>
      <c r="G214" s="17">
        <v>3071.1440000000002</v>
      </c>
      <c r="H214" s="17">
        <v>0</v>
      </c>
      <c r="I214" s="17">
        <v>0</v>
      </c>
      <c r="J214" s="17">
        <v>0</v>
      </c>
      <c r="K214" s="17">
        <v>0</v>
      </c>
      <c r="L214">
        <v>0</v>
      </c>
      <c r="M214" s="17">
        <v>0</v>
      </c>
      <c r="N214">
        <v>0</v>
      </c>
      <c r="O214">
        <v>249568</v>
      </c>
      <c r="P214">
        <v>0</v>
      </c>
      <c r="Q214">
        <v>0</v>
      </c>
      <c r="R214" t="s">
        <v>569</v>
      </c>
      <c r="S214">
        <v>12</v>
      </c>
      <c r="T214" t="s">
        <v>766</v>
      </c>
    </row>
    <row r="215" spans="1:20" x14ac:dyDescent="0.3">
      <c r="A215" t="s">
        <v>767</v>
      </c>
      <c r="B215">
        <v>331590</v>
      </c>
      <c r="C215" t="s">
        <v>103</v>
      </c>
      <c r="D215" s="17" t="s">
        <v>141</v>
      </c>
      <c r="E215" s="17" t="s">
        <v>768</v>
      </c>
      <c r="F215" s="17" t="s">
        <v>5</v>
      </c>
      <c r="G215" s="17">
        <v>2119.143</v>
      </c>
      <c r="H215" s="17">
        <v>0</v>
      </c>
      <c r="I215" s="17">
        <v>0</v>
      </c>
      <c r="J215" s="17">
        <v>0</v>
      </c>
      <c r="K215" s="17">
        <v>125.39800000000002</v>
      </c>
      <c r="L215">
        <v>0</v>
      </c>
      <c r="M215" s="17">
        <v>0</v>
      </c>
      <c r="N215">
        <v>0</v>
      </c>
      <c r="O215">
        <v>146186</v>
      </c>
      <c r="P215">
        <v>0</v>
      </c>
      <c r="Q215">
        <v>0</v>
      </c>
      <c r="R215" t="s">
        <v>569</v>
      </c>
      <c r="S215">
        <v>12</v>
      </c>
      <c r="T215" t="s">
        <v>141</v>
      </c>
    </row>
    <row r="216" spans="1:20" x14ac:dyDescent="0.3">
      <c r="A216" t="s">
        <v>769</v>
      </c>
      <c r="B216">
        <v>331600</v>
      </c>
      <c r="C216" t="s">
        <v>103</v>
      </c>
      <c r="D216" s="17" t="s">
        <v>142</v>
      </c>
      <c r="E216" s="17" t="s">
        <v>770</v>
      </c>
      <c r="F216" s="17" t="s">
        <v>9</v>
      </c>
      <c r="G216" s="17">
        <v>1672.489</v>
      </c>
      <c r="H216" s="17">
        <v>0</v>
      </c>
      <c r="I216" s="17">
        <v>0</v>
      </c>
      <c r="J216" s="17">
        <v>0</v>
      </c>
      <c r="K216" s="17">
        <v>0</v>
      </c>
      <c r="L216">
        <v>0</v>
      </c>
      <c r="M216" s="17">
        <v>0</v>
      </c>
      <c r="N216">
        <v>0</v>
      </c>
      <c r="O216">
        <v>123363</v>
      </c>
      <c r="P216">
        <v>0</v>
      </c>
      <c r="Q216">
        <v>0</v>
      </c>
      <c r="R216" t="s">
        <v>569</v>
      </c>
      <c r="S216">
        <v>12</v>
      </c>
      <c r="T216" t="s">
        <v>142</v>
      </c>
    </row>
    <row r="217" spans="1:20" x14ac:dyDescent="0.3">
      <c r="A217" t="s">
        <v>672</v>
      </c>
      <c r="C217" t="s">
        <v>69</v>
      </c>
      <c r="D217" s="17" t="s">
        <v>72</v>
      </c>
      <c r="E217" s="17" t="s">
        <v>665</v>
      </c>
      <c r="F217" s="17" t="s">
        <v>13</v>
      </c>
      <c r="G217" s="17">
        <v>-88.000000000000014</v>
      </c>
      <c r="H217" s="17">
        <v>0</v>
      </c>
      <c r="I217" s="17">
        <v>0</v>
      </c>
      <c r="J217" s="17">
        <v>0</v>
      </c>
      <c r="K217" s="17">
        <v>0</v>
      </c>
      <c r="L217">
        <v>0</v>
      </c>
      <c r="M217" s="17">
        <v>0</v>
      </c>
      <c r="N217">
        <v>0</v>
      </c>
      <c r="O217">
        <v>23562</v>
      </c>
      <c r="P217">
        <v>0</v>
      </c>
      <c r="Q217">
        <v>0</v>
      </c>
      <c r="R217" t="s">
        <v>666</v>
      </c>
      <c r="S217">
        <v>24</v>
      </c>
      <c r="T217" t="s">
        <v>667</v>
      </c>
    </row>
    <row r="218" spans="1:20" x14ac:dyDescent="0.3">
      <c r="A218" t="s">
        <v>771</v>
      </c>
      <c r="B218">
        <v>331610</v>
      </c>
      <c r="C218" t="s">
        <v>103</v>
      </c>
      <c r="D218" s="17" t="s">
        <v>143</v>
      </c>
      <c r="E218" s="17" t="s">
        <v>772</v>
      </c>
      <c r="F218" s="17" t="s">
        <v>11</v>
      </c>
      <c r="G218" s="17">
        <v>2713.826</v>
      </c>
      <c r="H218" s="17">
        <v>0</v>
      </c>
      <c r="I218" s="17">
        <v>0</v>
      </c>
      <c r="J218" s="17">
        <v>0</v>
      </c>
      <c r="K218" s="17">
        <v>0</v>
      </c>
      <c r="L218">
        <v>0</v>
      </c>
      <c r="M218" s="17">
        <v>0</v>
      </c>
      <c r="N218">
        <v>0</v>
      </c>
      <c r="O218">
        <v>198317</v>
      </c>
      <c r="P218">
        <v>0</v>
      </c>
      <c r="Q218">
        <v>0</v>
      </c>
      <c r="R218" t="s">
        <v>569</v>
      </c>
      <c r="S218">
        <v>12</v>
      </c>
      <c r="T218" t="s">
        <v>143</v>
      </c>
    </row>
    <row r="219" spans="1:20" x14ac:dyDescent="0.3">
      <c r="A219" t="s">
        <v>773</v>
      </c>
      <c r="B219">
        <v>331640</v>
      </c>
      <c r="C219" t="s">
        <v>103</v>
      </c>
      <c r="D219" s="17" t="s">
        <v>146</v>
      </c>
      <c r="E219" s="17" t="s">
        <v>774</v>
      </c>
      <c r="F219" s="17" t="s">
        <v>5</v>
      </c>
      <c r="G219" s="17">
        <v>1642.816</v>
      </c>
      <c r="H219" s="17">
        <v>0</v>
      </c>
      <c r="I219" s="17">
        <v>0</v>
      </c>
      <c r="J219" s="17">
        <v>0</v>
      </c>
      <c r="K219" s="17">
        <v>0</v>
      </c>
      <c r="L219">
        <v>0</v>
      </c>
      <c r="M219" s="17">
        <v>0</v>
      </c>
      <c r="N219">
        <v>0</v>
      </c>
      <c r="O219">
        <v>132110</v>
      </c>
      <c r="P219">
        <v>0</v>
      </c>
      <c r="Q219">
        <v>0</v>
      </c>
      <c r="R219" t="s">
        <v>569</v>
      </c>
      <c r="S219">
        <v>12</v>
      </c>
      <c r="T219" t="s">
        <v>146</v>
      </c>
    </row>
    <row r="220" spans="1:20" x14ac:dyDescent="0.3">
      <c r="A220" t="s">
        <v>775</v>
      </c>
      <c r="B220">
        <v>331650</v>
      </c>
      <c r="C220" t="s">
        <v>103</v>
      </c>
      <c r="D220" s="17" t="s">
        <v>147</v>
      </c>
      <c r="E220" s="17" t="s">
        <v>776</v>
      </c>
      <c r="F220" s="17" t="s">
        <v>11</v>
      </c>
      <c r="G220" s="17">
        <v>1627.662</v>
      </c>
      <c r="H220" s="17">
        <v>0</v>
      </c>
      <c r="I220" s="17">
        <v>0</v>
      </c>
      <c r="J220" s="17">
        <v>0</v>
      </c>
      <c r="K220" s="17">
        <v>0</v>
      </c>
      <c r="L220">
        <v>0</v>
      </c>
      <c r="M220" s="17">
        <v>0</v>
      </c>
      <c r="N220">
        <v>0</v>
      </c>
      <c r="O220">
        <v>119998</v>
      </c>
      <c r="P220">
        <v>0</v>
      </c>
      <c r="Q220">
        <v>0</v>
      </c>
      <c r="R220" t="s">
        <v>569</v>
      </c>
      <c r="S220">
        <v>12</v>
      </c>
      <c r="T220" t="s">
        <v>777</v>
      </c>
    </row>
    <row r="221" spans="1:20" x14ac:dyDescent="0.3">
      <c r="A221" t="s">
        <v>778</v>
      </c>
      <c r="B221">
        <v>331680</v>
      </c>
      <c r="C221" t="s">
        <v>103</v>
      </c>
      <c r="D221" s="17" t="s">
        <v>148</v>
      </c>
      <c r="E221" s="17" t="s">
        <v>779</v>
      </c>
      <c r="F221" s="17" t="s">
        <v>5</v>
      </c>
      <c r="G221" s="17">
        <v>3519.4560000000001</v>
      </c>
      <c r="H221" s="17">
        <v>0</v>
      </c>
      <c r="I221" s="17">
        <v>0</v>
      </c>
      <c r="J221" s="17">
        <v>0</v>
      </c>
      <c r="K221" s="17">
        <v>0</v>
      </c>
      <c r="L221">
        <v>0</v>
      </c>
      <c r="M221" s="17">
        <v>0</v>
      </c>
      <c r="N221">
        <v>0</v>
      </c>
      <c r="O221">
        <v>248774</v>
      </c>
      <c r="P221">
        <v>0</v>
      </c>
      <c r="Q221">
        <v>0</v>
      </c>
      <c r="R221" t="s">
        <v>569</v>
      </c>
      <c r="S221">
        <v>12</v>
      </c>
      <c r="T221" t="s">
        <v>148</v>
      </c>
    </row>
    <row r="222" spans="1:20" x14ac:dyDescent="0.3">
      <c r="A222" t="s">
        <v>780</v>
      </c>
      <c r="B222">
        <v>331690</v>
      </c>
      <c r="C222" t="s">
        <v>103</v>
      </c>
      <c r="D222" t="s">
        <v>150</v>
      </c>
      <c r="E222" t="s">
        <v>781</v>
      </c>
      <c r="F222" t="s">
        <v>6</v>
      </c>
      <c r="G222">
        <v>3084.0729999999999</v>
      </c>
      <c r="H222">
        <v>0</v>
      </c>
      <c r="I222">
        <v>0</v>
      </c>
      <c r="J222">
        <v>0</v>
      </c>
      <c r="K222">
        <v>0</v>
      </c>
      <c r="L222">
        <v>0</v>
      </c>
      <c r="M222" s="17">
        <v>0</v>
      </c>
      <c r="N222">
        <v>0</v>
      </c>
      <c r="O222">
        <v>241156</v>
      </c>
      <c r="P222">
        <v>0</v>
      </c>
      <c r="Q222">
        <v>0</v>
      </c>
      <c r="R222" t="s">
        <v>569</v>
      </c>
      <c r="S222">
        <v>12</v>
      </c>
      <c r="T222" t="s">
        <v>150</v>
      </c>
    </row>
    <row r="223" spans="1:20" x14ac:dyDescent="0.3">
      <c r="A223" t="s">
        <v>782</v>
      </c>
      <c r="B223">
        <v>331700</v>
      </c>
      <c r="C223" t="s">
        <v>103</v>
      </c>
      <c r="D223" t="s">
        <v>151</v>
      </c>
      <c r="E223" t="s">
        <v>783</v>
      </c>
      <c r="F223" t="s">
        <v>9</v>
      </c>
      <c r="G223">
        <v>2969.299</v>
      </c>
      <c r="H223">
        <v>0</v>
      </c>
      <c r="I223">
        <v>0</v>
      </c>
      <c r="J223">
        <v>0</v>
      </c>
      <c r="K223">
        <v>851.98699999999997</v>
      </c>
      <c r="L223">
        <v>0</v>
      </c>
      <c r="M223" s="17">
        <v>0</v>
      </c>
      <c r="N223">
        <v>0</v>
      </c>
      <c r="O223">
        <v>222311</v>
      </c>
      <c r="P223">
        <v>0</v>
      </c>
      <c r="Q223">
        <v>0</v>
      </c>
      <c r="R223" t="s">
        <v>569</v>
      </c>
      <c r="S223">
        <v>12</v>
      </c>
      <c r="T223" t="s">
        <v>151</v>
      </c>
    </row>
    <row r="224" spans="1:20" x14ac:dyDescent="0.3">
      <c r="A224" t="s">
        <v>784</v>
      </c>
      <c r="B224">
        <v>331720</v>
      </c>
      <c r="C224" t="s">
        <v>103</v>
      </c>
      <c r="D224" s="17" t="s">
        <v>401</v>
      </c>
      <c r="E224" s="17" t="s">
        <v>785</v>
      </c>
      <c r="F224" s="17" t="s">
        <v>9</v>
      </c>
      <c r="G224" s="17">
        <v>1570.6039999999998</v>
      </c>
      <c r="H224" s="17">
        <v>0</v>
      </c>
      <c r="I224" s="17">
        <v>0</v>
      </c>
      <c r="J224" s="17">
        <v>0</v>
      </c>
      <c r="K224" s="17">
        <v>0</v>
      </c>
      <c r="L224">
        <v>0</v>
      </c>
      <c r="M224" s="17">
        <v>0</v>
      </c>
      <c r="N224">
        <v>0</v>
      </c>
      <c r="O224">
        <v>111006</v>
      </c>
      <c r="P224">
        <v>0</v>
      </c>
      <c r="Q224">
        <v>0</v>
      </c>
      <c r="R224" t="s">
        <v>569</v>
      </c>
      <c r="S224">
        <v>12</v>
      </c>
      <c r="T224" t="s">
        <v>401</v>
      </c>
    </row>
    <row r="225" spans="1:20" x14ac:dyDescent="0.3">
      <c r="A225" t="s">
        <v>786</v>
      </c>
      <c r="B225">
        <v>332900</v>
      </c>
      <c r="C225" t="s">
        <v>103</v>
      </c>
      <c r="D225" t="s">
        <v>389</v>
      </c>
      <c r="E225" t="s">
        <v>787</v>
      </c>
      <c r="F225" t="s">
        <v>13</v>
      </c>
      <c r="G225">
        <v>5829.1139999999996</v>
      </c>
      <c r="H225">
        <v>0</v>
      </c>
      <c r="I225">
        <v>0</v>
      </c>
      <c r="J225">
        <v>0</v>
      </c>
      <c r="K225">
        <v>0</v>
      </c>
      <c r="L225">
        <v>0</v>
      </c>
      <c r="M225" s="17">
        <v>0</v>
      </c>
      <c r="N225">
        <v>0</v>
      </c>
      <c r="O225">
        <v>396149</v>
      </c>
      <c r="P225">
        <v>0</v>
      </c>
      <c r="Q225">
        <v>0</v>
      </c>
      <c r="R225" t="s">
        <v>569</v>
      </c>
      <c r="S225">
        <v>12</v>
      </c>
      <c r="T225" t="s">
        <v>389</v>
      </c>
    </row>
    <row r="226" spans="1:20" x14ac:dyDescent="0.3">
      <c r="A226" t="s">
        <v>788</v>
      </c>
      <c r="B226">
        <v>331260</v>
      </c>
      <c r="C226" t="s">
        <v>103</v>
      </c>
      <c r="D226" s="17" t="s">
        <v>106</v>
      </c>
      <c r="E226" s="17" t="s">
        <v>789</v>
      </c>
      <c r="F226" s="17" t="s">
        <v>14</v>
      </c>
      <c r="G226" s="17">
        <v>406.77600000000001</v>
      </c>
      <c r="H226" s="17">
        <v>0</v>
      </c>
      <c r="I226" s="17">
        <v>0</v>
      </c>
      <c r="J226" s="17">
        <v>0</v>
      </c>
      <c r="K226" s="17">
        <v>0</v>
      </c>
      <c r="L226">
        <v>0</v>
      </c>
      <c r="M226" s="17">
        <v>0</v>
      </c>
      <c r="N226">
        <v>0</v>
      </c>
      <c r="O226">
        <v>34893</v>
      </c>
      <c r="P226">
        <v>0</v>
      </c>
      <c r="Q226">
        <v>0</v>
      </c>
      <c r="R226" t="s">
        <v>569</v>
      </c>
      <c r="S226">
        <v>12</v>
      </c>
      <c r="T226" t="s">
        <v>106</v>
      </c>
    </row>
    <row r="227" spans="1:20" x14ac:dyDescent="0.3">
      <c r="A227" t="s">
        <v>673</v>
      </c>
      <c r="C227" t="s">
        <v>69</v>
      </c>
      <c r="D227" s="17" t="s">
        <v>73</v>
      </c>
      <c r="E227" s="17" t="s">
        <v>665</v>
      </c>
      <c r="F227" s="17" t="s">
        <v>13</v>
      </c>
      <c r="G227" s="17">
        <v>7</v>
      </c>
      <c r="H227" s="17">
        <v>0</v>
      </c>
      <c r="I227" s="17">
        <v>0</v>
      </c>
      <c r="J227" s="17">
        <v>4096</v>
      </c>
      <c r="K227" s="17">
        <v>0</v>
      </c>
      <c r="L227">
        <v>0</v>
      </c>
      <c r="M227" s="17">
        <v>0</v>
      </c>
      <c r="N227">
        <v>0</v>
      </c>
      <c r="O227">
        <v>714</v>
      </c>
      <c r="P227">
        <v>0</v>
      </c>
      <c r="Q227">
        <v>0</v>
      </c>
      <c r="R227" t="s">
        <v>666</v>
      </c>
      <c r="S227">
        <v>12</v>
      </c>
      <c r="T227" t="s">
        <v>667</v>
      </c>
    </row>
    <row r="228" spans="1:20" x14ac:dyDescent="0.3">
      <c r="A228" t="s">
        <v>790</v>
      </c>
      <c r="B228">
        <v>331290</v>
      </c>
      <c r="C228" t="s">
        <v>103</v>
      </c>
      <c r="D228" s="17" t="s">
        <v>109</v>
      </c>
      <c r="E228" s="17" t="s">
        <v>791</v>
      </c>
      <c r="F228" s="17" t="s">
        <v>9</v>
      </c>
      <c r="G228" s="17">
        <v>961.73900000000003</v>
      </c>
      <c r="H228" s="17">
        <v>0</v>
      </c>
      <c r="I228" s="17">
        <v>0</v>
      </c>
      <c r="J228" s="17">
        <v>0</v>
      </c>
      <c r="K228" s="17">
        <v>0</v>
      </c>
      <c r="L228">
        <v>0</v>
      </c>
      <c r="M228" s="17">
        <v>0</v>
      </c>
      <c r="N228">
        <v>0</v>
      </c>
      <c r="O228">
        <v>74803</v>
      </c>
      <c r="P228">
        <v>0</v>
      </c>
      <c r="Q228">
        <v>0</v>
      </c>
      <c r="R228" t="s">
        <v>569</v>
      </c>
      <c r="S228">
        <v>12</v>
      </c>
      <c r="T228" t="s">
        <v>109</v>
      </c>
    </row>
    <row r="229" spans="1:20" x14ac:dyDescent="0.3">
      <c r="A229" t="s">
        <v>792</v>
      </c>
      <c r="B229">
        <v>331330</v>
      </c>
      <c r="C229" t="s">
        <v>103</v>
      </c>
      <c r="D229" s="17" t="s">
        <v>114</v>
      </c>
      <c r="E229" s="17" t="s">
        <v>793</v>
      </c>
      <c r="F229" s="17" t="s">
        <v>9</v>
      </c>
      <c r="G229" s="17">
        <v>740.6110000000001</v>
      </c>
      <c r="H229" s="17">
        <v>0</v>
      </c>
      <c r="I229" s="17">
        <v>0</v>
      </c>
      <c r="J229" s="17">
        <v>0</v>
      </c>
      <c r="K229" s="17">
        <v>0</v>
      </c>
      <c r="L229">
        <v>0</v>
      </c>
      <c r="M229" s="17">
        <v>0</v>
      </c>
      <c r="N229">
        <v>0</v>
      </c>
      <c r="O229">
        <v>51071</v>
      </c>
      <c r="P229">
        <v>0</v>
      </c>
      <c r="Q229">
        <v>0</v>
      </c>
      <c r="R229" t="s">
        <v>569</v>
      </c>
      <c r="S229">
        <v>12</v>
      </c>
      <c r="T229" t="s">
        <v>114</v>
      </c>
    </row>
    <row r="230" spans="1:20" x14ac:dyDescent="0.3">
      <c r="A230" t="s">
        <v>794</v>
      </c>
      <c r="B230">
        <v>331340</v>
      </c>
      <c r="C230" t="s">
        <v>103</v>
      </c>
      <c r="D230" s="17" t="s">
        <v>115</v>
      </c>
      <c r="E230" s="17" t="s">
        <v>795</v>
      </c>
      <c r="F230" s="17" t="s">
        <v>14</v>
      </c>
      <c r="G230" s="17">
        <v>655.07899999999995</v>
      </c>
      <c r="H230" s="17">
        <v>0</v>
      </c>
      <c r="I230" s="17">
        <v>0</v>
      </c>
      <c r="J230" s="17">
        <v>0</v>
      </c>
      <c r="K230" s="17">
        <v>0</v>
      </c>
      <c r="L230">
        <v>0</v>
      </c>
      <c r="M230" s="17">
        <v>0</v>
      </c>
      <c r="N230">
        <v>0</v>
      </c>
      <c r="O230">
        <v>50883</v>
      </c>
      <c r="P230">
        <v>0</v>
      </c>
      <c r="Q230">
        <v>0</v>
      </c>
      <c r="R230" t="s">
        <v>569</v>
      </c>
      <c r="S230">
        <v>12</v>
      </c>
      <c r="T230" t="s">
        <v>115</v>
      </c>
    </row>
    <row r="231" spans="1:20" x14ac:dyDescent="0.3">
      <c r="A231" t="s">
        <v>796</v>
      </c>
      <c r="B231">
        <v>331350</v>
      </c>
      <c r="C231" t="s">
        <v>103</v>
      </c>
      <c r="D231" s="17" t="s">
        <v>116</v>
      </c>
      <c r="E231" s="17" t="s">
        <v>797</v>
      </c>
      <c r="F231" s="17" t="s">
        <v>14</v>
      </c>
      <c r="G231" s="17">
        <v>605.53700000000003</v>
      </c>
      <c r="H231" s="17">
        <v>0</v>
      </c>
      <c r="I231" s="17">
        <v>0</v>
      </c>
      <c r="J231" s="17">
        <v>0</v>
      </c>
      <c r="K231" s="17">
        <v>0</v>
      </c>
      <c r="L231">
        <v>0</v>
      </c>
      <c r="M231" s="17">
        <v>0</v>
      </c>
      <c r="N231">
        <v>0</v>
      </c>
      <c r="O231">
        <v>43750</v>
      </c>
      <c r="P231">
        <v>0</v>
      </c>
      <c r="Q231">
        <v>0</v>
      </c>
      <c r="R231" t="s">
        <v>569</v>
      </c>
      <c r="S231">
        <v>12</v>
      </c>
      <c r="T231" t="s">
        <v>116</v>
      </c>
    </row>
    <row r="232" spans="1:20" x14ac:dyDescent="0.3">
      <c r="A232" t="s">
        <v>798</v>
      </c>
      <c r="B232">
        <v>331370</v>
      </c>
      <c r="C232" t="s">
        <v>103</v>
      </c>
      <c r="D232" s="17" t="s">
        <v>118</v>
      </c>
      <c r="E232" s="17" t="s">
        <v>799</v>
      </c>
      <c r="F232" s="17" t="s">
        <v>14</v>
      </c>
      <c r="G232" s="17">
        <v>1131.645</v>
      </c>
      <c r="H232" s="17">
        <v>0</v>
      </c>
      <c r="I232" s="17">
        <v>0</v>
      </c>
      <c r="J232" s="17">
        <v>0</v>
      </c>
      <c r="K232" s="17">
        <v>0</v>
      </c>
      <c r="L232">
        <v>0</v>
      </c>
      <c r="M232" s="17">
        <v>0</v>
      </c>
      <c r="N232">
        <v>0</v>
      </c>
      <c r="O232">
        <v>85172</v>
      </c>
      <c r="P232">
        <v>0</v>
      </c>
      <c r="Q232">
        <v>0</v>
      </c>
      <c r="R232" t="s">
        <v>569</v>
      </c>
      <c r="S232">
        <v>12</v>
      </c>
      <c r="T232" t="s">
        <v>118</v>
      </c>
    </row>
    <row r="233" spans="1:20" x14ac:dyDescent="0.3">
      <c r="A233" t="s">
        <v>800</v>
      </c>
      <c r="B233">
        <v>331380</v>
      </c>
      <c r="C233" t="s">
        <v>103</v>
      </c>
      <c r="D233" s="17" t="s">
        <v>119</v>
      </c>
      <c r="E233" s="17" t="s">
        <v>801</v>
      </c>
      <c r="F233" s="17" t="s">
        <v>14</v>
      </c>
      <c r="G233" s="17">
        <v>710.58299999999997</v>
      </c>
      <c r="H233" s="17">
        <v>0</v>
      </c>
      <c r="I233" s="17">
        <v>0</v>
      </c>
      <c r="J233" s="17">
        <v>0</v>
      </c>
      <c r="K233" s="17">
        <v>0</v>
      </c>
      <c r="L233">
        <v>4.4000000000000004E-2</v>
      </c>
      <c r="M233" s="17">
        <v>0</v>
      </c>
      <c r="N233">
        <v>0</v>
      </c>
      <c r="O233">
        <v>54066</v>
      </c>
      <c r="P233">
        <v>0</v>
      </c>
      <c r="Q233">
        <v>0</v>
      </c>
      <c r="R233" t="s">
        <v>569</v>
      </c>
      <c r="S233">
        <v>12</v>
      </c>
      <c r="T233" t="s">
        <v>119</v>
      </c>
    </row>
    <row r="234" spans="1:20" x14ac:dyDescent="0.3">
      <c r="A234" t="s">
        <v>802</v>
      </c>
      <c r="B234">
        <v>331450</v>
      </c>
      <c r="C234" t="s">
        <v>103</v>
      </c>
      <c r="D234" s="17" t="s">
        <v>126</v>
      </c>
      <c r="E234" s="17" t="s">
        <v>803</v>
      </c>
      <c r="F234" s="17" t="s">
        <v>9</v>
      </c>
      <c r="G234" s="17">
        <v>774.50300000000016</v>
      </c>
      <c r="H234" s="17">
        <v>0</v>
      </c>
      <c r="I234" s="17">
        <v>0</v>
      </c>
      <c r="J234" s="17">
        <v>0</v>
      </c>
      <c r="K234" s="17">
        <v>135.19300000000001</v>
      </c>
      <c r="L234">
        <v>0</v>
      </c>
      <c r="M234" s="17">
        <v>0</v>
      </c>
      <c r="N234">
        <v>0</v>
      </c>
      <c r="O234">
        <v>63185</v>
      </c>
      <c r="P234">
        <v>0</v>
      </c>
      <c r="Q234">
        <v>0</v>
      </c>
      <c r="R234" t="s">
        <v>569</v>
      </c>
      <c r="S234">
        <v>12</v>
      </c>
      <c r="T234" t="s">
        <v>126</v>
      </c>
    </row>
    <row r="235" spans="1:20" x14ac:dyDescent="0.3">
      <c r="A235" t="s">
        <v>804</v>
      </c>
      <c r="B235">
        <v>331460</v>
      </c>
      <c r="C235" t="s">
        <v>103</v>
      </c>
      <c r="D235" s="17" t="s">
        <v>127</v>
      </c>
      <c r="E235" s="17" t="s">
        <v>805</v>
      </c>
      <c r="F235" s="17" t="s">
        <v>14</v>
      </c>
      <c r="G235" s="17">
        <v>623.49400000000003</v>
      </c>
      <c r="H235" s="17">
        <v>0</v>
      </c>
      <c r="I235" s="17">
        <v>0</v>
      </c>
      <c r="J235" s="17">
        <v>0</v>
      </c>
      <c r="K235" s="17">
        <v>0</v>
      </c>
      <c r="L235">
        <v>0</v>
      </c>
      <c r="M235" s="17">
        <v>0</v>
      </c>
      <c r="N235">
        <v>0</v>
      </c>
      <c r="O235">
        <v>50129</v>
      </c>
      <c r="P235">
        <v>0</v>
      </c>
      <c r="Q235">
        <v>0</v>
      </c>
      <c r="R235" t="s">
        <v>569</v>
      </c>
      <c r="S235">
        <v>12</v>
      </c>
      <c r="T235" t="s">
        <v>127</v>
      </c>
    </row>
    <row r="236" spans="1:20" x14ac:dyDescent="0.3">
      <c r="A236" t="s">
        <v>674</v>
      </c>
      <c r="C236" t="s">
        <v>69</v>
      </c>
      <c r="D236" s="17" t="s">
        <v>675</v>
      </c>
      <c r="E236" s="17" t="s">
        <v>665</v>
      </c>
      <c r="F236" s="17" t="s">
        <v>13</v>
      </c>
      <c r="G236" s="17">
        <v>130</v>
      </c>
      <c r="H236" s="17">
        <v>0</v>
      </c>
      <c r="I236" s="17">
        <v>0</v>
      </c>
      <c r="J236" s="17">
        <v>0</v>
      </c>
      <c r="K236" s="17">
        <v>0</v>
      </c>
      <c r="L236">
        <v>0</v>
      </c>
      <c r="M236" s="17">
        <v>0</v>
      </c>
      <c r="N236">
        <v>0</v>
      </c>
      <c r="O236">
        <v>41664</v>
      </c>
      <c r="P236">
        <v>0</v>
      </c>
      <c r="Q236">
        <v>0</v>
      </c>
      <c r="R236" t="s">
        <v>666</v>
      </c>
      <c r="S236">
        <v>12</v>
      </c>
      <c r="T236" t="s">
        <v>667</v>
      </c>
    </row>
    <row r="237" spans="1:20" x14ac:dyDescent="0.3">
      <c r="A237" t="s">
        <v>806</v>
      </c>
      <c r="B237">
        <v>331520</v>
      </c>
      <c r="C237" t="s">
        <v>103</v>
      </c>
      <c r="D237" s="17" t="s">
        <v>133</v>
      </c>
      <c r="E237" s="17" t="s">
        <v>807</v>
      </c>
      <c r="F237" s="17" t="s">
        <v>14</v>
      </c>
      <c r="G237" s="17">
        <v>975.18299999999999</v>
      </c>
      <c r="H237" s="17">
        <v>0</v>
      </c>
      <c r="I237" s="17">
        <v>0</v>
      </c>
      <c r="J237" s="17">
        <v>0</v>
      </c>
      <c r="K237" s="17">
        <v>0</v>
      </c>
      <c r="L237">
        <v>0</v>
      </c>
      <c r="M237" s="17">
        <v>0</v>
      </c>
      <c r="N237">
        <v>0</v>
      </c>
      <c r="O237">
        <v>76044</v>
      </c>
      <c r="P237">
        <v>0</v>
      </c>
      <c r="Q237">
        <v>0</v>
      </c>
      <c r="R237" t="s">
        <v>569</v>
      </c>
      <c r="S237">
        <v>12</v>
      </c>
      <c r="T237" t="s">
        <v>133</v>
      </c>
    </row>
    <row r="238" spans="1:20" x14ac:dyDescent="0.3">
      <c r="A238" t="s">
        <v>808</v>
      </c>
      <c r="B238">
        <v>331540</v>
      </c>
      <c r="C238" t="s">
        <v>103</v>
      </c>
      <c r="D238" s="17" t="s">
        <v>135</v>
      </c>
      <c r="E238" s="17" t="s">
        <v>809</v>
      </c>
      <c r="F238" s="17" t="s">
        <v>8</v>
      </c>
      <c r="G238" s="17">
        <v>809.976</v>
      </c>
      <c r="H238" s="17">
        <v>0</v>
      </c>
      <c r="I238" s="17">
        <v>0</v>
      </c>
      <c r="J238" s="17">
        <v>0</v>
      </c>
      <c r="K238" s="17">
        <v>0</v>
      </c>
      <c r="L238">
        <v>0</v>
      </c>
      <c r="M238" s="17">
        <v>0</v>
      </c>
      <c r="N238">
        <v>0</v>
      </c>
      <c r="O238">
        <v>54737</v>
      </c>
      <c r="P238">
        <v>0</v>
      </c>
      <c r="Q238">
        <v>0</v>
      </c>
      <c r="R238" t="s">
        <v>569</v>
      </c>
      <c r="S238">
        <v>12</v>
      </c>
      <c r="T238" t="s">
        <v>135</v>
      </c>
    </row>
    <row r="239" spans="1:20" x14ac:dyDescent="0.3">
      <c r="A239" t="s">
        <v>810</v>
      </c>
      <c r="B239">
        <v>331580</v>
      </c>
      <c r="C239" t="s">
        <v>103</v>
      </c>
      <c r="D239" s="17" t="s">
        <v>138</v>
      </c>
      <c r="E239" s="17" t="s">
        <v>811</v>
      </c>
      <c r="F239" s="17" t="s">
        <v>9</v>
      </c>
      <c r="G239" s="17">
        <v>1010.7289999999999</v>
      </c>
      <c r="H239" s="17">
        <v>0</v>
      </c>
      <c r="I239" s="17">
        <v>0</v>
      </c>
      <c r="J239" s="17">
        <v>0</v>
      </c>
      <c r="K239" s="17">
        <v>0</v>
      </c>
      <c r="L239">
        <v>0</v>
      </c>
      <c r="M239" s="17">
        <v>0</v>
      </c>
      <c r="N239">
        <v>0</v>
      </c>
      <c r="O239">
        <v>70049</v>
      </c>
      <c r="P239">
        <v>0</v>
      </c>
      <c r="Q239">
        <v>0</v>
      </c>
      <c r="R239" t="s">
        <v>569</v>
      </c>
      <c r="S239">
        <v>12</v>
      </c>
      <c r="T239" t="s">
        <v>138</v>
      </c>
    </row>
    <row r="240" spans="1:20" x14ac:dyDescent="0.3">
      <c r="A240" t="s">
        <v>812</v>
      </c>
      <c r="B240">
        <v>331620</v>
      </c>
      <c r="C240" t="s">
        <v>103</v>
      </c>
      <c r="D240" s="17" t="s">
        <v>144</v>
      </c>
      <c r="E240" s="17" t="s">
        <v>813</v>
      </c>
      <c r="F240" s="17" t="s">
        <v>14</v>
      </c>
      <c r="G240" s="17">
        <v>403.28100000000006</v>
      </c>
      <c r="H240" s="17">
        <v>0</v>
      </c>
      <c r="I240" s="17">
        <v>0</v>
      </c>
      <c r="J240" s="17">
        <v>0</v>
      </c>
      <c r="K240" s="17">
        <v>0</v>
      </c>
      <c r="L240">
        <v>0</v>
      </c>
      <c r="M240" s="17">
        <v>0</v>
      </c>
      <c r="N240">
        <v>0</v>
      </c>
      <c r="O240">
        <v>31068</v>
      </c>
      <c r="P240">
        <v>0</v>
      </c>
      <c r="Q240">
        <v>0</v>
      </c>
      <c r="R240" t="s">
        <v>569</v>
      </c>
      <c r="S240">
        <v>12</v>
      </c>
      <c r="T240" t="s">
        <v>144</v>
      </c>
    </row>
    <row r="241" spans="1:20" x14ac:dyDescent="0.3">
      <c r="A241" t="s">
        <v>814</v>
      </c>
      <c r="B241">
        <v>331630</v>
      </c>
      <c r="C241" t="s">
        <v>103</v>
      </c>
      <c r="D241" s="17" t="s">
        <v>145</v>
      </c>
      <c r="E241" s="17" t="s">
        <v>815</v>
      </c>
      <c r="F241" s="17" t="s">
        <v>5</v>
      </c>
      <c r="G241" s="17">
        <v>779.26599999999996</v>
      </c>
      <c r="H241" s="17">
        <v>0</v>
      </c>
      <c r="I241" s="17">
        <v>0</v>
      </c>
      <c r="J241" s="17">
        <v>0</v>
      </c>
      <c r="K241" s="17">
        <v>331.214</v>
      </c>
      <c r="L241">
        <v>0</v>
      </c>
      <c r="M241" s="17">
        <v>0</v>
      </c>
      <c r="N241">
        <v>0</v>
      </c>
      <c r="O241">
        <v>58995</v>
      </c>
      <c r="P241">
        <v>0</v>
      </c>
      <c r="Q241">
        <v>0</v>
      </c>
      <c r="R241" t="s">
        <v>569</v>
      </c>
      <c r="S241">
        <v>12</v>
      </c>
      <c r="T241" t="s">
        <v>145</v>
      </c>
    </row>
    <row r="242" spans="1:20" x14ac:dyDescent="0.3">
      <c r="A242" t="s">
        <v>816</v>
      </c>
      <c r="B242">
        <v>331685</v>
      </c>
      <c r="C242" t="s">
        <v>103</v>
      </c>
      <c r="D242" s="17" t="s">
        <v>149</v>
      </c>
      <c r="E242" s="17" t="s">
        <v>817</v>
      </c>
      <c r="F242" s="17" t="s">
        <v>5</v>
      </c>
      <c r="G242" s="17">
        <v>885.52099999999996</v>
      </c>
      <c r="H242" s="17">
        <v>0</v>
      </c>
      <c r="I242" s="17">
        <v>0</v>
      </c>
      <c r="J242" s="17">
        <v>0</v>
      </c>
      <c r="K242" s="17">
        <v>0</v>
      </c>
      <c r="L242">
        <v>0</v>
      </c>
      <c r="M242" s="17">
        <v>0</v>
      </c>
      <c r="N242">
        <v>0</v>
      </c>
      <c r="O242">
        <v>63461</v>
      </c>
      <c r="P242">
        <v>0</v>
      </c>
      <c r="Q242">
        <v>0</v>
      </c>
      <c r="R242" t="s">
        <v>569</v>
      </c>
      <c r="S242">
        <v>12</v>
      </c>
      <c r="T242" t="s">
        <v>149</v>
      </c>
    </row>
    <row r="243" spans="1:20" x14ac:dyDescent="0.3">
      <c r="A243" t="s">
        <v>818</v>
      </c>
      <c r="B243">
        <v>331730</v>
      </c>
      <c r="C243" t="s">
        <v>103</v>
      </c>
      <c r="D243" t="s">
        <v>154</v>
      </c>
      <c r="E243" t="s">
        <v>819</v>
      </c>
      <c r="F243" t="s">
        <v>5</v>
      </c>
      <c r="G243">
        <v>656.88</v>
      </c>
      <c r="H243">
        <v>0</v>
      </c>
      <c r="I243">
        <v>0</v>
      </c>
      <c r="J243">
        <v>0</v>
      </c>
      <c r="K243">
        <v>0</v>
      </c>
      <c r="L243">
        <v>0</v>
      </c>
      <c r="M243" s="17">
        <v>0</v>
      </c>
      <c r="N243">
        <v>0</v>
      </c>
      <c r="O243">
        <v>51269</v>
      </c>
      <c r="P243">
        <v>0</v>
      </c>
      <c r="Q243">
        <v>0</v>
      </c>
      <c r="R243" t="s">
        <v>569</v>
      </c>
      <c r="S243">
        <v>12</v>
      </c>
      <c r="T243" t="s">
        <v>154</v>
      </c>
    </row>
    <row r="245" spans="1:20" x14ac:dyDescent="0.3">
      <c r="G245" s="17"/>
    </row>
    <row r="246" spans="1:20" x14ac:dyDescent="0.3">
      <c r="G246"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U306"/>
  <sheetViews>
    <sheetView zoomScaleNormal="100" workbookViewId="0">
      <pane xSplit="3" ySplit="5" topLeftCell="D6" activePane="bottomRight" state="frozen"/>
      <selection pane="topRight"/>
      <selection pane="bottomLeft"/>
      <selection pane="bottomRight"/>
    </sheetView>
  </sheetViews>
  <sheetFormatPr defaultRowHeight="14.4" x14ac:dyDescent="0.3"/>
  <cols>
    <col min="1" max="1" width="9" style="185" customWidth="1"/>
    <col min="2" max="2" width="12.44140625" style="185" customWidth="1"/>
    <col min="3" max="3" width="18.33203125" customWidth="1"/>
    <col min="4" max="4" width="9.5546875" bestFit="1" customWidth="1"/>
    <col min="5" max="5" width="12.5546875" bestFit="1" customWidth="1"/>
    <col min="6" max="6" width="22.88671875" bestFit="1" customWidth="1"/>
    <col min="7" max="7" width="28.33203125" bestFit="1" customWidth="1"/>
    <col min="8" max="8" width="9.5546875" bestFit="1" customWidth="1"/>
    <col min="9" max="9" width="10.5546875" style="185" customWidth="1"/>
    <col min="10" max="10" width="12" style="84" customWidth="1"/>
    <col min="11" max="11" width="14.33203125" style="84" bestFit="1" customWidth="1"/>
    <col min="12" max="12" width="10.88671875" customWidth="1"/>
    <col min="13" max="13" width="13.109375" style="84" customWidth="1"/>
    <col min="14" max="14" width="16.109375" style="284" customWidth="1"/>
    <col min="15" max="15" width="15.88671875" style="286" customWidth="1"/>
    <col min="16" max="16" width="12.6640625" style="287" customWidth="1"/>
    <col min="17" max="17" width="17.5546875" style="289" customWidth="1"/>
    <col min="18" max="18" width="7" style="185" bestFit="1" customWidth="1"/>
    <col min="19" max="19" width="10.44140625" style="185" customWidth="1"/>
    <col min="20" max="20" width="77.33203125" customWidth="1"/>
    <col min="21" max="21" width="27.33203125" customWidth="1"/>
  </cols>
  <sheetData>
    <row r="1" spans="1:21" ht="15.6" x14ac:dyDescent="0.3">
      <c r="A1" s="326" t="s">
        <v>1583</v>
      </c>
      <c r="B1" s="327"/>
      <c r="C1" s="327"/>
      <c r="D1" s="327"/>
    </row>
    <row r="2" spans="1:21" x14ac:dyDescent="0.3">
      <c r="A2" s="97" t="s">
        <v>635</v>
      </c>
    </row>
    <row r="3" spans="1:21" x14ac:dyDescent="0.3">
      <c r="A3" s="186" t="s">
        <v>1158</v>
      </c>
    </row>
    <row r="4" spans="1:21" x14ac:dyDescent="0.3">
      <c r="A4" s="186" t="s">
        <v>1159</v>
      </c>
    </row>
    <row r="5" spans="1:21" s="184" customFormat="1" ht="63" customHeight="1" x14ac:dyDescent="0.3">
      <c r="A5" s="183" t="s">
        <v>1156</v>
      </c>
      <c r="B5" s="183" t="s">
        <v>645</v>
      </c>
      <c r="C5" s="183" t="s">
        <v>53</v>
      </c>
      <c r="D5" s="183" t="s">
        <v>54</v>
      </c>
      <c r="E5" s="183" t="s">
        <v>55</v>
      </c>
      <c r="F5" s="183" t="s">
        <v>646</v>
      </c>
      <c r="G5" s="183" t="s">
        <v>647</v>
      </c>
      <c r="H5" s="183" t="s">
        <v>425</v>
      </c>
      <c r="I5" s="183" t="s">
        <v>426</v>
      </c>
      <c r="J5" s="282" t="s">
        <v>427</v>
      </c>
      <c r="K5" s="282" t="s">
        <v>428</v>
      </c>
      <c r="L5" s="183" t="s">
        <v>1160</v>
      </c>
      <c r="M5" s="282" t="s">
        <v>429</v>
      </c>
      <c r="N5" s="259" t="s">
        <v>430</v>
      </c>
      <c r="O5" s="276" t="s">
        <v>431</v>
      </c>
      <c r="P5" s="288" t="s">
        <v>432</v>
      </c>
      <c r="Q5" s="280" t="s">
        <v>433</v>
      </c>
      <c r="R5" s="183" t="s">
        <v>59</v>
      </c>
      <c r="S5" s="183" t="s">
        <v>652</v>
      </c>
      <c r="T5" s="183" t="s">
        <v>653</v>
      </c>
      <c r="U5" s="183" t="s">
        <v>60</v>
      </c>
    </row>
    <row r="6" spans="1:21" x14ac:dyDescent="0.3">
      <c r="A6" s="185" t="s">
        <v>1099</v>
      </c>
      <c r="B6" s="185">
        <v>331005</v>
      </c>
      <c r="C6" t="s">
        <v>362</v>
      </c>
      <c r="D6" t="s">
        <v>363</v>
      </c>
      <c r="E6" t="s">
        <v>363</v>
      </c>
      <c r="F6" t="s">
        <v>1100</v>
      </c>
      <c r="G6" t="s">
        <v>4</v>
      </c>
      <c r="H6" t="s">
        <v>434</v>
      </c>
      <c r="I6" s="185" t="s">
        <v>435</v>
      </c>
      <c r="J6" s="84">
        <v>2071.4260000000004</v>
      </c>
      <c r="K6" s="84">
        <v>162946</v>
      </c>
      <c r="L6" t="s">
        <v>1161</v>
      </c>
      <c r="M6" s="84">
        <v>22486.5</v>
      </c>
      <c r="N6" s="285">
        <v>4.0172416666666679</v>
      </c>
      <c r="O6" s="286">
        <v>12.712346421513878</v>
      </c>
      <c r="P6" s="287">
        <v>0.31601102844932272</v>
      </c>
      <c r="Q6" s="289">
        <v>0.13799970542388276</v>
      </c>
      <c r="R6" s="185" t="s">
        <v>569</v>
      </c>
      <c r="S6" s="185">
        <v>12</v>
      </c>
      <c r="T6" t="s">
        <v>363</v>
      </c>
    </row>
    <row r="7" spans="1:21" x14ac:dyDescent="0.3">
      <c r="A7" s="185" t="s">
        <v>655</v>
      </c>
      <c r="B7" s="185">
        <v>331010</v>
      </c>
      <c r="C7" t="s">
        <v>61</v>
      </c>
      <c r="D7" t="s">
        <v>62</v>
      </c>
      <c r="E7" t="s">
        <v>62</v>
      </c>
      <c r="F7" t="s">
        <v>656</v>
      </c>
      <c r="G7" t="s">
        <v>8</v>
      </c>
      <c r="H7" t="s">
        <v>434</v>
      </c>
      <c r="I7" s="185" t="s">
        <v>435</v>
      </c>
      <c r="J7" s="84">
        <v>275.529</v>
      </c>
      <c r="K7" s="84">
        <v>28443</v>
      </c>
      <c r="L7" t="s">
        <v>1161</v>
      </c>
      <c r="M7" s="84">
        <v>3925.1000000000004</v>
      </c>
      <c r="N7" s="285">
        <v>3.6043499999999997</v>
      </c>
      <c r="O7" s="286">
        <v>9.6870583271806776</v>
      </c>
      <c r="P7" s="287">
        <v>0.37207889931731319</v>
      </c>
      <c r="Q7" s="289">
        <v>0.13799880462679748</v>
      </c>
      <c r="R7" s="185" t="s">
        <v>569</v>
      </c>
      <c r="S7" s="185">
        <v>12</v>
      </c>
      <c r="T7" t="s">
        <v>62</v>
      </c>
    </row>
    <row r="8" spans="1:21" x14ac:dyDescent="0.3">
      <c r="A8" s="185" t="s">
        <v>657</v>
      </c>
      <c r="B8" s="185">
        <v>331020</v>
      </c>
      <c r="C8" t="s">
        <v>63</v>
      </c>
      <c r="D8" t="s">
        <v>64</v>
      </c>
      <c r="E8" t="s">
        <v>64</v>
      </c>
      <c r="F8" t="s">
        <v>658</v>
      </c>
      <c r="G8" t="s">
        <v>9</v>
      </c>
      <c r="H8" t="s">
        <v>434</v>
      </c>
      <c r="I8" s="185" t="s">
        <v>435</v>
      </c>
      <c r="J8" s="84">
        <v>1919.9660000000001</v>
      </c>
      <c r="K8" s="84">
        <v>136836</v>
      </c>
      <c r="L8" t="s">
        <v>1161</v>
      </c>
      <c r="M8" s="84">
        <v>18883.400000000001</v>
      </c>
      <c r="N8" s="285">
        <v>3.0911666666666666</v>
      </c>
      <c r="O8" s="286">
        <v>14.031146774240698</v>
      </c>
      <c r="P8" s="287">
        <v>0.22030748565339175</v>
      </c>
      <c r="Q8" s="289">
        <v>0.13800023385658747</v>
      </c>
      <c r="R8" s="185" t="s">
        <v>569</v>
      </c>
      <c r="S8" s="185">
        <v>12</v>
      </c>
      <c r="T8" t="s">
        <v>64</v>
      </c>
    </row>
    <row r="9" spans="1:21" x14ac:dyDescent="0.3">
      <c r="A9" s="185" t="s">
        <v>659</v>
      </c>
      <c r="B9" s="185">
        <v>331030</v>
      </c>
      <c r="C9" t="s">
        <v>65</v>
      </c>
      <c r="D9" t="s">
        <v>66</v>
      </c>
      <c r="E9" t="s">
        <v>66</v>
      </c>
      <c r="F9" t="s">
        <v>660</v>
      </c>
      <c r="G9" t="s">
        <v>9</v>
      </c>
      <c r="H9" t="s">
        <v>434</v>
      </c>
      <c r="I9" s="185" t="s">
        <v>435</v>
      </c>
      <c r="J9" s="84">
        <v>1202.145</v>
      </c>
      <c r="K9" s="84">
        <v>93696</v>
      </c>
      <c r="L9" t="s">
        <v>1161</v>
      </c>
      <c r="M9" s="84">
        <v>12930.1</v>
      </c>
      <c r="N9" s="285">
        <v>3.3938999999999999</v>
      </c>
      <c r="O9" s="286">
        <v>12.830270235655737</v>
      </c>
      <c r="P9" s="287">
        <v>0.26452287735672486</v>
      </c>
      <c r="Q9" s="289">
        <v>0.13800055498633881</v>
      </c>
      <c r="R9" s="185" t="s">
        <v>569</v>
      </c>
      <c r="S9" s="185">
        <v>12</v>
      </c>
      <c r="T9" t="s">
        <v>66</v>
      </c>
    </row>
    <row r="10" spans="1:21" x14ac:dyDescent="0.3">
      <c r="A10" s="185" t="s">
        <v>661</v>
      </c>
      <c r="B10" s="185">
        <v>331040</v>
      </c>
      <c r="C10" t="s">
        <v>67</v>
      </c>
      <c r="D10" t="s">
        <v>68</v>
      </c>
      <c r="E10" t="s">
        <v>68</v>
      </c>
      <c r="F10" t="s">
        <v>662</v>
      </c>
      <c r="G10" t="s">
        <v>4</v>
      </c>
      <c r="H10" t="s">
        <v>434</v>
      </c>
      <c r="I10" s="185" t="s">
        <v>435</v>
      </c>
      <c r="J10" s="84">
        <v>538.79600000000005</v>
      </c>
      <c r="K10" s="84">
        <v>44402</v>
      </c>
      <c r="L10" t="s">
        <v>1161</v>
      </c>
      <c r="M10" s="84">
        <v>6127.4</v>
      </c>
      <c r="N10" s="285">
        <v>2.4915333333333325</v>
      </c>
      <c r="O10" s="286">
        <v>12.134498446015945</v>
      </c>
      <c r="P10" s="287">
        <v>0.2053264372168068</v>
      </c>
      <c r="Q10" s="289">
        <v>0.13799828836538894</v>
      </c>
      <c r="R10" s="185" t="s">
        <v>569</v>
      </c>
      <c r="S10" s="185">
        <v>12</v>
      </c>
      <c r="T10" t="s">
        <v>68</v>
      </c>
    </row>
    <row r="11" spans="1:21" x14ac:dyDescent="0.3">
      <c r="A11" s="185" t="s">
        <v>661</v>
      </c>
      <c r="B11" s="185">
        <v>331040</v>
      </c>
      <c r="C11" t="s">
        <v>67</v>
      </c>
      <c r="D11" t="s">
        <v>68</v>
      </c>
      <c r="E11" t="s">
        <v>68</v>
      </c>
      <c r="F11" t="s">
        <v>662</v>
      </c>
      <c r="G11" t="s">
        <v>4</v>
      </c>
      <c r="H11" t="s">
        <v>436</v>
      </c>
      <c r="I11" s="185" t="s">
        <v>437</v>
      </c>
      <c r="J11" s="84">
        <v>102.20099999999999</v>
      </c>
      <c r="L11" t="s">
        <v>1162</v>
      </c>
      <c r="N11" s="285"/>
      <c r="P11" s="287">
        <v>0</v>
      </c>
      <c r="R11" s="185" t="s">
        <v>569</v>
      </c>
      <c r="S11" s="185">
        <v>12</v>
      </c>
      <c r="T11" t="s">
        <v>68</v>
      </c>
    </row>
    <row r="12" spans="1:21" x14ac:dyDescent="0.3">
      <c r="A12" s="185" t="s">
        <v>721</v>
      </c>
      <c r="B12" s="185">
        <v>331240</v>
      </c>
      <c r="C12" t="s">
        <v>103</v>
      </c>
      <c r="D12" t="s">
        <v>104</v>
      </c>
      <c r="E12" t="s">
        <v>104</v>
      </c>
      <c r="F12" t="s">
        <v>722</v>
      </c>
      <c r="G12" t="s">
        <v>9</v>
      </c>
      <c r="H12" t="s">
        <v>446</v>
      </c>
      <c r="I12" s="185" t="s">
        <v>435</v>
      </c>
      <c r="J12" s="84">
        <v>0</v>
      </c>
      <c r="K12" s="84">
        <v>1092</v>
      </c>
      <c r="L12" t="s">
        <v>1161</v>
      </c>
      <c r="M12" s="84">
        <v>146</v>
      </c>
      <c r="N12" s="285"/>
      <c r="Q12" s="289">
        <v>0.1336996336996337</v>
      </c>
      <c r="R12" s="185" t="s">
        <v>666</v>
      </c>
      <c r="S12" s="185">
        <v>12</v>
      </c>
      <c r="T12" t="s">
        <v>112</v>
      </c>
    </row>
    <row r="13" spans="1:21" x14ac:dyDescent="0.3">
      <c r="A13" s="185" t="s">
        <v>708</v>
      </c>
      <c r="B13" s="185">
        <v>331050</v>
      </c>
      <c r="C13" t="s">
        <v>80</v>
      </c>
      <c r="D13" t="s">
        <v>81</v>
      </c>
      <c r="E13" t="s">
        <v>81</v>
      </c>
      <c r="F13" t="s">
        <v>709</v>
      </c>
      <c r="G13" t="s">
        <v>14</v>
      </c>
      <c r="H13" t="s">
        <v>434</v>
      </c>
      <c r="I13" s="185" t="s">
        <v>435</v>
      </c>
      <c r="J13" s="84">
        <v>593.71199999999999</v>
      </c>
      <c r="K13" s="84">
        <v>49477</v>
      </c>
      <c r="L13" t="s">
        <v>1161</v>
      </c>
      <c r="M13" s="84">
        <v>6828</v>
      </c>
      <c r="N13" s="285">
        <v>4.5125000000000002</v>
      </c>
      <c r="O13" s="286">
        <v>11.999757463063645</v>
      </c>
      <c r="P13" s="287">
        <v>0.37604926715309783</v>
      </c>
      <c r="Q13" s="289">
        <v>0.13800351678557712</v>
      </c>
      <c r="R13" s="185" t="s">
        <v>569</v>
      </c>
      <c r="S13" s="185">
        <v>12</v>
      </c>
      <c r="T13" t="s">
        <v>710</v>
      </c>
    </row>
    <row r="14" spans="1:21" x14ac:dyDescent="0.3">
      <c r="A14" s="185" t="s">
        <v>723</v>
      </c>
      <c r="B14" s="185">
        <v>331250</v>
      </c>
      <c r="C14" t="s">
        <v>103</v>
      </c>
      <c r="D14" t="s">
        <v>105</v>
      </c>
      <c r="E14" t="s">
        <v>105</v>
      </c>
      <c r="F14" t="s">
        <v>724</v>
      </c>
      <c r="G14" t="s">
        <v>11</v>
      </c>
      <c r="H14" t="s">
        <v>434</v>
      </c>
      <c r="I14" s="185" t="s">
        <v>435</v>
      </c>
      <c r="J14" s="84">
        <v>1234.8069999999998</v>
      </c>
      <c r="K14" s="84">
        <v>91297</v>
      </c>
      <c r="L14" t="s">
        <v>1161</v>
      </c>
      <c r="M14" s="84">
        <v>12599.1</v>
      </c>
      <c r="N14" s="285">
        <v>3.1609750000000005</v>
      </c>
      <c r="O14" s="286">
        <v>13.525165120431119</v>
      </c>
      <c r="P14" s="287">
        <v>0.23371064026604974</v>
      </c>
      <c r="Q14" s="289">
        <v>0.13800124867191693</v>
      </c>
      <c r="R14" s="185" t="s">
        <v>569</v>
      </c>
      <c r="S14" s="185">
        <v>12</v>
      </c>
      <c r="T14" t="s">
        <v>105</v>
      </c>
    </row>
    <row r="15" spans="1:21" x14ac:dyDescent="0.3">
      <c r="A15" s="185" t="s">
        <v>1037</v>
      </c>
      <c r="B15" s="185">
        <v>332350</v>
      </c>
      <c r="C15" t="s">
        <v>308</v>
      </c>
      <c r="D15" t="s">
        <v>309</v>
      </c>
      <c r="E15" t="s">
        <v>309</v>
      </c>
      <c r="F15" t="s">
        <v>1038</v>
      </c>
      <c r="G15" t="s">
        <v>10</v>
      </c>
      <c r="H15" t="s">
        <v>434</v>
      </c>
      <c r="I15" s="185" t="s">
        <v>435</v>
      </c>
      <c r="J15" s="84">
        <v>4033</v>
      </c>
      <c r="K15" s="84">
        <v>299612</v>
      </c>
      <c r="L15" t="s">
        <v>1161</v>
      </c>
      <c r="M15" s="84">
        <v>41346.499999999993</v>
      </c>
      <c r="N15" s="285">
        <v>3.1174250000000003</v>
      </c>
      <c r="O15" s="286">
        <v>13.460742560378089</v>
      </c>
      <c r="P15" s="287">
        <v>0.23159383563104391</v>
      </c>
      <c r="Q15" s="289">
        <v>0.13800014685660117</v>
      </c>
      <c r="R15" s="185" t="s">
        <v>569</v>
      </c>
      <c r="S15" s="185">
        <v>12</v>
      </c>
      <c r="T15" t="s">
        <v>309</v>
      </c>
    </row>
    <row r="16" spans="1:21" x14ac:dyDescent="0.3">
      <c r="A16" s="185" t="s">
        <v>822</v>
      </c>
      <c r="C16" t="s">
        <v>823</v>
      </c>
      <c r="D16" t="s">
        <v>158</v>
      </c>
      <c r="E16" t="s">
        <v>159</v>
      </c>
      <c r="F16" t="s">
        <v>678</v>
      </c>
      <c r="G16" t="s">
        <v>12</v>
      </c>
      <c r="H16" t="s">
        <v>434</v>
      </c>
      <c r="I16" s="185" t="s">
        <v>435</v>
      </c>
      <c r="J16" s="84">
        <v>5</v>
      </c>
      <c r="K16" s="84">
        <v>714</v>
      </c>
      <c r="L16" t="s">
        <v>1161</v>
      </c>
      <c r="M16" s="84">
        <v>98.5</v>
      </c>
      <c r="N16" s="285"/>
      <c r="O16" s="286">
        <v>7.0028011204481793</v>
      </c>
      <c r="Q16" s="289">
        <v>0.13795518207282914</v>
      </c>
      <c r="R16" s="185" t="s">
        <v>666</v>
      </c>
      <c r="S16" s="185">
        <v>24</v>
      </c>
      <c r="T16" t="s">
        <v>824</v>
      </c>
    </row>
    <row r="17" spans="1:20" x14ac:dyDescent="0.3">
      <c r="A17" s="185" t="s">
        <v>822</v>
      </c>
      <c r="C17" t="s">
        <v>823</v>
      </c>
      <c r="D17" t="s">
        <v>158</v>
      </c>
      <c r="E17" t="s">
        <v>159</v>
      </c>
      <c r="F17" t="s">
        <v>678</v>
      </c>
      <c r="G17" t="s">
        <v>12</v>
      </c>
      <c r="H17" t="s">
        <v>434</v>
      </c>
      <c r="I17" s="185" t="s">
        <v>438</v>
      </c>
      <c r="J17" s="84">
        <v>74.950999999999979</v>
      </c>
      <c r="K17" s="84">
        <v>7518</v>
      </c>
      <c r="L17" t="s">
        <v>1161</v>
      </c>
      <c r="M17" s="84">
        <v>1037.0000000000002</v>
      </c>
      <c r="N17" s="285"/>
      <c r="O17" s="286">
        <v>9.9695397712157465</v>
      </c>
      <c r="Q17" s="289">
        <v>0.13793562117584468</v>
      </c>
      <c r="R17" s="185" t="s">
        <v>666</v>
      </c>
      <c r="S17" s="185">
        <v>24</v>
      </c>
      <c r="T17" t="s">
        <v>824</v>
      </c>
    </row>
    <row r="18" spans="1:20" x14ac:dyDescent="0.3">
      <c r="A18" s="185" t="s">
        <v>822</v>
      </c>
      <c r="C18" t="s">
        <v>823</v>
      </c>
      <c r="D18" t="s">
        <v>158</v>
      </c>
      <c r="E18" t="s">
        <v>159</v>
      </c>
      <c r="F18" t="s">
        <v>678</v>
      </c>
      <c r="G18" t="s">
        <v>12</v>
      </c>
      <c r="H18" t="s">
        <v>441</v>
      </c>
      <c r="I18" s="185" t="s">
        <v>438</v>
      </c>
      <c r="J18" s="84">
        <v>28857.048999999999</v>
      </c>
      <c r="K18" s="84">
        <v>386419</v>
      </c>
      <c r="L18" t="s">
        <v>1165</v>
      </c>
      <c r="M18" s="84">
        <v>386419</v>
      </c>
      <c r="N18" s="285"/>
      <c r="O18" s="286">
        <v>74.678131768883006</v>
      </c>
      <c r="Q18" s="289">
        <v>1</v>
      </c>
      <c r="R18" s="185" t="s">
        <v>666</v>
      </c>
      <c r="S18" s="185">
        <v>24</v>
      </c>
      <c r="T18" t="s">
        <v>824</v>
      </c>
    </row>
    <row r="19" spans="1:20" x14ac:dyDescent="0.3">
      <c r="A19" s="185" t="s">
        <v>825</v>
      </c>
      <c r="C19" t="s">
        <v>823</v>
      </c>
      <c r="D19" t="s">
        <v>826</v>
      </c>
      <c r="E19" t="s">
        <v>159</v>
      </c>
      <c r="F19" t="s">
        <v>678</v>
      </c>
      <c r="G19" t="s">
        <v>12</v>
      </c>
      <c r="H19" t="s">
        <v>436</v>
      </c>
      <c r="I19" s="185" t="s">
        <v>437</v>
      </c>
      <c r="J19" s="84">
        <v>168115</v>
      </c>
      <c r="N19" s="285"/>
      <c r="P19" s="287">
        <v>0</v>
      </c>
      <c r="R19" s="185" t="s">
        <v>666</v>
      </c>
      <c r="S19" s="185">
        <v>12</v>
      </c>
      <c r="T19" t="s">
        <v>824</v>
      </c>
    </row>
    <row r="20" spans="1:20" x14ac:dyDescent="0.3">
      <c r="A20" s="185" t="s">
        <v>827</v>
      </c>
      <c r="C20" t="s">
        <v>823</v>
      </c>
      <c r="D20" t="s">
        <v>160</v>
      </c>
      <c r="E20" t="s">
        <v>159</v>
      </c>
      <c r="F20" t="s">
        <v>678</v>
      </c>
      <c r="G20" t="s">
        <v>12</v>
      </c>
      <c r="H20" t="s">
        <v>434</v>
      </c>
      <c r="I20" s="185" t="s">
        <v>443</v>
      </c>
      <c r="J20" s="84">
        <v>30.719000000000001</v>
      </c>
      <c r="K20" s="84">
        <v>2478</v>
      </c>
      <c r="L20" t="s">
        <v>1161</v>
      </c>
      <c r="M20" s="84">
        <v>341.90000000000003</v>
      </c>
      <c r="N20" s="285"/>
      <c r="O20" s="286">
        <v>12.396690879741728</v>
      </c>
      <c r="Q20" s="289">
        <v>0.13797417271993545</v>
      </c>
      <c r="R20" s="185" t="s">
        <v>666</v>
      </c>
      <c r="S20" s="185">
        <v>24</v>
      </c>
      <c r="T20" t="s">
        <v>824</v>
      </c>
    </row>
    <row r="21" spans="1:20" x14ac:dyDescent="0.3">
      <c r="A21" s="185" t="s">
        <v>827</v>
      </c>
      <c r="C21" t="s">
        <v>823</v>
      </c>
      <c r="D21" t="s">
        <v>160</v>
      </c>
      <c r="E21" t="s">
        <v>159</v>
      </c>
      <c r="F21" t="s">
        <v>678</v>
      </c>
      <c r="G21" t="s">
        <v>12</v>
      </c>
      <c r="H21" t="s">
        <v>434</v>
      </c>
      <c r="I21" s="185" t="s">
        <v>442</v>
      </c>
      <c r="J21" s="84">
        <v>8.0259999999999998</v>
      </c>
      <c r="L21" t="s">
        <v>1161</v>
      </c>
      <c r="N21" s="285"/>
      <c r="R21" s="185" t="s">
        <v>666</v>
      </c>
      <c r="S21" s="185">
        <v>24</v>
      </c>
      <c r="T21" t="s">
        <v>824</v>
      </c>
    </row>
    <row r="22" spans="1:20" x14ac:dyDescent="0.3">
      <c r="A22" s="185" t="s">
        <v>827</v>
      </c>
      <c r="C22" t="s">
        <v>823</v>
      </c>
      <c r="D22" t="s">
        <v>160</v>
      </c>
      <c r="E22" t="s">
        <v>159</v>
      </c>
      <c r="F22" t="s">
        <v>678</v>
      </c>
      <c r="G22" t="s">
        <v>12</v>
      </c>
      <c r="H22" t="s">
        <v>441</v>
      </c>
      <c r="I22" s="185" t="s">
        <v>438</v>
      </c>
      <c r="J22" s="84">
        <v>60</v>
      </c>
      <c r="K22" s="84">
        <v>16476</v>
      </c>
      <c r="L22" t="s">
        <v>1165</v>
      </c>
      <c r="M22" s="84">
        <v>16476</v>
      </c>
      <c r="N22" s="285"/>
      <c r="O22" s="286">
        <v>3.6416605972323381</v>
      </c>
      <c r="Q22" s="289">
        <v>1</v>
      </c>
      <c r="R22" s="185" t="s">
        <v>666</v>
      </c>
      <c r="S22" s="185">
        <v>24</v>
      </c>
      <c r="T22" t="s">
        <v>824</v>
      </c>
    </row>
    <row r="23" spans="1:20" x14ac:dyDescent="0.3">
      <c r="A23" s="185" t="s">
        <v>827</v>
      </c>
      <c r="C23" t="s">
        <v>823</v>
      </c>
      <c r="D23" t="s">
        <v>160</v>
      </c>
      <c r="E23" t="s">
        <v>159</v>
      </c>
      <c r="F23" t="s">
        <v>678</v>
      </c>
      <c r="G23" t="s">
        <v>12</v>
      </c>
      <c r="H23" t="s">
        <v>441</v>
      </c>
      <c r="I23" s="185" t="s">
        <v>443</v>
      </c>
      <c r="J23" s="84">
        <v>672053.28099999996</v>
      </c>
      <c r="K23" s="84">
        <v>7059637</v>
      </c>
      <c r="L23" t="s">
        <v>1165</v>
      </c>
      <c r="M23" s="84">
        <v>7059637</v>
      </c>
      <c r="N23" s="285"/>
      <c r="O23" s="286">
        <v>95.196577529411215</v>
      </c>
      <c r="Q23" s="289">
        <v>1</v>
      </c>
      <c r="R23" s="185" t="s">
        <v>666</v>
      </c>
      <c r="S23" s="185">
        <v>24</v>
      </c>
      <c r="T23" t="s">
        <v>824</v>
      </c>
    </row>
    <row r="24" spans="1:20" x14ac:dyDescent="0.3">
      <c r="A24" s="185" t="s">
        <v>827</v>
      </c>
      <c r="C24" t="s">
        <v>823</v>
      </c>
      <c r="D24" t="s">
        <v>160</v>
      </c>
      <c r="E24" t="s">
        <v>159</v>
      </c>
      <c r="F24" t="s">
        <v>678</v>
      </c>
      <c r="G24" t="s">
        <v>12</v>
      </c>
      <c r="H24" t="s">
        <v>441</v>
      </c>
      <c r="I24" s="185" t="s">
        <v>442</v>
      </c>
      <c r="J24" s="84">
        <v>171175.97399999999</v>
      </c>
      <c r="L24" t="s">
        <v>1165</v>
      </c>
      <c r="N24" s="285"/>
      <c r="R24" s="185" t="s">
        <v>666</v>
      </c>
      <c r="S24" s="185">
        <v>24</v>
      </c>
      <c r="T24" t="s">
        <v>824</v>
      </c>
    </row>
    <row r="25" spans="1:20" x14ac:dyDescent="0.3">
      <c r="A25" s="185" t="s">
        <v>861</v>
      </c>
      <c r="C25" t="s">
        <v>192</v>
      </c>
      <c r="D25" t="s">
        <v>193</v>
      </c>
      <c r="E25" t="s">
        <v>159</v>
      </c>
      <c r="F25" t="s">
        <v>678</v>
      </c>
      <c r="G25" t="s">
        <v>12</v>
      </c>
      <c r="H25" t="s">
        <v>441</v>
      </c>
      <c r="I25" s="185" t="s">
        <v>438</v>
      </c>
      <c r="J25" s="84">
        <v>37832</v>
      </c>
      <c r="K25" s="84">
        <v>706081</v>
      </c>
      <c r="L25" t="s">
        <v>1165</v>
      </c>
      <c r="M25" s="84">
        <v>706081</v>
      </c>
      <c r="N25" s="285"/>
      <c r="O25" s="286">
        <v>53.580254956584298</v>
      </c>
      <c r="Q25" s="289">
        <v>1</v>
      </c>
      <c r="R25" s="185" t="s">
        <v>666</v>
      </c>
      <c r="S25" s="185">
        <v>12</v>
      </c>
      <c r="T25" t="s">
        <v>558</v>
      </c>
    </row>
    <row r="26" spans="1:20" x14ac:dyDescent="0.3">
      <c r="A26" s="185" t="s">
        <v>862</v>
      </c>
      <c r="C26" t="s">
        <v>192</v>
      </c>
      <c r="D26" t="s">
        <v>194</v>
      </c>
      <c r="E26" t="s">
        <v>159</v>
      </c>
      <c r="F26" t="s">
        <v>678</v>
      </c>
      <c r="G26" t="s">
        <v>12</v>
      </c>
      <c r="H26" t="s">
        <v>436</v>
      </c>
      <c r="I26" s="185" t="s">
        <v>437</v>
      </c>
      <c r="J26" s="84">
        <v>59832</v>
      </c>
      <c r="N26" s="285"/>
      <c r="P26" s="287">
        <v>0</v>
      </c>
      <c r="R26" s="185" t="s">
        <v>666</v>
      </c>
      <c r="S26" s="185">
        <v>12</v>
      </c>
      <c r="T26" t="s">
        <v>558</v>
      </c>
    </row>
    <row r="27" spans="1:20" x14ac:dyDescent="0.3">
      <c r="A27" s="185" t="s">
        <v>863</v>
      </c>
      <c r="C27" t="s">
        <v>192</v>
      </c>
      <c r="D27" t="s">
        <v>195</v>
      </c>
      <c r="E27" t="s">
        <v>159</v>
      </c>
      <c r="F27" t="s">
        <v>678</v>
      </c>
      <c r="G27" t="s">
        <v>12</v>
      </c>
      <c r="H27" t="s">
        <v>441</v>
      </c>
      <c r="I27" s="185" t="s">
        <v>438</v>
      </c>
      <c r="J27" s="84">
        <v>-751.99999999999989</v>
      </c>
      <c r="K27" s="84">
        <v>5735</v>
      </c>
      <c r="L27" t="s">
        <v>1165</v>
      </c>
      <c r="M27" s="84">
        <v>5735</v>
      </c>
      <c r="N27" s="285"/>
      <c r="O27" s="286">
        <v>-131.12467306015691</v>
      </c>
      <c r="Q27" s="289">
        <v>1</v>
      </c>
      <c r="R27" s="185" t="s">
        <v>666</v>
      </c>
      <c r="S27" s="185">
        <v>12</v>
      </c>
      <c r="T27" t="s">
        <v>558</v>
      </c>
    </row>
    <row r="28" spans="1:20" x14ac:dyDescent="0.3">
      <c r="A28" s="185" t="s">
        <v>864</v>
      </c>
      <c r="C28" t="s">
        <v>192</v>
      </c>
      <c r="D28" t="s">
        <v>559</v>
      </c>
      <c r="E28" t="s">
        <v>159</v>
      </c>
      <c r="F28" t="s">
        <v>678</v>
      </c>
      <c r="G28" t="s">
        <v>12</v>
      </c>
      <c r="H28" t="s">
        <v>441</v>
      </c>
      <c r="I28" s="185" t="s">
        <v>442</v>
      </c>
      <c r="J28" s="84">
        <v>188056</v>
      </c>
      <c r="K28" s="84">
        <v>0</v>
      </c>
      <c r="L28" t="s">
        <v>1165</v>
      </c>
      <c r="M28" s="84">
        <v>0</v>
      </c>
      <c r="N28" s="285"/>
      <c r="R28" s="185" t="s">
        <v>666</v>
      </c>
      <c r="S28" s="185">
        <v>24</v>
      </c>
      <c r="T28" t="s">
        <v>558</v>
      </c>
    </row>
    <row r="29" spans="1:20" x14ac:dyDescent="0.3">
      <c r="A29" s="185" t="s">
        <v>864</v>
      </c>
      <c r="C29" t="s">
        <v>192</v>
      </c>
      <c r="D29" t="s">
        <v>559</v>
      </c>
      <c r="E29" t="s">
        <v>159</v>
      </c>
      <c r="F29" t="s">
        <v>678</v>
      </c>
      <c r="G29" t="s">
        <v>12</v>
      </c>
      <c r="H29" t="s">
        <v>441</v>
      </c>
      <c r="I29" s="185" t="s">
        <v>443</v>
      </c>
      <c r="J29" s="84">
        <v>627309</v>
      </c>
      <c r="K29" s="84">
        <v>6365167</v>
      </c>
      <c r="L29" t="s">
        <v>1165</v>
      </c>
      <c r="M29" s="84">
        <v>6365167</v>
      </c>
      <c r="N29" s="285"/>
      <c r="O29" s="286">
        <v>98.553423657226901</v>
      </c>
      <c r="Q29" s="289">
        <v>1</v>
      </c>
      <c r="R29" s="185" t="s">
        <v>666</v>
      </c>
      <c r="S29" s="185">
        <v>24</v>
      </c>
      <c r="T29" t="s">
        <v>558</v>
      </c>
    </row>
    <row r="30" spans="1:20" x14ac:dyDescent="0.3">
      <c r="A30" s="185" t="s">
        <v>904</v>
      </c>
      <c r="C30" t="s">
        <v>216</v>
      </c>
      <c r="D30" t="s">
        <v>905</v>
      </c>
      <c r="E30" t="s">
        <v>159</v>
      </c>
      <c r="F30" t="s">
        <v>678</v>
      </c>
      <c r="G30" t="s">
        <v>12</v>
      </c>
      <c r="H30" t="s">
        <v>439</v>
      </c>
      <c r="I30" s="185" t="s">
        <v>440</v>
      </c>
      <c r="J30" s="84">
        <v>51828.999999999993</v>
      </c>
      <c r="K30" s="84">
        <v>0</v>
      </c>
      <c r="N30" s="285"/>
      <c r="P30" s="287">
        <v>0</v>
      </c>
      <c r="R30" s="185" t="s">
        <v>666</v>
      </c>
      <c r="S30" s="185">
        <v>12</v>
      </c>
      <c r="T30" t="s">
        <v>558</v>
      </c>
    </row>
    <row r="31" spans="1:20" x14ac:dyDescent="0.3">
      <c r="A31" s="185" t="s">
        <v>943</v>
      </c>
      <c r="B31" s="185">
        <v>332650</v>
      </c>
      <c r="C31" t="s">
        <v>243</v>
      </c>
      <c r="D31" t="s">
        <v>244</v>
      </c>
      <c r="E31" t="s">
        <v>244</v>
      </c>
      <c r="F31" t="s">
        <v>944</v>
      </c>
      <c r="G31" t="s">
        <v>13</v>
      </c>
      <c r="H31" t="s">
        <v>434</v>
      </c>
      <c r="I31" s="185" t="s">
        <v>435</v>
      </c>
      <c r="J31" s="84">
        <v>1771.9940000000001</v>
      </c>
      <c r="K31" s="84">
        <v>127038</v>
      </c>
      <c r="L31" t="s">
        <v>1161</v>
      </c>
      <c r="M31" s="84">
        <v>17531.199999999997</v>
      </c>
      <c r="N31" s="285">
        <v>2.68675</v>
      </c>
      <c r="O31" s="286">
        <v>13.948535083990619</v>
      </c>
      <c r="P31" s="287">
        <v>0.19261879357379311</v>
      </c>
      <c r="Q31" s="289">
        <v>0.13799965364694025</v>
      </c>
      <c r="R31" s="185" t="s">
        <v>569</v>
      </c>
      <c r="S31" s="185">
        <v>12</v>
      </c>
      <c r="T31" t="s">
        <v>244</v>
      </c>
    </row>
    <row r="32" spans="1:20" x14ac:dyDescent="0.3">
      <c r="A32" s="185" t="s">
        <v>828</v>
      </c>
      <c r="B32" s="185">
        <v>331760</v>
      </c>
      <c r="C32" t="s">
        <v>161</v>
      </c>
      <c r="D32" t="s">
        <v>162</v>
      </c>
      <c r="E32" t="s">
        <v>162</v>
      </c>
      <c r="F32" t="s">
        <v>829</v>
      </c>
      <c r="G32" t="s">
        <v>9</v>
      </c>
      <c r="H32" t="s">
        <v>434</v>
      </c>
      <c r="I32" s="185" t="s">
        <v>435</v>
      </c>
      <c r="J32" s="84">
        <v>2582.3000000000002</v>
      </c>
      <c r="K32" s="84">
        <v>203061</v>
      </c>
      <c r="L32" t="s">
        <v>1161</v>
      </c>
      <c r="M32" s="84">
        <v>28022.499999999996</v>
      </c>
      <c r="N32" s="285">
        <v>2.6598833333333332</v>
      </c>
      <c r="O32" s="286">
        <v>12.716868330206195</v>
      </c>
      <c r="P32" s="287">
        <v>0.20916182068311193</v>
      </c>
      <c r="Q32" s="289">
        <v>0.1380004038195419</v>
      </c>
      <c r="R32" s="185" t="s">
        <v>569</v>
      </c>
      <c r="S32" s="185">
        <v>12</v>
      </c>
      <c r="T32" t="s">
        <v>162</v>
      </c>
    </row>
    <row r="33" spans="1:21" x14ac:dyDescent="0.3">
      <c r="A33" s="185" t="s">
        <v>788</v>
      </c>
      <c r="B33" s="185">
        <v>331260</v>
      </c>
      <c r="C33" t="s">
        <v>103</v>
      </c>
      <c r="D33" t="s">
        <v>106</v>
      </c>
      <c r="E33" t="s">
        <v>106</v>
      </c>
      <c r="F33" t="s">
        <v>789</v>
      </c>
      <c r="G33" t="s">
        <v>14</v>
      </c>
      <c r="H33" t="s">
        <v>434</v>
      </c>
      <c r="I33" s="185" t="s">
        <v>435</v>
      </c>
      <c r="J33" s="84">
        <v>406.77600000000001</v>
      </c>
      <c r="K33" s="84">
        <v>34893</v>
      </c>
      <c r="L33" t="s">
        <v>1161</v>
      </c>
      <c r="M33" s="84">
        <v>4815.2</v>
      </c>
      <c r="N33" s="285">
        <v>2.5312000000000001</v>
      </c>
      <c r="O33" s="286">
        <v>11.657811022268076</v>
      </c>
      <c r="P33" s="287">
        <v>0.21712480972328754</v>
      </c>
      <c r="Q33" s="289">
        <v>0.13799902559252572</v>
      </c>
      <c r="R33" s="185" t="s">
        <v>569</v>
      </c>
      <c r="S33" s="185">
        <v>12</v>
      </c>
      <c r="T33" t="s">
        <v>106</v>
      </c>
    </row>
    <row r="34" spans="1:21" x14ac:dyDescent="0.3">
      <c r="A34" s="185" t="s">
        <v>830</v>
      </c>
      <c r="B34" s="185">
        <v>331770</v>
      </c>
      <c r="C34" t="s">
        <v>163</v>
      </c>
      <c r="D34" t="s">
        <v>164</v>
      </c>
      <c r="E34" t="s">
        <v>164</v>
      </c>
      <c r="F34" t="s">
        <v>831</v>
      </c>
      <c r="G34" t="s">
        <v>14</v>
      </c>
      <c r="H34" t="s">
        <v>434</v>
      </c>
      <c r="I34" s="185" t="s">
        <v>435</v>
      </c>
      <c r="J34" s="84">
        <v>479.774</v>
      </c>
      <c r="K34" s="84">
        <v>43862</v>
      </c>
      <c r="L34" t="s">
        <v>1161</v>
      </c>
      <c r="M34" s="84">
        <v>6053.1</v>
      </c>
      <c r="N34" s="285">
        <v>5.19543</v>
      </c>
      <c r="O34" s="286">
        <v>10.938260909215266</v>
      </c>
      <c r="P34" s="287">
        <v>0.47497769920837729</v>
      </c>
      <c r="Q34" s="289">
        <v>0.13800328302402992</v>
      </c>
      <c r="R34" s="185" t="s">
        <v>569</v>
      </c>
      <c r="S34" s="185">
        <v>9</v>
      </c>
      <c r="T34" t="s">
        <v>164</v>
      </c>
    </row>
    <row r="35" spans="1:21" x14ac:dyDescent="0.3">
      <c r="A35" s="185" t="s">
        <v>832</v>
      </c>
      <c r="B35" s="185">
        <v>331750</v>
      </c>
      <c r="C35" t="s">
        <v>165</v>
      </c>
      <c r="D35" t="s">
        <v>166</v>
      </c>
      <c r="E35" t="s">
        <v>166</v>
      </c>
      <c r="F35" t="s">
        <v>833</v>
      </c>
      <c r="G35" t="s">
        <v>4</v>
      </c>
      <c r="H35" t="s">
        <v>434</v>
      </c>
      <c r="I35" s="185" t="s">
        <v>435</v>
      </c>
      <c r="J35" s="84">
        <v>56.280999999999992</v>
      </c>
      <c r="K35" s="84">
        <v>5410</v>
      </c>
      <c r="L35" t="s">
        <v>1161</v>
      </c>
      <c r="M35" s="84">
        <v>746.59999999999991</v>
      </c>
      <c r="N35" s="285">
        <v>4.4848416666666671</v>
      </c>
      <c r="O35" s="286">
        <v>10.403142329020332</v>
      </c>
      <c r="P35" s="287">
        <v>0.43110451869488231</v>
      </c>
      <c r="Q35" s="289">
        <v>0.13800369685767097</v>
      </c>
      <c r="R35" s="185" t="s">
        <v>569</v>
      </c>
      <c r="S35" s="185">
        <v>11</v>
      </c>
      <c r="T35" t="s">
        <v>166</v>
      </c>
    </row>
    <row r="36" spans="1:21" x14ac:dyDescent="0.3">
      <c r="A36" s="185" t="s">
        <v>832</v>
      </c>
      <c r="B36" s="185">
        <v>331750</v>
      </c>
      <c r="C36" t="s">
        <v>165</v>
      </c>
      <c r="D36" t="s">
        <v>166</v>
      </c>
      <c r="E36" t="s">
        <v>166</v>
      </c>
      <c r="F36" t="s">
        <v>833</v>
      </c>
      <c r="G36" t="s">
        <v>4</v>
      </c>
      <c r="H36" t="s">
        <v>436</v>
      </c>
      <c r="I36" s="185" t="s">
        <v>437</v>
      </c>
      <c r="J36" s="84">
        <v>361.06199999999995</v>
      </c>
      <c r="N36" s="285"/>
      <c r="P36" s="287">
        <v>0</v>
      </c>
      <c r="R36" s="185" t="s">
        <v>569</v>
      </c>
      <c r="S36" s="185">
        <v>11</v>
      </c>
      <c r="T36" t="s">
        <v>166</v>
      </c>
    </row>
    <row r="37" spans="1:21" x14ac:dyDescent="0.3">
      <c r="A37" s="185" t="s">
        <v>834</v>
      </c>
      <c r="B37" s="185">
        <v>331780</v>
      </c>
      <c r="C37" t="s">
        <v>167</v>
      </c>
      <c r="D37" t="s">
        <v>168</v>
      </c>
      <c r="E37" t="s">
        <v>168</v>
      </c>
      <c r="F37" t="s">
        <v>835</v>
      </c>
      <c r="G37" t="s">
        <v>9</v>
      </c>
      <c r="H37" t="s">
        <v>434</v>
      </c>
      <c r="I37" s="185" t="s">
        <v>435</v>
      </c>
      <c r="J37" s="84">
        <v>609.7589999999999</v>
      </c>
      <c r="K37" s="84">
        <v>48803</v>
      </c>
      <c r="L37" t="s">
        <v>1161</v>
      </c>
      <c r="M37" s="84">
        <v>6734.8</v>
      </c>
      <c r="N37" s="285">
        <v>3.0958166666666664</v>
      </c>
      <c r="O37" s="286">
        <v>12.494293383603464</v>
      </c>
      <c r="P37" s="287">
        <v>0.24777845145923774</v>
      </c>
      <c r="Q37" s="289">
        <v>0.1379997131323894</v>
      </c>
      <c r="R37" s="185" t="s">
        <v>569</v>
      </c>
      <c r="S37" s="185">
        <v>10</v>
      </c>
      <c r="T37" t="s">
        <v>168</v>
      </c>
    </row>
    <row r="38" spans="1:21" x14ac:dyDescent="0.3">
      <c r="A38" s="185" t="s">
        <v>1039</v>
      </c>
      <c r="B38" s="185">
        <v>332360</v>
      </c>
      <c r="C38" t="s">
        <v>308</v>
      </c>
      <c r="D38" t="s">
        <v>310</v>
      </c>
      <c r="E38" t="s">
        <v>310</v>
      </c>
      <c r="F38" t="s">
        <v>1040</v>
      </c>
      <c r="G38" t="s">
        <v>10</v>
      </c>
      <c r="H38" t="s">
        <v>434</v>
      </c>
      <c r="I38" s="185" t="s">
        <v>435</v>
      </c>
      <c r="J38" s="84">
        <v>2653.8259999999996</v>
      </c>
      <c r="K38" s="84">
        <v>199247</v>
      </c>
      <c r="L38" t="s">
        <v>1161</v>
      </c>
      <c r="M38" s="84">
        <v>27496</v>
      </c>
      <c r="N38" s="285">
        <v>4.6329750000000001</v>
      </c>
      <c r="O38" s="286">
        <v>13.319277078199418</v>
      </c>
      <c r="P38" s="287">
        <v>0.34783982439881145</v>
      </c>
      <c r="Q38" s="289">
        <v>0.13799956837493163</v>
      </c>
      <c r="R38" s="185" t="s">
        <v>569</v>
      </c>
      <c r="S38" s="185">
        <v>9</v>
      </c>
      <c r="T38" t="s">
        <v>310</v>
      </c>
    </row>
    <row r="39" spans="1:21" x14ac:dyDescent="0.3">
      <c r="A39" s="185" t="s">
        <v>842</v>
      </c>
      <c r="B39" s="185">
        <v>331790</v>
      </c>
      <c r="C39" t="s">
        <v>174</v>
      </c>
      <c r="D39" t="s">
        <v>175</v>
      </c>
      <c r="E39" t="s">
        <v>175</v>
      </c>
      <c r="F39" t="s">
        <v>843</v>
      </c>
      <c r="G39" t="s">
        <v>14</v>
      </c>
      <c r="H39" t="s">
        <v>434</v>
      </c>
      <c r="I39" s="185" t="s">
        <v>435</v>
      </c>
      <c r="J39" s="84">
        <v>135.05800000000002</v>
      </c>
      <c r="K39" s="84">
        <v>14104</v>
      </c>
      <c r="L39" t="s">
        <v>1161</v>
      </c>
      <c r="M39" s="84">
        <v>1946.3000000000002</v>
      </c>
      <c r="N39" s="285">
        <v>3.8690363636363632</v>
      </c>
      <c r="O39" s="286">
        <v>9.5758650028360766</v>
      </c>
      <c r="P39" s="287">
        <v>0.40404040392073964</v>
      </c>
      <c r="Q39" s="289">
        <v>0.13799631310266591</v>
      </c>
      <c r="R39" s="185" t="s">
        <v>569</v>
      </c>
      <c r="S39" s="185">
        <v>5</v>
      </c>
      <c r="T39" t="s">
        <v>175</v>
      </c>
    </row>
    <row r="40" spans="1:21" x14ac:dyDescent="0.3">
      <c r="A40" s="185" t="s">
        <v>725</v>
      </c>
      <c r="B40" s="185">
        <v>331800</v>
      </c>
      <c r="C40" t="s">
        <v>103</v>
      </c>
      <c r="D40" t="s">
        <v>176</v>
      </c>
      <c r="E40" t="s">
        <v>176</v>
      </c>
      <c r="F40" t="s">
        <v>726</v>
      </c>
      <c r="G40" t="s">
        <v>9</v>
      </c>
      <c r="H40" t="s">
        <v>434</v>
      </c>
      <c r="I40" s="185" t="s">
        <v>435</v>
      </c>
      <c r="J40" s="84">
        <v>41814.294999999998</v>
      </c>
      <c r="K40" s="84">
        <v>2968705</v>
      </c>
      <c r="L40" t="s">
        <v>1161</v>
      </c>
      <c r="M40" s="84">
        <v>409681.26099990716</v>
      </c>
      <c r="N40" s="285">
        <v>1.6124999999999998</v>
      </c>
      <c r="O40" s="286">
        <v>13.870788533212652</v>
      </c>
      <c r="P40" s="287">
        <v>0.11625150193436942</v>
      </c>
      <c r="Q40" s="289">
        <v>0.13799999023139961</v>
      </c>
      <c r="R40" s="185" t="s">
        <v>569</v>
      </c>
      <c r="S40" s="185">
        <v>12</v>
      </c>
      <c r="T40" t="s">
        <v>727</v>
      </c>
      <c r="U40" t="s">
        <v>728</v>
      </c>
    </row>
    <row r="41" spans="1:21" x14ac:dyDescent="0.3">
      <c r="A41" s="185" t="s">
        <v>725</v>
      </c>
      <c r="B41" s="185">
        <v>331800</v>
      </c>
      <c r="C41" t="s">
        <v>103</v>
      </c>
      <c r="D41" t="s">
        <v>176</v>
      </c>
      <c r="E41" t="s">
        <v>176</v>
      </c>
      <c r="F41" t="s">
        <v>726</v>
      </c>
      <c r="G41" t="s">
        <v>9</v>
      </c>
      <c r="H41" t="s">
        <v>439</v>
      </c>
      <c r="I41" s="185" t="s">
        <v>440</v>
      </c>
      <c r="J41" s="84">
        <v>212.732</v>
      </c>
      <c r="N41" s="285"/>
      <c r="P41" s="287">
        <v>0</v>
      </c>
      <c r="R41" s="185" t="s">
        <v>569</v>
      </c>
      <c r="S41" s="185">
        <v>12</v>
      </c>
      <c r="T41" t="s">
        <v>727</v>
      </c>
      <c r="U41" t="s">
        <v>728</v>
      </c>
    </row>
    <row r="42" spans="1:21" x14ac:dyDescent="0.3">
      <c r="A42" s="185" t="s">
        <v>711</v>
      </c>
      <c r="B42" s="185">
        <v>331060</v>
      </c>
      <c r="C42" t="s">
        <v>80</v>
      </c>
      <c r="D42" t="s">
        <v>82</v>
      </c>
      <c r="E42" t="s">
        <v>82</v>
      </c>
      <c r="F42" t="s">
        <v>712</v>
      </c>
      <c r="G42" t="s">
        <v>14</v>
      </c>
      <c r="H42" t="s">
        <v>434</v>
      </c>
      <c r="I42" s="185" t="s">
        <v>435</v>
      </c>
      <c r="J42" s="84">
        <v>538.29999999999995</v>
      </c>
      <c r="K42" s="84">
        <v>44722</v>
      </c>
      <c r="L42" t="s">
        <v>1161</v>
      </c>
      <c r="M42" s="84">
        <v>6171.5</v>
      </c>
      <c r="N42" s="285">
        <v>3.1116666666666668</v>
      </c>
      <c r="O42" s="286">
        <v>12.036581548231295</v>
      </c>
      <c r="P42" s="287">
        <v>0.25851747476623943</v>
      </c>
      <c r="Q42" s="289">
        <v>0.13799695899110057</v>
      </c>
      <c r="R42" s="185" t="s">
        <v>569</v>
      </c>
      <c r="S42" s="185">
        <v>12</v>
      </c>
      <c r="T42" t="s">
        <v>713</v>
      </c>
    </row>
    <row r="43" spans="1:21" x14ac:dyDescent="0.3">
      <c r="A43" s="185" t="s">
        <v>844</v>
      </c>
      <c r="B43" s="185">
        <v>331810</v>
      </c>
      <c r="C43" t="s">
        <v>845</v>
      </c>
      <c r="D43" t="s">
        <v>177</v>
      </c>
      <c r="E43" t="s">
        <v>177</v>
      </c>
      <c r="F43" t="s">
        <v>846</v>
      </c>
      <c r="G43" t="s">
        <v>14</v>
      </c>
      <c r="H43" t="s">
        <v>434</v>
      </c>
      <c r="I43" s="185" t="s">
        <v>435</v>
      </c>
      <c r="J43" s="84">
        <v>107.92</v>
      </c>
      <c r="K43" s="84">
        <v>10979</v>
      </c>
      <c r="L43" t="s">
        <v>1161</v>
      </c>
      <c r="M43" s="84">
        <v>1515.1000000000001</v>
      </c>
      <c r="N43" s="285">
        <v>3.8009583333333339</v>
      </c>
      <c r="O43" s="286">
        <v>9.8296748337735682</v>
      </c>
      <c r="P43" s="287">
        <v>0.3866820009420559</v>
      </c>
      <c r="Q43" s="289">
        <v>0.13799981783404683</v>
      </c>
      <c r="R43" s="185" t="s">
        <v>569</v>
      </c>
      <c r="S43" s="185">
        <v>12</v>
      </c>
      <c r="T43" t="s">
        <v>177</v>
      </c>
    </row>
    <row r="44" spans="1:21" x14ac:dyDescent="0.3">
      <c r="A44" s="185" t="s">
        <v>729</v>
      </c>
      <c r="B44" s="185">
        <v>331270</v>
      </c>
      <c r="C44" t="s">
        <v>103</v>
      </c>
      <c r="D44" t="s">
        <v>107</v>
      </c>
      <c r="E44" t="s">
        <v>107</v>
      </c>
      <c r="F44" t="s">
        <v>730</v>
      </c>
      <c r="G44" t="s">
        <v>5</v>
      </c>
      <c r="H44" t="s">
        <v>434</v>
      </c>
      <c r="I44" s="185" t="s">
        <v>435</v>
      </c>
      <c r="J44" s="84">
        <v>1199.979</v>
      </c>
      <c r="K44" s="84">
        <v>84646</v>
      </c>
      <c r="L44" t="s">
        <v>1161</v>
      </c>
      <c r="M44" s="84">
        <v>11681</v>
      </c>
      <c r="N44" s="285">
        <v>2.7327249999999998</v>
      </c>
      <c r="O44" s="286">
        <v>14.176440705999102</v>
      </c>
      <c r="P44" s="287">
        <v>0.19276524035003945</v>
      </c>
      <c r="Q44" s="289">
        <v>0.13799825154171491</v>
      </c>
      <c r="R44" s="185" t="s">
        <v>569</v>
      </c>
      <c r="S44" s="185">
        <v>12</v>
      </c>
      <c r="T44" t="s">
        <v>107</v>
      </c>
    </row>
    <row r="45" spans="1:21" x14ac:dyDescent="0.3">
      <c r="A45" s="185" t="s">
        <v>847</v>
      </c>
      <c r="B45" s="185">
        <v>331820</v>
      </c>
      <c r="C45" t="s">
        <v>178</v>
      </c>
      <c r="D45" t="s">
        <v>179</v>
      </c>
      <c r="E45" t="s">
        <v>179</v>
      </c>
      <c r="F45" t="s">
        <v>848</v>
      </c>
      <c r="G45" t="s">
        <v>11</v>
      </c>
      <c r="H45" t="s">
        <v>434</v>
      </c>
      <c r="I45" s="185" t="s">
        <v>435</v>
      </c>
      <c r="J45" s="84">
        <v>1064.6600000000001</v>
      </c>
      <c r="K45" s="84">
        <v>79966</v>
      </c>
      <c r="L45" t="s">
        <v>1161</v>
      </c>
      <c r="M45" s="84">
        <v>11035.199999999999</v>
      </c>
      <c r="N45" s="285">
        <v>3.2117</v>
      </c>
      <c r="O45" s="286">
        <v>13.313908411074706</v>
      </c>
      <c r="P45" s="287">
        <v>0.24122893900400127</v>
      </c>
      <c r="Q45" s="289">
        <v>0.13799864942600604</v>
      </c>
      <c r="R45" s="185" t="s">
        <v>569</v>
      </c>
      <c r="S45" s="185">
        <v>8</v>
      </c>
      <c r="T45" t="s">
        <v>179</v>
      </c>
    </row>
    <row r="46" spans="1:21" x14ac:dyDescent="0.3">
      <c r="A46" s="185" t="s">
        <v>847</v>
      </c>
      <c r="B46" s="185">
        <v>331820</v>
      </c>
      <c r="C46" t="s">
        <v>178</v>
      </c>
      <c r="D46" t="s">
        <v>179</v>
      </c>
      <c r="E46" t="s">
        <v>179</v>
      </c>
      <c r="F46" t="s">
        <v>848</v>
      </c>
      <c r="G46" t="s">
        <v>11</v>
      </c>
      <c r="H46" t="s">
        <v>439</v>
      </c>
      <c r="I46" s="185" t="s">
        <v>440</v>
      </c>
      <c r="J46" s="84">
        <v>49.295999999999999</v>
      </c>
      <c r="N46" s="285"/>
      <c r="P46" s="287">
        <v>0</v>
      </c>
      <c r="R46" s="185" t="s">
        <v>569</v>
      </c>
      <c r="S46" s="185">
        <v>8</v>
      </c>
      <c r="T46" t="s">
        <v>179</v>
      </c>
    </row>
    <row r="47" spans="1:21" x14ac:dyDescent="0.3">
      <c r="A47" s="185" t="s">
        <v>911</v>
      </c>
      <c r="B47" s="185">
        <v>331830</v>
      </c>
      <c r="C47" t="s">
        <v>221</v>
      </c>
      <c r="D47" t="s">
        <v>222</v>
      </c>
      <c r="E47" t="s">
        <v>222</v>
      </c>
      <c r="F47" t="s">
        <v>912</v>
      </c>
      <c r="G47" t="s">
        <v>14</v>
      </c>
      <c r="H47" t="s">
        <v>434</v>
      </c>
      <c r="I47" s="185" t="s">
        <v>435</v>
      </c>
      <c r="J47" s="84">
        <v>484.07100000000003</v>
      </c>
      <c r="K47" s="84">
        <v>42631</v>
      </c>
      <c r="L47" t="s">
        <v>1161</v>
      </c>
      <c r="M47" s="84">
        <v>5883</v>
      </c>
      <c r="N47" s="285">
        <v>2.5797166666666667</v>
      </c>
      <c r="O47" s="286">
        <v>11.35490605427975</v>
      </c>
      <c r="P47" s="287">
        <v>0.22718960899675184</v>
      </c>
      <c r="Q47" s="289">
        <v>0.13799817034552322</v>
      </c>
      <c r="R47" s="185" t="s">
        <v>569</v>
      </c>
      <c r="S47" s="185">
        <v>12</v>
      </c>
      <c r="T47" t="s">
        <v>222</v>
      </c>
    </row>
    <row r="48" spans="1:21" x14ac:dyDescent="0.3">
      <c r="A48" s="185" t="s">
        <v>849</v>
      </c>
      <c r="B48" s="185">
        <v>331840</v>
      </c>
      <c r="C48" t="s">
        <v>180</v>
      </c>
      <c r="D48" t="s">
        <v>181</v>
      </c>
      <c r="E48" t="s">
        <v>181</v>
      </c>
      <c r="F48" t="s">
        <v>850</v>
      </c>
      <c r="G48" t="s">
        <v>14</v>
      </c>
      <c r="H48" t="s">
        <v>434</v>
      </c>
      <c r="I48" s="185" t="s">
        <v>435</v>
      </c>
      <c r="J48" s="84">
        <v>289.28809054562288</v>
      </c>
      <c r="K48" s="84">
        <v>26354</v>
      </c>
      <c r="L48" t="s">
        <v>1161</v>
      </c>
      <c r="M48" s="84">
        <v>3636.9</v>
      </c>
      <c r="N48" s="285">
        <v>4.2817636363636362</v>
      </c>
      <c r="O48" s="286">
        <v>10.977008823921334</v>
      </c>
      <c r="P48" s="287">
        <v>0.39006652040150724</v>
      </c>
      <c r="Q48" s="289">
        <v>0.13800182135539196</v>
      </c>
      <c r="R48" s="185" t="s">
        <v>569</v>
      </c>
      <c r="S48" s="185">
        <v>10</v>
      </c>
      <c r="T48" t="s">
        <v>181</v>
      </c>
    </row>
    <row r="49" spans="1:20" x14ac:dyDescent="0.3">
      <c r="A49" s="185" t="s">
        <v>1027</v>
      </c>
      <c r="B49" s="185">
        <v>332310</v>
      </c>
      <c r="C49" t="s">
        <v>296</v>
      </c>
      <c r="D49" t="s">
        <v>297</v>
      </c>
      <c r="E49" t="s">
        <v>297</v>
      </c>
      <c r="F49" t="s">
        <v>1028</v>
      </c>
      <c r="G49" t="s">
        <v>9</v>
      </c>
      <c r="H49" t="s">
        <v>434</v>
      </c>
      <c r="I49" s="185" t="s">
        <v>435</v>
      </c>
      <c r="J49" s="84">
        <v>1507.8440000000003</v>
      </c>
      <c r="K49" s="84">
        <v>115108</v>
      </c>
      <c r="L49" t="s">
        <v>1161</v>
      </c>
      <c r="M49" s="84">
        <v>15885.1</v>
      </c>
      <c r="N49" s="285">
        <v>3.3838166666666663</v>
      </c>
      <c r="O49" s="286">
        <v>13.099384925461308</v>
      </c>
      <c r="P49" s="287">
        <v>0.2583187444236052</v>
      </c>
      <c r="Q49" s="289">
        <v>0.13800170274872295</v>
      </c>
      <c r="R49" s="185" t="s">
        <v>569</v>
      </c>
      <c r="S49" s="185">
        <v>12</v>
      </c>
      <c r="T49" t="s">
        <v>297</v>
      </c>
    </row>
    <row r="50" spans="1:20" x14ac:dyDescent="0.3">
      <c r="A50" s="185" t="s">
        <v>851</v>
      </c>
      <c r="B50" s="185">
        <v>331850</v>
      </c>
      <c r="C50" t="s">
        <v>182</v>
      </c>
      <c r="D50" t="s">
        <v>183</v>
      </c>
      <c r="E50" t="s">
        <v>183</v>
      </c>
      <c r="F50" t="s">
        <v>852</v>
      </c>
      <c r="G50" t="s">
        <v>7</v>
      </c>
      <c r="H50" t="s">
        <v>434</v>
      </c>
      <c r="I50" s="185" t="s">
        <v>435</v>
      </c>
      <c r="J50" s="84">
        <v>246.47000000000003</v>
      </c>
      <c r="K50" s="84">
        <v>28291</v>
      </c>
      <c r="L50" t="s">
        <v>1161</v>
      </c>
      <c r="M50" s="84">
        <v>3904.2999999999997</v>
      </c>
      <c r="N50" s="285">
        <v>4.2643666666666666</v>
      </c>
      <c r="O50" s="286">
        <v>8.7119578664592989</v>
      </c>
      <c r="P50" s="287">
        <v>0.48948430789413178</v>
      </c>
      <c r="Q50" s="289">
        <v>0.13800501926407691</v>
      </c>
      <c r="R50" s="185" t="s">
        <v>569</v>
      </c>
      <c r="S50" s="185">
        <v>12</v>
      </c>
      <c r="T50" t="s">
        <v>183</v>
      </c>
    </row>
    <row r="51" spans="1:20" x14ac:dyDescent="0.3">
      <c r="A51" s="185" t="s">
        <v>731</v>
      </c>
      <c r="B51" s="185">
        <v>331280</v>
      </c>
      <c r="C51" t="s">
        <v>103</v>
      </c>
      <c r="D51" t="s">
        <v>108</v>
      </c>
      <c r="E51" t="s">
        <v>108</v>
      </c>
      <c r="F51" t="s">
        <v>732</v>
      </c>
      <c r="G51" t="s">
        <v>9</v>
      </c>
      <c r="H51" t="s">
        <v>434</v>
      </c>
      <c r="I51" s="185" t="s">
        <v>435</v>
      </c>
      <c r="J51" s="84">
        <v>1775.0759999999998</v>
      </c>
      <c r="K51" s="84">
        <v>140593</v>
      </c>
      <c r="L51" t="s">
        <v>1161</v>
      </c>
      <c r="M51" s="84">
        <v>19401.899999999998</v>
      </c>
      <c r="N51" s="285">
        <v>2.6036999999999999</v>
      </c>
      <c r="O51" s="286">
        <v>12.625635700212669</v>
      </c>
      <c r="P51" s="287">
        <v>0.20622327951028577</v>
      </c>
      <c r="Q51" s="289">
        <v>0.13800046944015704</v>
      </c>
      <c r="R51" s="185" t="s">
        <v>569</v>
      </c>
      <c r="S51" s="185">
        <v>12</v>
      </c>
      <c r="T51" t="s">
        <v>108</v>
      </c>
    </row>
    <row r="52" spans="1:20" x14ac:dyDescent="0.3">
      <c r="A52" s="185" t="s">
        <v>731</v>
      </c>
      <c r="B52" s="185">
        <v>331280</v>
      </c>
      <c r="C52" t="s">
        <v>103</v>
      </c>
      <c r="D52" t="s">
        <v>108</v>
      </c>
      <c r="E52" t="s">
        <v>108</v>
      </c>
      <c r="F52" t="s">
        <v>732</v>
      </c>
      <c r="G52" t="s">
        <v>9</v>
      </c>
      <c r="H52" t="s">
        <v>439</v>
      </c>
      <c r="I52" s="185" t="s">
        <v>440</v>
      </c>
      <c r="J52" s="84">
        <v>736.89799999999991</v>
      </c>
      <c r="N52" s="285"/>
      <c r="P52" s="287">
        <v>0</v>
      </c>
      <c r="R52" s="185" t="s">
        <v>569</v>
      </c>
      <c r="S52" s="185">
        <v>12</v>
      </c>
      <c r="T52" t="s">
        <v>108</v>
      </c>
    </row>
    <row r="53" spans="1:20" x14ac:dyDescent="0.3">
      <c r="A53" s="185" t="s">
        <v>857</v>
      </c>
      <c r="B53" s="185">
        <v>331860</v>
      </c>
      <c r="C53" t="s">
        <v>184</v>
      </c>
      <c r="D53" t="s">
        <v>185</v>
      </c>
      <c r="E53" t="s">
        <v>185</v>
      </c>
      <c r="F53" t="s">
        <v>858</v>
      </c>
      <c r="G53" t="s">
        <v>6</v>
      </c>
      <c r="H53" t="s">
        <v>434</v>
      </c>
      <c r="I53" s="185" t="s">
        <v>435</v>
      </c>
      <c r="J53" s="84">
        <v>848.61555684292637</v>
      </c>
      <c r="K53" s="84">
        <v>57993</v>
      </c>
      <c r="L53" t="s">
        <v>1161</v>
      </c>
      <c r="M53" s="84">
        <v>8003.0999999999995</v>
      </c>
      <c r="N53" s="285">
        <v>2.464666666666667</v>
      </c>
      <c r="O53" s="286">
        <v>14.633068764211654</v>
      </c>
      <c r="P53" s="287">
        <v>0.16843129123362999</v>
      </c>
      <c r="Q53" s="289">
        <v>0.13800113806838754</v>
      </c>
      <c r="R53" s="185" t="s">
        <v>569</v>
      </c>
      <c r="S53" s="185">
        <v>12</v>
      </c>
      <c r="T53" t="s">
        <v>185</v>
      </c>
    </row>
    <row r="54" spans="1:20" x14ac:dyDescent="0.3">
      <c r="A54" s="185" t="s">
        <v>853</v>
      </c>
      <c r="B54" s="185">
        <v>331870</v>
      </c>
      <c r="C54" t="s">
        <v>186</v>
      </c>
      <c r="D54" t="s">
        <v>187</v>
      </c>
      <c r="E54" t="s">
        <v>187</v>
      </c>
      <c r="F54" t="s">
        <v>854</v>
      </c>
      <c r="G54" t="s">
        <v>6</v>
      </c>
      <c r="H54" t="s">
        <v>434</v>
      </c>
      <c r="I54" s="185" t="s">
        <v>435</v>
      </c>
      <c r="J54" s="84">
        <v>164.57799999999997</v>
      </c>
      <c r="K54" s="84">
        <v>14869</v>
      </c>
      <c r="L54" t="s">
        <v>1161</v>
      </c>
      <c r="M54" s="84">
        <v>2052</v>
      </c>
      <c r="N54" s="285">
        <v>2.9713333333333338</v>
      </c>
      <c r="O54" s="286">
        <v>11.068531844777723</v>
      </c>
      <c r="P54" s="287">
        <v>0.26844873150319815</v>
      </c>
      <c r="Q54" s="289">
        <v>0.13800524581343734</v>
      </c>
      <c r="R54" s="185" t="s">
        <v>569</v>
      </c>
      <c r="S54" s="185">
        <v>11</v>
      </c>
      <c r="T54" t="s">
        <v>187</v>
      </c>
    </row>
    <row r="55" spans="1:20" x14ac:dyDescent="0.3">
      <c r="A55" s="185" t="s">
        <v>853</v>
      </c>
      <c r="B55" s="185">
        <v>331870</v>
      </c>
      <c r="C55" t="s">
        <v>186</v>
      </c>
      <c r="D55" t="s">
        <v>187</v>
      </c>
      <c r="E55" t="s">
        <v>187</v>
      </c>
      <c r="F55" t="s">
        <v>854</v>
      </c>
      <c r="G55" t="s">
        <v>6</v>
      </c>
      <c r="H55" t="s">
        <v>436</v>
      </c>
      <c r="I55" s="185" t="s">
        <v>437</v>
      </c>
      <c r="J55" s="84">
        <v>473.08599999999996</v>
      </c>
      <c r="N55" s="285"/>
      <c r="P55" s="287">
        <v>0</v>
      </c>
      <c r="R55" s="185" t="s">
        <v>569</v>
      </c>
      <c r="S55" s="185">
        <v>11</v>
      </c>
      <c r="T55" t="s">
        <v>187</v>
      </c>
    </row>
    <row r="56" spans="1:20" x14ac:dyDescent="0.3">
      <c r="A56" s="185" t="s">
        <v>855</v>
      </c>
      <c r="B56" s="185">
        <v>331880</v>
      </c>
      <c r="C56" t="s">
        <v>188</v>
      </c>
      <c r="D56" t="s">
        <v>189</v>
      </c>
      <c r="E56" t="s">
        <v>189</v>
      </c>
      <c r="F56" t="s">
        <v>856</v>
      </c>
      <c r="G56" t="s">
        <v>6</v>
      </c>
      <c r="H56" t="s">
        <v>434</v>
      </c>
      <c r="I56" s="185" t="s">
        <v>435</v>
      </c>
      <c r="J56" s="84">
        <v>312.851</v>
      </c>
      <c r="K56" s="84">
        <v>32149</v>
      </c>
      <c r="L56" t="s">
        <v>1161</v>
      </c>
      <c r="M56" s="84">
        <v>4436.6000000000004</v>
      </c>
      <c r="N56" s="285">
        <v>3.6776999999999993</v>
      </c>
      <c r="O56" s="286">
        <v>9.7312824660176052</v>
      </c>
      <c r="P56" s="287">
        <v>0.37792552141434732</v>
      </c>
      <c r="Q56" s="289">
        <v>0.1380011819963296</v>
      </c>
      <c r="R56" s="185" t="s">
        <v>569</v>
      </c>
      <c r="S56" s="185">
        <v>12</v>
      </c>
      <c r="T56" t="s">
        <v>189</v>
      </c>
    </row>
    <row r="57" spans="1:20" x14ac:dyDescent="0.3">
      <c r="A57" s="185" t="s">
        <v>949</v>
      </c>
      <c r="B57" s="185">
        <v>332660</v>
      </c>
      <c r="C57" t="s">
        <v>243</v>
      </c>
      <c r="D57" t="s">
        <v>245</v>
      </c>
      <c r="E57" t="s">
        <v>245</v>
      </c>
      <c r="F57" t="s">
        <v>684</v>
      </c>
      <c r="G57" t="s">
        <v>13</v>
      </c>
      <c r="H57" t="s">
        <v>436</v>
      </c>
      <c r="I57" s="185" t="s">
        <v>437</v>
      </c>
      <c r="J57" s="84">
        <v>887.76</v>
      </c>
      <c r="N57" s="285"/>
      <c r="P57" s="287">
        <v>0</v>
      </c>
      <c r="R57" s="185" t="s">
        <v>569</v>
      </c>
      <c r="S57" s="185">
        <v>12</v>
      </c>
      <c r="T57" t="s">
        <v>685</v>
      </c>
    </row>
    <row r="58" spans="1:20" x14ac:dyDescent="0.3">
      <c r="A58" s="185" t="s">
        <v>859</v>
      </c>
      <c r="B58" s="185">
        <v>331890</v>
      </c>
      <c r="C58" t="s">
        <v>190</v>
      </c>
      <c r="D58" t="s">
        <v>191</v>
      </c>
      <c r="E58" t="s">
        <v>191</v>
      </c>
      <c r="F58" t="s">
        <v>860</v>
      </c>
      <c r="G58" t="s">
        <v>7</v>
      </c>
      <c r="H58" t="s">
        <v>434</v>
      </c>
      <c r="I58" s="185" t="s">
        <v>435</v>
      </c>
      <c r="J58" s="84">
        <v>436.32699999999994</v>
      </c>
      <c r="K58" s="84">
        <v>37054</v>
      </c>
      <c r="L58" t="s">
        <v>1161</v>
      </c>
      <c r="M58" s="84">
        <v>5113.3999999999996</v>
      </c>
      <c r="N58" s="285">
        <v>3.191666666666666</v>
      </c>
      <c r="O58" s="286">
        <v>11.775435850380525</v>
      </c>
      <c r="P58" s="287">
        <v>0.27104446130234122</v>
      </c>
      <c r="Q58" s="289">
        <v>0.13799859664273761</v>
      </c>
      <c r="R58" s="185" t="s">
        <v>569</v>
      </c>
      <c r="S58" s="185">
        <v>12</v>
      </c>
      <c r="T58" t="s">
        <v>191</v>
      </c>
    </row>
    <row r="59" spans="1:20" x14ac:dyDescent="0.3">
      <c r="A59" s="185" t="s">
        <v>1012</v>
      </c>
      <c r="B59" s="185">
        <v>332230</v>
      </c>
      <c r="C59" t="s">
        <v>286</v>
      </c>
      <c r="D59" t="s">
        <v>287</v>
      </c>
      <c r="E59" t="s">
        <v>287</v>
      </c>
      <c r="F59" t="s">
        <v>1013</v>
      </c>
      <c r="G59" t="s">
        <v>9</v>
      </c>
      <c r="H59" t="s">
        <v>434</v>
      </c>
      <c r="I59" s="185" t="s">
        <v>435</v>
      </c>
      <c r="J59" s="84">
        <v>232.44500000000005</v>
      </c>
      <c r="K59" s="84">
        <v>20882</v>
      </c>
      <c r="L59" t="s">
        <v>1161</v>
      </c>
      <c r="M59" s="84">
        <v>2881.6</v>
      </c>
      <c r="N59" s="285">
        <v>2.8764999999999996</v>
      </c>
      <c r="O59" s="286">
        <v>11.131357149698308</v>
      </c>
      <c r="P59" s="287">
        <v>0.25841413237540051</v>
      </c>
      <c r="Q59" s="289">
        <v>0.13799444497653482</v>
      </c>
      <c r="R59" s="185" t="s">
        <v>569</v>
      </c>
      <c r="S59" s="185">
        <v>12</v>
      </c>
      <c r="T59" t="s">
        <v>287</v>
      </c>
    </row>
    <row r="60" spans="1:20" x14ac:dyDescent="0.3">
      <c r="A60" s="185" t="s">
        <v>865</v>
      </c>
      <c r="B60" s="185">
        <v>331900</v>
      </c>
      <c r="C60" t="s">
        <v>196</v>
      </c>
      <c r="D60" t="s">
        <v>197</v>
      </c>
      <c r="E60" t="s">
        <v>197</v>
      </c>
      <c r="F60" t="s">
        <v>866</v>
      </c>
      <c r="G60" t="s">
        <v>14</v>
      </c>
      <c r="H60" t="s">
        <v>434</v>
      </c>
      <c r="I60" s="185" t="s">
        <v>435</v>
      </c>
      <c r="J60" s="84">
        <v>389.79999999999995</v>
      </c>
      <c r="K60" s="84">
        <v>36466</v>
      </c>
      <c r="L60" t="s">
        <v>1161</v>
      </c>
      <c r="M60" s="84">
        <v>5032.2</v>
      </c>
      <c r="N60" s="285">
        <v>2.9195333333333338</v>
      </c>
      <c r="O60" s="286">
        <v>10.689409312784511</v>
      </c>
      <c r="P60" s="287">
        <v>0.27312391619634008</v>
      </c>
      <c r="Q60" s="289">
        <v>0.1379970383370811</v>
      </c>
      <c r="R60" s="185" t="s">
        <v>569</v>
      </c>
      <c r="S60" s="185">
        <v>12</v>
      </c>
      <c r="T60" t="s">
        <v>197</v>
      </c>
    </row>
    <row r="61" spans="1:20" x14ac:dyDescent="0.3">
      <c r="A61" s="185" t="s">
        <v>869</v>
      </c>
      <c r="B61" s="185">
        <v>331910</v>
      </c>
      <c r="C61" t="s">
        <v>198</v>
      </c>
      <c r="D61" t="s">
        <v>199</v>
      </c>
      <c r="E61" t="s">
        <v>199</v>
      </c>
      <c r="F61" t="s">
        <v>870</v>
      </c>
      <c r="G61" t="s">
        <v>6</v>
      </c>
      <c r="H61" t="s">
        <v>434</v>
      </c>
      <c r="I61" s="185" t="s">
        <v>435</v>
      </c>
      <c r="J61" s="84">
        <v>296.06034416712373</v>
      </c>
      <c r="K61" s="84">
        <v>33026</v>
      </c>
      <c r="L61" t="s">
        <v>1161</v>
      </c>
      <c r="M61" s="84">
        <v>4557.5</v>
      </c>
      <c r="N61" s="285">
        <v>3.3109666666666659</v>
      </c>
      <c r="O61" s="286">
        <v>8.9644626708388451</v>
      </c>
      <c r="P61" s="287">
        <v>0.36934357230770237</v>
      </c>
      <c r="Q61" s="289">
        <v>0.13799733543268938</v>
      </c>
      <c r="R61" s="185" t="s">
        <v>569</v>
      </c>
      <c r="S61" s="185">
        <v>12</v>
      </c>
      <c r="T61" t="s">
        <v>199</v>
      </c>
    </row>
    <row r="62" spans="1:20" x14ac:dyDescent="0.3">
      <c r="A62" s="185" t="s">
        <v>906</v>
      </c>
      <c r="B62" s="185">
        <v>331980</v>
      </c>
      <c r="C62" t="s">
        <v>219</v>
      </c>
      <c r="D62" t="s">
        <v>220</v>
      </c>
      <c r="E62" t="s">
        <v>220</v>
      </c>
      <c r="F62" t="s">
        <v>907</v>
      </c>
      <c r="G62" t="s">
        <v>4</v>
      </c>
      <c r="H62" t="s">
        <v>434</v>
      </c>
      <c r="I62" s="185" t="s">
        <v>435</v>
      </c>
      <c r="J62" s="84">
        <v>2412.4929999999999</v>
      </c>
      <c r="K62" s="84">
        <v>184850</v>
      </c>
      <c r="L62" t="s">
        <v>1161</v>
      </c>
      <c r="M62" s="84">
        <v>25509.5</v>
      </c>
      <c r="N62" s="285">
        <v>4.54</v>
      </c>
      <c r="O62" s="286">
        <v>13.051084663240465</v>
      </c>
      <c r="P62" s="287">
        <v>0.34786380727322319</v>
      </c>
      <c r="Q62" s="289">
        <v>0.1380010819583446</v>
      </c>
      <c r="R62" s="185" t="s">
        <v>569</v>
      </c>
      <c r="S62" s="185">
        <v>12</v>
      </c>
      <c r="T62" t="s">
        <v>220</v>
      </c>
    </row>
    <row r="63" spans="1:20" x14ac:dyDescent="0.3">
      <c r="A63" s="185" t="s">
        <v>879</v>
      </c>
      <c r="B63" s="185">
        <v>331920</v>
      </c>
      <c r="C63" t="s">
        <v>205</v>
      </c>
      <c r="D63" t="s">
        <v>206</v>
      </c>
      <c r="E63" t="s">
        <v>561</v>
      </c>
      <c r="F63" t="s">
        <v>880</v>
      </c>
      <c r="G63" t="s">
        <v>7</v>
      </c>
      <c r="H63" t="s">
        <v>436</v>
      </c>
      <c r="I63" s="185" t="s">
        <v>437</v>
      </c>
      <c r="J63" s="84">
        <v>3267</v>
      </c>
      <c r="N63" s="285"/>
      <c r="P63" s="287">
        <v>0</v>
      </c>
      <c r="R63" s="185" t="s">
        <v>666</v>
      </c>
      <c r="S63" s="185">
        <v>12</v>
      </c>
      <c r="T63" t="s">
        <v>881</v>
      </c>
    </row>
    <row r="64" spans="1:20" x14ac:dyDescent="0.3">
      <c r="A64" s="185" t="s">
        <v>882</v>
      </c>
      <c r="B64" s="185">
        <v>331920</v>
      </c>
      <c r="C64" t="s">
        <v>205</v>
      </c>
      <c r="D64" t="s">
        <v>207</v>
      </c>
      <c r="E64" t="s">
        <v>561</v>
      </c>
      <c r="F64" t="s">
        <v>880</v>
      </c>
      <c r="G64" t="s">
        <v>7</v>
      </c>
      <c r="H64" t="s">
        <v>434</v>
      </c>
      <c r="I64" s="185" t="s">
        <v>435</v>
      </c>
      <c r="J64" s="84">
        <v>7021</v>
      </c>
      <c r="K64" s="84">
        <v>524412</v>
      </c>
      <c r="L64" t="s">
        <v>1161</v>
      </c>
      <c r="M64" s="84">
        <v>72368.999999999985</v>
      </c>
      <c r="N64" s="285">
        <v>2.7759666666666667</v>
      </c>
      <c r="O64" s="286">
        <v>13.388328260985638</v>
      </c>
      <c r="P64" s="287">
        <v>0.20734229192422732</v>
      </c>
      <c r="Q64" s="289">
        <v>0.1380002745932587</v>
      </c>
      <c r="R64" s="185" t="s">
        <v>666</v>
      </c>
      <c r="S64" s="185">
        <v>12</v>
      </c>
      <c r="T64" t="s">
        <v>881</v>
      </c>
    </row>
    <row r="65" spans="1:20" x14ac:dyDescent="0.3">
      <c r="A65" s="185" t="s">
        <v>883</v>
      </c>
      <c r="B65" s="185">
        <v>331920</v>
      </c>
      <c r="C65" t="s">
        <v>205</v>
      </c>
      <c r="D65" t="s">
        <v>208</v>
      </c>
      <c r="E65" t="s">
        <v>561</v>
      </c>
      <c r="F65" t="s">
        <v>880</v>
      </c>
      <c r="G65" t="s">
        <v>7</v>
      </c>
      <c r="H65" t="s">
        <v>436</v>
      </c>
      <c r="I65" s="185" t="s">
        <v>437</v>
      </c>
      <c r="J65" s="84">
        <v>15171</v>
      </c>
      <c r="N65" s="285"/>
      <c r="P65" s="287">
        <v>0</v>
      </c>
      <c r="R65" s="185" t="s">
        <v>666</v>
      </c>
      <c r="S65" s="185">
        <v>12</v>
      </c>
      <c r="T65" t="s">
        <v>881</v>
      </c>
    </row>
    <row r="66" spans="1:20" x14ac:dyDescent="0.3">
      <c r="A66" s="185" t="s">
        <v>679</v>
      </c>
      <c r="B66" s="185">
        <v>331090</v>
      </c>
      <c r="C66" t="s">
        <v>80</v>
      </c>
      <c r="D66" t="s">
        <v>83</v>
      </c>
      <c r="E66" t="s">
        <v>84</v>
      </c>
      <c r="F66" t="s">
        <v>680</v>
      </c>
      <c r="G66" t="s">
        <v>13</v>
      </c>
      <c r="H66" t="s">
        <v>436</v>
      </c>
      <c r="I66" s="185" t="s">
        <v>437</v>
      </c>
      <c r="J66" s="84">
        <v>18098.999999999996</v>
      </c>
      <c r="N66" s="285"/>
      <c r="P66" s="287">
        <v>0</v>
      </c>
      <c r="R66" s="185" t="s">
        <v>666</v>
      </c>
      <c r="S66" s="185">
        <v>12</v>
      </c>
      <c r="T66" t="s">
        <v>681</v>
      </c>
    </row>
    <row r="67" spans="1:20" x14ac:dyDescent="0.3">
      <c r="A67" s="185" t="s">
        <v>690</v>
      </c>
      <c r="B67" s="185">
        <v>331090</v>
      </c>
      <c r="C67" t="s">
        <v>80</v>
      </c>
      <c r="D67" t="s">
        <v>84</v>
      </c>
      <c r="E67" t="s">
        <v>84</v>
      </c>
      <c r="F67" t="s">
        <v>680</v>
      </c>
      <c r="G67" t="s">
        <v>13</v>
      </c>
      <c r="H67" t="s">
        <v>434</v>
      </c>
      <c r="I67" s="185" t="s">
        <v>435</v>
      </c>
      <c r="J67" s="84">
        <v>2349</v>
      </c>
      <c r="K67" s="84">
        <v>174888</v>
      </c>
      <c r="L67" t="s">
        <v>1161</v>
      </c>
      <c r="M67" s="84">
        <v>24134.7</v>
      </c>
      <c r="N67" s="285">
        <v>2.5483333333333333</v>
      </c>
      <c r="O67" s="286">
        <v>13.431453272951831</v>
      </c>
      <c r="P67" s="287">
        <v>0.18972878671775226</v>
      </c>
      <c r="Q67" s="289">
        <v>0.13800089199945109</v>
      </c>
      <c r="R67" s="185" t="s">
        <v>666</v>
      </c>
      <c r="S67" s="185">
        <v>12</v>
      </c>
      <c r="T67" t="s">
        <v>681</v>
      </c>
    </row>
    <row r="68" spans="1:20" x14ac:dyDescent="0.3">
      <c r="A68" s="185" t="s">
        <v>688</v>
      </c>
      <c r="B68" s="185">
        <v>331090</v>
      </c>
      <c r="C68" t="s">
        <v>80</v>
      </c>
      <c r="D68" t="s">
        <v>97</v>
      </c>
      <c r="E68" t="s">
        <v>84</v>
      </c>
      <c r="F68" t="s">
        <v>680</v>
      </c>
      <c r="G68" t="s">
        <v>13</v>
      </c>
      <c r="H68" t="s">
        <v>436</v>
      </c>
      <c r="I68" s="185" t="s">
        <v>437</v>
      </c>
      <c r="J68" s="84">
        <v>4146</v>
      </c>
      <c r="N68" s="285"/>
      <c r="P68" s="287">
        <v>0</v>
      </c>
      <c r="R68" s="185" t="s">
        <v>666</v>
      </c>
      <c r="S68" s="185">
        <v>12</v>
      </c>
      <c r="T68" t="s">
        <v>681</v>
      </c>
    </row>
    <row r="69" spans="1:20" x14ac:dyDescent="0.3">
      <c r="A69" s="185" t="s">
        <v>1014</v>
      </c>
      <c r="B69" s="185">
        <v>332240</v>
      </c>
      <c r="C69" t="s">
        <v>286</v>
      </c>
      <c r="D69" t="s">
        <v>288</v>
      </c>
      <c r="E69" t="s">
        <v>288</v>
      </c>
      <c r="F69" t="s">
        <v>1015</v>
      </c>
      <c r="G69" t="s">
        <v>9</v>
      </c>
      <c r="H69" t="s">
        <v>434</v>
      </c>
      <c r="I69" s="185" t="s">
        <v>435</v>
      </c>
      <c r="J69" s="84">
        <v>242.86199999999997</v>
      </c>
      <c r="K69" s="84">
        <v>21764</v>
      </c>
      <c r="L69" t="s">
        <v>1161</v>
      </c>
      <c r="M69" s="84">
        <v>3003.3</v>
      </c>
      <c r="N69" s="285">
        <v>2.8764999999999996</v>
      </c>
      <c r="O69" s="286">
        <v>11.158886234148133</v>
      </c>
      <c r="P69" s="287">
        <v>0.25777662211461655</v>
      </c>
      <c r="Q69" s="289">
        <v>0.13799393493843046</v>
      </c>
      <c r="R69" s="185" t="s">
        <v>569</v>
      </c>
      <c r="S69" s="185">
        <v>12</v>
      </c>
      <c r="T69" t="s">
        <v>288</v>
      </c>
    </row>
    <row r="70" spans="1:20" x14ac:dyDescent="0.3">
      <c r="A70" s="185" t="s">
        <v>1106</v>
      </c>
      <c r="C70" t="s">
        <v>1107</v>
      </c>
      <c r="D70" t="s">
        <v>1108</v>
      </c>
      <c r="E70" t="s">
        <v>1109</v>
      </c>
      <c r="F70" t="s">
        <v>1110</v>
      </c>
      <c r="G70" t="s">
        <v>10</v>
      </c>
      <c r="H70" t="s">
        <v>441</v>
      </c>
      <c r="I70" s="185" t="s">
        <v>438</v>
      </c>
      <c r="J70" s="84">
        <v>61008.000000000007</v>
      </c>
      <c r="K70" s="84">
        <v>801995</v>
      </c>
      <c r="L70" t="s">
        <v>1165</v>
      </c>
      <c r="M70" s="84">
        <v>768312</v>
      </c>
      <c r="N70" s="285"/>
      <c r="O70" s="286">
        <v>76.070299690147706</v>
      </c>
      <c r="Q70" s="289">
        <v>0.95800098504354769</v>
      </c>
      <c r="R70" s="185" t="s">
        <v>666</v>
      </c>
      <c r="S70" s="185">
        <v>12</v>
      </c>
      <c r="T70" t="s">
        <v>1109</v>
      </c>
    </row>
    <row r="71" spans="1:20" x14ac:dyDescent="0.3">
      <c r="A71" s="185" t="s">
        <v>1111</v>
      </c>
      <c r="C71" t="s">
        <v>1107</v>
      </c>
      <c r="D71" t="s">
        <v>1112</v>
      </c>
      <c r="E71" t="s">
        <v>1109</v>
      </c>
      <c r="F71" t="s">
        <v>1110</v>
      </c>
      <c r="G71" t="s">
        <v>10</v>
      </c>
      <c r="H71" t="s">
        <v>441</v>
      </c>
      <c r="I71" s="185" t="s">
        <v>435</v>
      </c>
      <c r="J71" s="84">
        <v>-480</v>
      </c>
      <c r="K71" s="84">
        <v>1277</v>
      </c>
      <c r="L71" t="s">
        <v>1165</v>
      </c>
      <c r="M71" s="84">
        <v>1225</v>
      </c>
      <c r="N71" s="285"/>
      <c r="O71" s="286">
        <v>-375.8809710258418</v>
      </c>
      <c r="Q71" s="289">
        <v>0.9592795614722005</v>
      </c>
      <c r="R71" s="185" t="s">
        <v>666</v>
      </c>
      <c r="S71" s="185">
        <v>12</v>
      </c>
      <c r="T71" t="s">
        <v>1109</v>
      </c>
    </row>
    <row r="72" spans="1:20" x14ac:dyDescent="0.3">
      <c r="A72" s="185" t="s">
        <v>950</v>
      </c>
      <c r="B72" s="185">
        <v>332060</v>
      </c>
      <c r="C72" t="s">
        <v>248</v>
      </c>
      <c r="D72" t="s">
        <v>249</v>
      </c>
      <c r="E72" t="s">
        <v>249</v>
      </c>
      <c r="F72" t="s">
        <v>951</v>
      </c>
      <c r="G72" t="s">
        <v>11</v>
      </c>
      <c r="H72" t="s">
        <v>434</v>
      </c>
      <c r="I72" s="185" t="s">
        <v>435</v>
      </c>
      <c r="J72" s="84">
        <v>551.94000000000005</v>
      </c>
      <c r="K72" s="84">
        <v>43804</v>
      </c>
      <c r="L72" t="s">
        <v>1161</v>
      </c>
      <c r="M72" s="84">
        <v>6044.9000000000005</v>
      </c>
      <c r="N72" s="285">
        <v>2.7590545454545454</v>
      </c>
      <c r="O72" s="286">
        <v>12.600219158067757</v>
      </c>
      <c r="P72" s="287">
        <v>0.21896877433976683</v>
      </c>
      <c r="Q72" s="289">
        <v>0.13799881289379967</v>
      </c>
      <c r="R72" s="185" t="s">
        <v>569</v>
      </c>
      <c r="S72" s="185">
        <v>11</v>
      </c>
      <c r="T72" t="s">
        <v>249</v>
      </c>
    </row>
    <row r="73" spans="1:20" x14ac:dyDescent="0.3">
      <c r="A73" s="185" t="s">
        <v>950</v>
      </c>
      <c r="B73" s="185">
        <v>332060</v>
      </c>
      <c r="C73" t="s">
        <v>248</v>
      </c>
      <c r="D73" t="s">
        <v>249</v>
      </c>
      <c r="E73" t="s">
        <v>249</v>
      </c>
      <c r="F73" t="s">
        <v>951</v>
      </c>
      <c r="G73" t="s">
        <v>11</v>
      </c>
      <c r="H73" t="s">
        <v>439</v>
      </c>
      <c r="I73" s="185" t="s">
        <v>440</v>
      </c>
      <c r="J73" s="84">
        <v>80.581000000000003</v>
      </c>
      <c r="N73" s="285"/>
      <c r="P73" s="287">
        <v>0</v>
      </c>
      <c r="R73" s="185" t="s">
        <v>569</v>
      </c>
      <c r="S73" s="185">
        <v>11</v>
      </c>
      <c r="T73" t="s">
        <v>249</v>
      </c>
    </row>
    <row r="74" spans="1:20" x14ac:dyDescent="0.3">
      <c r="A74" s="185" t="s">
        <v>1053</v>
      </c>
      <c r="B74" s="185">
        <v>332430</v>
      </c>
      <c r="C74" t="s">
        <v>318</v>
      </c>
      <c r="D74" t="s">
        <v>319</v>
      </c>
      <c r="E74" t="s">
        <v>319</v>
      </c>
      <c r="F74" t="s">
        <v>1054</v>
      </c>
      <c r="G74" t="s">
        <v>6</v>
      </c>
      <c r="H74" t="s">
        <v>434</v>
      </c>
      <c r="I74" s="185" t="s">
        <v>435</v>
      </c>
      <c r="J74" s="84">
        <v>19186.146999999997</v>
      </c>
      <c r="K74" s="84">
        <v>1289604</v>
      </c>
      <c r="L74" t="s">
        <v>1161</v>
      </c>
      <c r="M74" s="84">
        <v>177965.5</v>
      </c>
      <c r="N74" s="285">
        <v>2.2486916666666668</v>
      </c>
      <c r="O74" s="286">
        <v>14.877549232167391</v>
      </c>
      <c r="P74" s="287">
        <v>0.15114664596805188</v>
      </c>
      <c r="Q74" s="289">
        <v>0.13800011476391202</v>
      </c>
      <c r="R74" s="185" t="s">
        <v>569</v>
      </c>
      <c r="S74" s="185">
        <v>12</v>
      </c>
      <c r="T74" t="s">
        <v>1055</v>
      </c>
    </row>
    <row r="75" spans="1:20" x14ac:dyDescent="0.3">
      <c r="A75" s="185" t="s">
        <v>884</v>
      </c>
      <c r="B75" s="185">
        <v>331930</v>
      </c>
      <c r="C75" t="s">
        <v>404</v>
      </c>
      <c r="D75" t="s">
        <v>405</v>
      </c>
      <c r="E75" t="s">
        <v>405</v>
      </c>
      <c r="F75" t="s">
        <v>885</v>
      </c>
      <c r="G75" t="s">
        <v>5</v>
      </c>
      <c r="H75" t="s">
        <v>434</v>
      </c>
      <c r="I75" s="185" t="s">
        <v>435</v>
      </c>
      <c r="J75" s="84">
        <v>224.6354658211024</v>
      </c>
      <c r="K75" s="84">
        <v>21896</v>
      </c>
      <c r="L75" t="s">
        <v>1161</v>
      </c>
      <c r="M75" s="84">
        <v>3021.7</v>
      </c>
      <c r="N75" s="285">
        <v>2.2147000000000001</v>
      </c>
      <c r="O75" s="286">
        <v>10.259201033115747</v>
      </c>
      <c r="P75" s="287">
        <v>0.21587451038839714</v>
      </c>
      <c r="Q75" s="289">
        <v>0.13800237486298866</v>
      </c>
      <c r="R75" s="185" t="s">
        <v>569</v>
      </c>
      <c r="S75" s="185">
        <v>6</v>
      </c>
      <c r="T75" t="s">
        <v>405</v>
      </c>
    </row>
    <row r="76" spans="1:20" x14ac:dyDescent="0.3">
      <c r="A76" s="185" t="s">
        <v>714</v>
      </c>
      <c r="B76" s="185">
        <v>331110</v>
      </c>
      <c r="C76" t="s">
        <v>80</v>
      </c>
      <c r="D76" t="s">
        <v>87</v>
      </c>
      <c r="E76" t="s">
        <v>87</v>
      </c>
      <c r="F76" t="s">
        <v>715</v>
      </c>
      <c r="G76" t="s">
        <v>14</v>
      </c>
      <c r="H76" t="s">
        <v>434</v>
      </c>
      <c r="I76" s="185" t="s">
        <v>435</v>
      </c>
      <c r="J76" s="84">
        <v>818.72</v>
      </c>
      <c r="K76" s="84">
        <v>61791</v>
      </c>
      <c r="L76" t="s">
        <v>1161</v>
      </c>
      <c r="M76" s="84">
        <v>8527.2999999999993</v>
      </c>
      <c r="N76" s="285">
        <v>2.5550000000000002</v>
      </c>
      <c r="O76" s="286">
        <v>13.24982602644398</v>
      </c>
      <c r="P76" s="287">
        <v>0.19283272058823531</v>
      </c>
      <c r="Q76" s="289">
        <v>0.13800229806929812</v>
      </c>
      <c r="R76" s="185" t="s">
        <v>569</v>
      </c>
      <c r="S76" s="185">
        <v>12</v>
      </c>
      <c r="T76" t="s">
        <v>716</v>
      </c>
    </row>
    <row r="77" spans="1:20" x14ac:dyDescent="0.3">
      <c r="A77" s="185" t="s">
        <v>714</v>
      </c>
      <c r="B77" s="185">
        <v>331110</v>
      </c>
      <c r="C77" t="s">
        <v>80</v>
      </c>
      <c r="D77" t="s">
        <v>87</v>
      </c>
      <c r="E77" t="s">
        <v>87</v>
      </c>
      <c r="F77" t="s">
        <v>715</v>
      </c>
      <c r="G77" t="s">
        <v>14</v>
      </c>
      <c r="H77" t="s">
        <v>1163</v>
      </c>
      <c r="I77" s="185" t="s">
        <v>1164</v>
      </c>
      <c r="J77" s="84">
        <v>24.343000000000004</v>
      </c>
      <c r="N77" s="285"/>
      <c r="P77" s="287">
        <v>0</v>
      </c>
      <c r="R77" s="185" t="s">
        <v>569</v>
      </c>
      <c r="S77" s="185">
        <v>12</v>
      </c>
      <c r="T77" t="s">
        <v>716</v>
      </c>
    </row>
    <row r="78" spans="1:20" x14ac:dyDescent="0.3">
      <c r="A78" s="185" t="s">
        <v>790</v>
      </c>
      <c r="B78" s="185">
        <v>331290</v>
      </c>
      <c r="C78" t="s">
        <v>103</v>
      </c>
      <c r="D78" t="s">
        <v>109</v>
      </c>
      <c r="E78" t="s">
        <v>109</v>
      </c>
      <c r="F78" t="s">
        <v>791</v>
      </c>
      <c r="G78" t="s">
        <v>9</v>
      </c>
      <c r="H78" t="s">
        <v>434</v>
      </c>
      <c r="I78" s="185" t="s">
        <v>435</v>
      </c>
      <c r="J78" s="84">
        <v>961.73900000000003</v>
      </c>
      <c r="K78" s="84">
        <v>74803</v>
      </c>
      <c r="L78" t="s">
        <v>1161</v>
      </c>
      <c r="M78" s="84">
        <v>10323</v>
      </c>
      <c r="N78" s="285">
        <v>2.7238249999999993</v>
      </c>
      <c r="O78" s="286">
        <v>12.85695760865206</v>
      </c>
      <c r="P78" s="287">
        <v>0.21185610802411042</v>
      </c>
      <c r="Q78" s="289">
        <v>0.13800248653128885</v>
      </c>
      <c r="R78" s="185" t="s">
        <v>569</v>
      </c>
      <c r="S78" s="185">
        <v>12</v>
      </c>
      <c r="T78" t="s">
        <v>109</v>
      </c>
    </row>
    <row r="79" spans="1:20" x14ac:dyDescent="0.3">
      <c r="A79" s="185" t="s">
        <v>898</v>
      </c>
      <c r="B79" s="185">
        <v>331940</v>
      </c>
      <c r="C79" t="s">
        <v>209</v>
      </c>
      <c r="D79" t="s">
        <v>210</v>
      </c>
      <c r="E79" t="s">
        <v>210</v>
      </c>
      <c r="F79" t="s">
        <v>899</v>
      </c>
      <c r="G79" t="s">
        <v>6</v>
      </c>
      <c r="H79" t="s">
        <v>434</v>
      </c>
      <c r="I79" s="185" t="s">
        <v>435</v>
      </c>
      <c r="J79" s="84">
        <v>627.31799999999987</v>
      </c>
      <c r="K79" s="84">
        <v>53023</v>
      </c>
      <c r="L79" t="s">
        <v>1161</v>
      </c>
      <c r="M79" s="84">
        <v>7317.0999999999985</v>
      </c>
      <c r="N79" s="285">
        <v>3.1895499999999992</v>
      </c>
      <c r="O79" s="286">
        <v>11.831054448069704</v>
      </c>
      <c r="P79" s="287">
        <v>0.26959135502249254</v>
      </c>
      <c r="Q79" s="289">
        <v>0.13799860437923162</v>
      </c>
      <c r="R79" s="185" t="s">
        <v>569</v>
      </c>
      <c r="S79" s="185">
        <v>12</v>
      </c>
      <c r="T79" t="s">
        <v>210</v>
      </c>
    </row>
    <row r="80" spans="1:20" x14ac:dyDescent="0.3">
      <c r="A80" s="185" t="s">
        <v>1125</v>
      </c>
      <c r="C80" t="s">
        <v>1126</v>
      </c>
      <c r="D80" t="s">
        <v>1127</v>
      </c>
      <c r="E80" t="s">
        <v>1128</v>
      </c>
      <c r="F80" t="s">
        <v>678</v>
      </c>
      <c r="G80" t="s">
        <v>12</v>
      </c>
      <c r="H80" t="s">
        <v>434</v>
      </c>
      <c r="I80" s="185" t="s">
        <v>435</v>
      </c>
      <c r="J80" s="84">
        <v>131</v>
      </c>
      <c r="K80" s="84">
        <v>4494</v>
      </c>
      <c r="L80" t="s">
        <v>1161</v>
      </c>
      <c r="M80" s="84">
        <v>620.6</v>
      </c>
      <c r="N80" s="285"/>
      <c r="O80" s="286">
        <v>29.14997774810859</v>
      </c>
      <c r="Q80" s="289">
        <v>0.1380952380952381</v>
      </c>
      <c r="R80" s="185" t="s">
        <v>666</v>
      </c>
      <c r="S80" s="185">
        <v>12</v>
      </c>
      <c r="T80">
        <v>0</v>
      </c>
    </row>
    <row r="81" spans="1:20" x14ac:dyDescent="0.3">
      <c r="A81" s="185" t="s">
        <v>1125</v>
      </c>
      <c r="C81" t="s">
        <v>1126</v>
      </c>
      <c r="D81" t="s">
        <v>1127</v>
      </c>
      <c r="E81" t="s">
        <v>1128</v>
      </c>
      <c r="F81" t="s">
        <v>678</v>
      </c>
      <c r="G81" t="s">
        <v>12</v>
      </c>
      <c r="H81" t="s">
        <v>444</v>
      </c>
      <c r="I81" s="185" t="s">
        <v>445</v>
      </c>
      <c r="J81" s="84">
        <v>67619</v>
      </c>
      <c r="K81" s="84">
        <v>21430</v>
      </c>
      <c r="L81" t="s">
        <v>1166</v>
      </c>
      <c r="M81" s="84">
        <v>324819</v>
      </c>
      <c r="N81" s="285"/>
      <c r="O81" s="286">
        <v>3155.3429771348578</v>
      </c>
      <c r="Q81" s="289">
        <v>15.157209519365376</v>
      </c>
      <c r="R81" s="185" t="s">
        <v>666</v>
      </c>
      <c r="S81" s="185">
        <v>12</v>
      </c>
      <c r="T81">
        <v>0</v>
      </c>
    </row>
    <row r="82" spans="1:20" x14ac:dyDescent="0.3">
      <c r="A82" s="185" t="s">
        <v>900</v>
      </c>
      <c r="B82" s="185">
        <v>331960</v>
      </c>
      <c r="C82" t="s">
        <v>211</v>
      </c>
      <c r="D82" t="s">
        <v>212</v>
      </c>
      <c r="E82" t="s">
        <v>212</v>
      </c>
      <c r="F82" t="s">
        <v>901</v>
      </c>
      <c r="G82" t="s">
        <v>13</v>
      </c>
      <c r="H82" t="s">
        <v>434</v>
      </c>
      <c r="I82" s="185" t="s">
        <v>435</v>
      </c>
      <c r="J82" s="84">
        <v>337.00499999999994</v>
      </c>
      <c r="K82" s="84">
        <v>27185</v>
      </c>
      <c r="L82" t="s">
        <v>1161</v>
      </c>
      <c r="M82" s="84">
        <v>3751.6000000000004</v>
      </c>
      <c r="N82" s="285">
        <v>3.9151500000000001</v>
      </c>
      <c r="O82" s="286">
        <v>12.396726135736618</v>
      </c>
      <c r="P82" s="287">
        <v>0.31582128677616067</v>
      </c>
      <c r="Q82" s="289">
        <v>0.13800257494942064</v>
      </c>
      <c r="R82" s="185" t="s">
        <v>569</v>
      </c>
      <c r="S82" s="185">
        <v>12</v>
      </c>
      <c r="T82" t="s">
        <v>212</v>
      </c>
    </row>
    <row r="83" spans="1:20" x14ac:dyDescent="0.3">
      <c r="A83" s="185" t="s">
        <v>733</v>
      </c>
      <c r="B83" s="185">
        <v>331300</v>
      </c>
      <c r="C83" t="s">
        <v>103</v>
      </c>
      <c r="D83" t="s">
        <v>111</v>
      </c>
      <c r="E83" t="s">
        <v>111</v>
      </c>
      <c r="F83" t="s">
        <v>734</v>
      </c>
      <c r="G83" t="s">
        <v>5</v>
      </c>
      <c r="H83" t="s">
        <v>434</v>
      </c>
      <c r="I83" s="185" t="s">
        <v>435</v>
      </c>
      <c r="J83" s="84">
        <v>1333.8040000000001</v>
      </c>
      <c r="K83" s="84">
        <v>98087</v>
      </c>
      <c r="L83" t="s">
        <v>1161</v>
      </c>
      <c r="M83" s="84">
        <v>13535.900000000001</v>
      </c>
      <c r="N83" s="285">
        <v>2.7073</v>
      </c>
      <c r="O83" s="286">
        <v>13.598173050455209</v>
      </c>
      <c r="P83" s="287">
        <v>0.19909292152370212</v>
      </c>
      <c r="Q83" s="289">
        <v>0.13799891932672018</v>
      </c>
      <c r="R83" s="185" t="s">
        <v>569</v>
      </c>
      <c r="S83" s="185">
        <v>12</v>
      </c>
      <c r="T83" t="s">
        <v>111</v>
      </c>
    </row>
    <row r="84" spans="1:20" x14ac:dyDescent="0.3">
      <c r="A84" s="185" t="s">
        <v>735</v>
      </c>
      <c r="B84" s="185">
        <v>331310</v>
      </c>
      <c r="C84" t="s">
        <v>103</v>
      </c>
      <c r="D84" t="s">
        <v>112</v>
      </c>
      <c r="E84" t="s">
        <v>112</v>
      </c>
      <c r="F84" t="s">
        <v>722</v>
      </c>
      <c r="G84" t="s">
        <v>9</v>
      </c>
      <c r="H84" t="s">
        <v>434</v>
      </c>
      <c r="I84" s="185" t="s">
        <v>435</v>
      </c>
      <c r="J84" s="84">
        <v>5437.8959999999997</v>
      </c>
      <c r="K84" s="84">
        <v>377012</v>
      </c>
      <c r="L84" t="s">
        <v>1161</v>
      </c>
      <c r="M84" s="84">
        <v>52027.799999999988</v>
      </c>
      <c r="N84" s="285">
        <v>2.7310750000000001</v>
      </c>
      <c r="O84" s="286">
        <v>14.423668212152398</v>
      </c>
      <c r="P84" s="287">
        <v>0.18934677086505516</v>
      </c>
      <c r="Q84" s="289">
        <v>0.1380003819507071</v>
      </c>
      <c r="R84" s="185" t="s">
        <v>569</v>
      </c>
      <c r="S84" s="185">
        <v>12</v>
      </c>
      <c r="T84" t="s">
        <v>112</v>
      </c>
    </row>
    <row r="85" spans="1:20" x14ac:dyDescent="0.3">
      <c r="A85" s="185" t="s">
        <v>735</v>
      </c>
      <c r="B85" s="185">
        <v>331310</v>
      </c>
      <c r="C85" t="s">
        <v>103</v>
      </c>
      <c r="D85" t="s">
        <v>112</v>
      </c>
      <c r="E85" t="s">
        <v>112</v>
      </c>
      <c r="F85" t="s">
        <v>722</v>
      </c>
      <c r="G85" t="s">
        <v>9</v>
      </c>
      <c r="H85" t="s">
        <v>439</v>
      </c>
      <c r="I85" s="185" t="s">
        <v>440</v>
      </c>
      <c r="J85" s="84">
        <v>394.71799999999996</v>
      </c>
      <c r="N85" s="285"/>
      <c r="P85" s="287">
        <v>0</v>
      </c>
      <c r="R85" s="185" t="s">
        <v>569</v>
      </c>
      <c r="S85" s="185">
        <v>12</v>
      </c>
      <c r="T85" t="s">
        <v>112</v>
      </c>
    </row>
    <row r="86" spans="1:20" x14ac:dyDescent="0.3">
      <c r="A86" s="185" t="s">
        <v>676</v>
      </c>
      <c r="C86" t="s">
        <v>677</v>
      </c>
      <c r="D86" t="s">
        <v>78</v>
      </c>
      <c r="E86" t="s">
        <v>79</v>
      </c>
      <c r="F86" t="s">
        <v>678</v>
      </c>
      <c r="G86" t="s">
        <v>12</v>
      </c>
      <c r="H86" t="s">
        <v>439</v>
      </c>
      <c r="I86" s="185" t="s">
        <v>440</v>
      </c>
      <c r="J86" s="84">
        <v>4497.9999999999991</v>
      </c>
      <c r="K86" s="84">
        <v>0</v>
      </c>
      <c r="N86" s="285"/>
      <c r="P86" s="287">
        <v>0</v>
      </c>
      <c r="R86" s="185" t="s">
        <v>666</v>
      </c>
      <c r="S86" s="185">
        <v>12</v>
      </c>
      <c r="T86" t="s">
        <v>556</v>
      </c>
    </row>
    <row r="87" spans="1:20" x14ac:dyDescent="0.3">
      <c r="A87" s="185" t="s">
        <v>836</v>
      </c>
      <c r="C87" t="s">
        <v>837</v>
      </c>
      <c r="D87" t="s">
        <v>169</v>
      </c>
      <c r="E87" t="s">
        <v>79</v>
      </c>
      <c r="F87" t="s">
        <v>678</v>
      </c>
      <c r="G87" t="s">
        <v>12</v>
      </c>
      <c r="H87" t="s">
        <v>444</v>
      </c>
      <c r="I87" s="185" t="s">
        <v>445</v>
      </c>
      <c r="J87" s="84">
        <v>177819</v>
      </c>
      <c r="K87" s="84">
        <v>148123</v>
      </c>
      <c r="L87" t="s">
        <v>1166</v>
      </c>
      <c r="M87" s="84">
        <v>2244198</v>
      </c>
      <c r="N87" s="285"/>
      <c r="O87" s="286">
        <v>1200.4820318249024</v>
      </c>
      <c r="Q87" s="289">
        <v>15.150908366695246</v>
      </c>
      <c r="R87" s="185" t="s">
        <v>666</v>
      </c>
      <c r="S87" s="185">
        <v>12</v>
      </c>
      <c r="T87" t="s">
        <v>838</v>
      </c>
    </row>
    <row r="88" spans="1:20" x14ac:dyDescent="0.3">
      <c r="A88" s="185" t="s">
        <v>913</v>
      </c>
      <c r="C88" t="s">
        <v>223</v>
      </c>
      <c r="D88" t="s">
        <v>564</v>
      </c>
      <c r="E88" t="s">
        <v>79</v>
      </c>
      <c r="F88" t="s">
        <v>678</v>
      </c>
      <c r="G88" t="s">
        <v>12</v>
      </c>
      <c r="H88" t="s">
        <v>1168</v>
      </c>
      <c r="I88" s="185" t="s">
        <v>1169</v>
      </c>
      <c r="J88" s="84">
        <v>-2428</v>
      </c>
      <c r="K88" s="84">
        <v>2666</v>
      </c>
      <c r="L88" t="s">
        <v>1170</v>
      </c>
      <c r="N88" s="285"/>
      <c r="O88" s="286">
        <v>-910.72768192048011</v>
      </c>
      <c r="R88" s="185" t="s">
        <v>666</v>
      </c>
      <c r="S88" s="185">
        <v>12</v>
      </c>
      <c r="T88" t="s">
        <v>556</v>
      </c>
    </row>
    <row r="89" spans="1:20" x14ac:dyDescent="0.3">
      <c r="A89" s="185" t="s">
        <v>914</v>
      </c>
      <c r="C89" t="s">
        <v>223</v>
      </c>
      <c r="D89" t="s">
        <v>224</v>
      </c>
      <c r="E89" t="s">
        <v>79</v>
      </c>
      <c r="F89" t="s">
        <v>678</v>
      </c>
      <c r="G89" t="s">
        <v>12</v>
      </c>
      <c r="H89" t="s">
        <v>434</v>
      </c>
      <c r="I89" s="185" t="s">
        <v>438</v>
      </c>
      <c r="J89" s="84">
        <v>-175.99999999999997</v>
      </c>
      <c r="K89" s="84">
        <v>0</v>
      </c>
      <c r="L89" t="s">
        <v>1161</v>
      </c>
      <c r="M89" s="84">
        <v>0</v>
      </c>
      <c r="N89" s="285"/>
      <c r="R89" s="185" t="s">
        <v>666</v>
      </c>
      <c r="S89" s="185">
        <v>12</v>
      </c>
      <c r="T89" t="s">
        <v>556</v>
      </c>
    </row>
    <row r="90" spans="1:20" x14ac:dyDescent="0.3">
      <c r="A90" s="185" t="s">
        <v>915</v>
      </c>
      <c r="C90" t="s">
        <v>223</v>
      </c>
      <c r="D90" t="s">
        <v>916</v>
      </c>
      <c r="E90" t="s">
        <v>79</v>
      </c>
      <c r="F90" t="s">
        <v>678</v>
      </c>
      <c r="G90" t="s">
        <v>12</v>
      </c>
      <c r="H90" t="s">
        <v>439</v>
      </c>
      <c r="I90" s="185" t="s">
        <v>440</v>
      </c>
      <c r="J90" s="84">
        <v>65514.000000000007</v>
      </c>
      <c r="K90" s="84">
        <v>0</v>
      </c>
      <c r="N90" s="285"/>
      <c r="P90" s="287">
        <v>0</v>
      </c>
      <c r="R90" s="185" t="s">
        <v>666</v>
      </c>
      <c r="S90" s="185">
        <v>12</v>
      </c>
      <c r="T90" t="s">
        <v>556</v>
      </c>
    </row>
    <row r="91" spans="1:20" x14ac:dyDescent="0.3">
      <c r="A91" s="185" t="s">
        <v>917</v>
      </c>
      <c r="C91" t="s">
        <v>223</v>
      </c>
      <c r="D91" t="s">
        <v>79</v>
      </c>
      <c r="E91" t="s">
        <v>79</v>
      </c>
      <c r="F91" t="s">
        <v>678</v>
      </c>
      <c r="G91" t="s">
        <v>12</v>
      </c>
      <c r="H91" t="s">
        <v>434</v>
      </c>
      <c r="I91" s="185" t="s">
        <v>435</v>
      </c>
      <c r="J91" s="84">
        <v>-124</v>
      </c>
      <c r="K91" s="84">
        <v>168</v>
      </c>
      <c r="L91" t="s">
        <v>1161</v>
      </c>
      <c r="M91" s="84">
        <v>23.2</v>
      </c>
      <c r="N91" s="285"/>
      <c r="O91" s="286">
        <v>-738.09523809523807</v>
      </c>
      <c r="Q91" s="289">
        <v>0.1380952380952381</v>
      </c>
      <c r="R91" s="185" t="s">
        <v>666</v>
      </c>
      <c r="S91" s="185">
        <v>24</v>
      </c>
      <c r="T91" t="s">
        <v>556</v>
      </c>
    </row>
    <row r="92" spans="1:20" x14ac:dyDescent="0.3">
      <c r="A92" s="185" t="s">
        <v>917</v>
      </c>
      <c r="C92" t="s">
        <v>223</v>
      </c>
      <c r="D92" t="s">
        <v>79</v>
      </c>
      <c r="E92" t="s">
        <v>79</v>
      </c>
      <c r="F92" t="s">
        <v>678</v>
      </c>
      <c r="G92" t="s">
        <v>12</v>
      </c>
      <c r="H92" t="s">
        <v>434</v>
      </c>
      <c r="I92" s="185" t="s">
        <v>438</v>
      </c>
      <c r="J92" s="84">
        <v>4050.9999999999995</v>
      </c>
      <c r="K92" s="84">
        <v>695688</v>
      </c>
      <c r="L92" t="s">
        <v>1161</v>
      </c>
      <c r="M92" s="84">
        <v>96004.799999999988</v>
      </c>
      <c r="N92" s="285"/>
      <c r="O92" s="286">
        <v>5.8230126148503345</v>
      </c>
      <c r="Q92" s="289">
        <v>0.13799979301065993</v>
      </c>
      <c r="R92" s="185" t="s">
        <v>666</v>
      </c>
      <c r="S92" s="185">
        <v>24</v>
      </c>
      <c r="T92" t="s">
        <v>556</v>
      </c>
    </row>
    <row r="93" spans="1:20" x14ac:dyDescent="0.3">
      <c r="A93" s="185" t="s">
        <v>918</v>
      </c>
      <c r="C93" t="s">
        <v>223</v>
      </c>
      <c r="D93" t="s">
        <v>225</v>
      </c>
      <c r="E93" t="s">
        <v>79</v>
      </c>
      <c r="F93" t="s">
        <v>678</v>
      </c>
      <c r="G93" t="s">
        <v>12</v>
      </c>
      <c r="H93" t="s">
        <v>434</v>
      </c>
      <c r="I93" s="185" t="s">
        <v>445</v>
      </c>
      <c r="J93" s="84">
        <v>5373.6370000000006</v>
      </c>
      <c r="K93" s="84">
        <v>596106</v>
      </c>
      <c r="L93" t="s">
        <v>1161</v>
      </c>
      <c r="M93" s="84">
        <v>82262.7</v>
      </c>
      <c r="N93" s="285"/>
      <c r="O93" s="286">
        <v>9.0145662013131904</v>
      </c>
      <c r="Q93" s="289">
        <v>0.13800012078388743</v>
      </c>
      <c r="R93" s="185" t="s">
        <v>666</v>
      </c>
      <c r="S93" s="185">
        <v>24</v>
      </c>
      <c r="T93" t="s">
        <v>556</v>
      </c>
    </row>
    <row r="94" spans="1:20" x14ac:dyDescent="0.3">
      <c r="A94" s="185" t="s">
        <v>918</v>
      </c>
      <c r="C94" t="s">
        <v>223</v>
      </c>
      <c r="D94" t="s">
        <v>225</v>
      </c>
      <c r="E94" t="s">
        <v>79</v>
      </c>
      <c r="F94" t="s">
        <v>678</v>
      </c>
      <c r="G94" t="s">
        <v>12</v>
      </c>
      <c r="H94" t="s">
        <v>1171</v>
      </c>
      <c r="I94" s="185" t="s">
        <v>445</v>
      </c>
      <c r="J94" s="84">
        <v>169501.81100000002</v>
      </c>
      <c r="K94" s="84">
        <v>157222</v>
      </c>
      <c r="L94" t="s">
        <v>1166</v>
      </c>
      <c r="M94" s="84">
        <v>2452662</v>
      </c>
      <c r="N94" s="285"/>
      <c r="O94" s="286">
        <v>1078.1049153426368</v>
      </c>
      <c r="Q94" s="289">
        <v>15.599992367480379</v>
      </c>
      <c r="R94" s="185" t="s">
        <v>666</v>
      </c>
      <c r="S94" s="185">
        <v>24</v>
      </c>
      <c r="T94" t="s">
        <v>556</v>
      </c>
    </row>
    <row r="95" spans="1:20" x14ac:dyDescent="0.3">
      <c r="A95" s="185" t="s">
        <v>918</v>
      </c>
      <c r="C95" t="s">
        <v>223</v>
      </c>
      <c r="D95" t="s">
        <v>225</v>
      </c>
      <c r="E95" t="s">
        <v>79</v>
      </c>
      <c r="F95" t="s">
        <v>678</v>
      </c>
      <c r="G95" t="s">
        <v>12</v>
      </c>
      <c r="H95" t="s">
        <v>447</v>
      </c>
      <c r="I95" s="185" t="s">
        <v>445</v>
      </c>
      <c r="J95" s="84">
        <v>87589.552000000011</v>
      </c>
      <c r="K95" s="84">
        <v>102878</v>
      </c>
      <c r="L95" t="s">
        <v>1166</v>
      </c>
      <c r="M95" s="84">
        <v>1255111</v>
      </c>
      <c r="N95" s="285"/>
      <c r="O95" s="286">
        <v>851.39244542078984</v>
      </c>
      <c r="Q95" s="289">
        <v>12.199994167849297</v>
      </c>
      <c r="R95" s="185" t="s">
        <v>666</v>
      </c>
      <c r="S95" s="185">
        <v>24</v>
      </c>
      <c r="T95" t="s">
        <v>556</v>
      </c>
    </row>
    <row r="96" spans="1:20" x14ac:dyDescent="0.3">
      <c r="A96" s="185" t="s">
        <v>919</v>
      </c>
      <c r="C96" t="s">
        <v>223</v>
      </c>
      <c r="D96" t="s">
        <v>226</v>
      </c>
      <c r="E96" t="s">
        <v>79</v>
      </c>
      <c r="F96" t="s">
        <v>678</v>
      </c>
      <c r="G96" t="s">
        <v>12</v>
      </c>
      <c r="H96" t="s">
        <v>434</v>
      </c>
      <c r="I96" s="185" t="s">
        <v>442</v>
      </c>
      <c r="J96" s="84">
        <v>2429.3220000000001</v>
      </c>
      <c r="K96" s="84">
        <v>0</v>
      </c>
      <c r="L96" t="s">
        <v>1161</v>
      </c>
      <c r="M96" s="84">
        <v>0</v>
      </c>
      <c r="N96" s="285"/>
      <c r="R96" s="185" t="s">
        <v>666</v>
      </c>
      <c r="S96" s="185">
        <v>36</v>
      </c>
      <c r="T96" t="s">
        <v>556</v>
      </c>
    </row>
    <row r="97" spans="1:20" x14ac:dyDescent="0.3">
      <c r="A97" s="185" t="s">
        <v>919</v>
      </c>
      <c r="C97" t="s">
        <v>223</v>
      </c>
      <c r="D97" t="s">
        <v>226</v>
      </c>
      <c r="E97" t="s">
        <v>79</v>
      </c>
      <c r="F97" t="s">
        <v>678</v>
      </c>
      <c r="G97" t="s">
        <v>12</v>
      </c>
      <c r="H97" t="s">
        <v>434</v>
      </c>
      <c r="I97" s="185" t="s">
        <v>443</v>
      </c>
      <c r="J97" s="84">
        <v>10147.258000000002</v>
      </c>
      <c r="K97" s="84">
        <v>821562</v>
      </c>
      <c r="L97" t="s">
        <v>1161</v>
      </c>
      <c r="M97" s="84">
        <v>113375.5</v>
      </c>
      <c r="N97" s="285"/>
      <c r="O97" s="286">
        <v>12.351177391359389</v>
      </c>
      <c r="Q97" s="289">
        <v>0.13799993183715897</v>
      </c>
      <c r="R97" s="185" t="s">
        <v>666</v>
      </c>
      <c r="S97" s="185">
        <v>36</v>
      </c>
      <c r="T97" t="s">
        <v>556</v>
      </c>
    </row>
    <row r="98" spans="1:20" x14ac:dyDescent="0.3">
      <c r="A98" s="185" t="s">
        <v>919</v>
      </c>
      <c r="C98" t="s">
        <v>223</v>
      </c>
      <c r="D98" t="s">
        <v>226</v>
      </c>
      <c r="E98" t="s">
        <v>79</v>
      </c>
      <c r="F98" t="s">
        <v>678</v>
      </c>
      <c r="G98" t="s">
        <v>12</v>
      </c>
      <c r="H98" t="s">
        <v>434</v>
      </c>
      <c r="I98" s="185" t="s">
        <v>438</v>
      </c>
      <c r="J98" s="84">
        <v>90754</v>
      </c>
      <c r="K98" s="84">
        <v>8881320</v>
      </c>
      <c r="L98" t="s">
        <v>1161</v>
      </c>
      <c r="M98" s="84">
        <v>1225622.3</v>
      </c>
      <c r="N98" s="285"/>
      <c r="O98" s="286">
        <v>10.218526074952822</v>
      </c>
      <c r="Q98" s="289">
        <v>0.13800001576342255</v>
      </c>
      <c r="R98" s="185" t="s">
        <v>666</v>
      </c>
      <c r="S98" s="185">
        <v>36</v>
      </c>
      <c r="T98" t="s">
        <v>556</v>
      </c>
    </row>
    <row r="99" spans="1:20" x14ac:dyDescent="0.3">
      <c r="A99" s="185" t="s">
        <v>919</v>
      </c>
      <c r="C99" t="s">
        <v>223</v>
      </c>
      <c r="D99" t="s">
        <v>226</v>
      </c>
      <c r="E99" t="s">
        <v>79</v>
      </c>
      <c r="F99" t="s">
        <v>678</v>
      </c>
      <c r="G99" t="s">
        <v>12</v>
      </c>
      <c r="H99" t="s">
        <v>570</v>
      </c>
      <c r="I99" s="185" t="s">
        <v>443</v>
      </c>
      <c r="J99" s="84">
        <v>218471.742</v>
      </c>
      <c r="K99" s="84">
        <v>20120268</v>
      </c>
      <c r="L99" t="s">
        <v>1161</v>
      </c>
      <c r="M99" s="84">
        <v>2299460</v>
      </c>
      <c r="N99" s="285"/>
      <c r="O99" s="286">
        <v>10.858291847802425</v>
      </c>
      <c r="P99" s="287">
        <v>0</v>
      </c>
      <c r="Q99" s="289">
        <v>0.11428575404661608</v>
      </c>
      <c r="R99" s="185" t="s">
        <v>666</v>
      </c>
      <c r="S99" s="185">
        <v>36</v>
      </c>
      <c r="T99" t="s">
        <v>556</v>
      </c>
    </row>
    <row r="100" spans="1:20" x14ac:dyDescent="0.3">
      <c r="A100" s="185" t="s">
        <v>919</v>
      </c>
      <c r="C100" t="s">
        <v>223</v>
      </c>
      <c r="D100" t="s">
        <v>226</v>
      </c>
      <c r="E100" t="s">
        <v>79</v>
      </c>
      <c r="F100" t="s">
        <v>678</v>
      </c>
      <c r="G100" t="s">
        <v>12</v>
      </c>
      <c r="H100" t="s">
        <v>570</v>
      </c>
      <c r="I100" s="185" t="s">
        <v>442</v>
      </c>
      <c r="J100" s="84">
        <v>47447.677999999993</v>
      </c>
      <c r="N100" s="285"/>
      <c r="P100" s="287">
        <v>0</v>
      </c>
      <c r="R100" s="185" t="s">
        <v>666</v>
      </c>
      <c r="S100" s="185">
        <v>36</v>
      </c>
      <c r="T100" t="s">
        <v>556</v>
      </c>
    </row>
    <row r="101" spans="1:20" x14ac:dyDescent="0.3">
      <c r="A101" s="185" t="s">
        <v>902</v>
      </c>
      <c r="B101" s="185">
        <v>331970</v>
      </c>
      <c r="C101" t="s">
        <v>214</v>
      </c>
      <c r="D101" t="s">
        <v>215</v>
      </c>
      <c r="E101" t="s">
        <v>215</v>
      </c>
      <c r="F101" t="s">
        <v>903</v>
      </c>
      <c r="G101" t="s">
        <v>4</v>
      </c>
      <c r="H101" t="s">
        <v>434</v>
      </c>
      <c r="I101" s="185" t="s">
        <v>435</v>
      </c>
      <c r="J101" s="84">
        <v>337.09000000000003</v>
      </c>
      <c r="K101" s="84">
        <v>26601</v>
      </c>
      <c r="L101" t="s">
        <v>1161</v>
      </c>
      <c r="M101" s="84">
        <v>3670.9</v>
      </c>
      <c r="N101" s="285">
        <v>2.3062</v>
      </c>
      <c r="O101" s="286">
        <v>12.672079996992597</v>
      </c>
      <c r="P101" s="287">
        <v>0.18199064404165055</v>
      </c>
      <c r="Q101" s="289">
        <v>0.1379985714822751</v>
      </c>
      <c r="R101" s="185" t="s">
        <v>569</v>
      </c>
      <c r="S101" s="185">
        <v>6</v>
      </c>
      <c r="T101" t="s">
        <v>215</v>
      </c>
    </row>
    <row r="102" spans="1:20" x14ac:dyDescent="0.3">
      <c r="A102" s="185" t="s">
        <v>886</v>
      </c>
      <c r="C102" t="s">
        <v>887</v>
      </c>
      <c r="D102" t="s">
        <v>888</v>
      </c>
      <c r="E102" t="s">
        <v>889</v>
      </c>
      <c r="F102" t="s">
        <v>678</v>
      </c>
      <c r="G102" t="s">
        <v>12</v>
      </c>
      <c r="H102" t="s">
        <v>434</v>
      </c>
      <c r="I102" s="185" t="s">
        <v>435</v>
      </c>
      <c r="J102" s="84">
        <v>69.58</v>
      </c>
      <c r="K102" s="84">
        <v>4452</v>
      </c>
      <c r="L102" t="s">
        <v>1161</v>
      </c>
      <c r="M102" s="84">
        <v>614.69999999999993</v>
      </c>
      <c r="N102" s="285"/>
      <c r="O102" s="286">
        <v>15.628930817610064</v>
      </c>
      <c r="Q102" s="289">
        <v>0.13807277628032344</v>
      </c>
      <c r="R102" s="185" t="s">
        <v>666</v>
      </c>
      <c r="S102" s="185">
        <v>12</v>
      </c>
      <c r="T102">
        <v>0</v>
      </c>
    </row>
    <row r="103" spans="1:20" x14ac:dyDescent="0.3">
      <c r="A103" s="185" t="s">
        <v>890</v>
      </c>
      <c r="C103" t="s">
        <v>891</v>
      </c>
      <c r="D103" t="s">
        <v>892</v>
      </c>
      <c r="E103" t="s">
        <v>893</v>
      </c>
      <c r="F103" t="s">
        <v>678</v>
      </c>
      <c r="G103" t="s">
        <v>12</v>
      </c>
      <c r="H103" t="s">
        <v>444</v>
      </c>
      <c r="I103" s="185" t="s">
        <v>445</v>
      </c>
      <c r="J103" s="84">
        <v>90177</v>
      </c>
      <c r="K103" s="84">
        <v>52209</v>
      </c>
      <c r="L103" t="s">
        <v>1166</v>
      </c>
      <c r="M103" s="84">
        <v>786014</v>
      </c>
      <c r="N103" s="285"/>
      <c r="O103" s="286">
        <v>1727.2309371947365</v>
      </c>
      <c r="Q103" s="289">
        <v>15.055143749162022</v>
      </c>
      <c r="R103" s="185" t="s">
        <v>666</v>
      </c>
      <c r="S103" s="185">
        <v>12</v>
      </c>
      <c r="T103">
        <v>0</v>
      </c>
    </row>
    <row r="104" spans="1:20" x14ac:dyDescent="0.3">
      <c r="A104" s="185" t="s">
        <v>924</v>
      </c>
      <c r="B104" s="185">
        <v>332020</v>
      </c>
      <c r="C104" t="s">
        <v>230</v>
      </c>
      <c r="D104" t="s">
        <v>925</v>
      </c>
      <c r="E104" t="s">
        <v>231</v>
      </c>
      <c r="F104" t="s">
        <v>926</v>
      </c>
      <c r="G104" t="s">
        <v>14</v>
      </c>
      <c r="H104" t="s">
        <v>434</v>
      </c>
      <c r="I104" s="185" t="s">
        <v>435</v>
      </c>
      <c r="J104" s="84">
        <v>3106.6199999999994</v>
      </c>
      <c r="K104" s="84">
        <v>210763</v>
      </c>
      <c r="L104" t="s">
        <v>1161</v>
      </c>
      <c r="M104" s="84">
        <v>29085.3</v>
      </c>
      <c r="N104" s="285">
        <v>5.8639999999999999</v>
      </c>
      <c r="O104" s="286">
        <v>14.739873696996149</v>
      </c>
      <c r="P104" s="287">
        <v>0.39783244555175729</v>
      </c>
      <c r="Q104" s="289">
        <v>0.13800002846799486</v>
      </c>
      <c r="R104" s="185" t="s">
        <v>569</v>
      </c>
      <c r="S104" s="185">
        <v>12</v>
      </c>
      <c r="T104" t="s">
        <v>231</v>
      </c>
    </row>
    <row r="105" spans="1:20" x14ac:dyDescent="0.3">
      <c r="A105" s="185" t="s">
        <v>908</v>
      </c>
      <c r="B105" s="185">
        <v>331990</v>
      </c>
      <c r="C105" t="s">
        <v>217</v>
      </c>
      <c r="D105" t="s">
        <v>909</v>
      </c>
      <c r="E105" t="s">
        <v>218</v>
      </c>
      <c r="F105" t="s">
        <v>910</v>
      </c>
      <c r="G105" t="s">
        <v>14</v>
      </c>
      <c r="H105" t="s">
        <v>434</v>
      </c>
      <c r="I105" s="185" t="s">
        <v>435</v>
      </c>
      <c r="J105" s="84">
        <v>5821.6880000000001</v>
      </c>
      <c r="K105" s="84">
        <v>426828</v>
      </c>
      <c r="L105" t="s">
        <v>1161</v>
      </c>
      <c r="M105" s="84">
        <v>58902.5</v>
      </c>
      <c r="N105" s="285">
        <v>2.2521249999999995</v>
      </c>
      <c r="O105" s="286">
        <v>13.639423842859419</v>
      </c>
      <c r="P105" s="287">
        <v>0.16511877817911227</v>
      </c>
      <c r="Q105" s="289">
        <v>0.13800055291592866</v>
      </c>
      <c r="R105" s="185" t="s">
        <v>569</v>
      </c>
      <c r="S105" s="185">
        <v>12</v>
      </c>
      <c r="T105" t="s">
        <v>218</v>
      </c>
    </row>
    <row r="106" spans="1:20" x14ac:dyDescent="0.3">
      <c r="A106" s="185" t="s">
        <v>736</v>
      </c>
      <c r="B106" s="185">
        <v>331320</v>
      </c>
      <c r="C106" t="s">
        <v>103</v>
      </c>
      <c r="D106" t="s">
        <v>113</v>
      </c>
      <c r="E106" t="s">
        <v>113</v>
      </c>
      <c r="F106" t="s">
        <v>737</v>
      </c>
      <c r="G106" t="s">
        <v>5</v>
      </c>
      <c r="H106" t="s">
        <v>434</v>
      </c>
      <c r="I106" s="185" t="s">
        <v>435</v>
      </c>
      <c r="J106" s="84">
        <v>1505.86</v>
      </c>
      <c r="K106" s="84">
        <v>110903</v>
      </c>
      <c r="L106" t="s">
        <v>1161</v>
      </c>
      <c r="M106" s="84">
        <v>15304.7</v>
      </c>
      <c r="N106" s="285">
        <v>2.8752750000000002</v>
      </c>
      <c r="O106" s="286">
        <v>13.578171915998665</v>
      </c>
      <c r="P106" s="287">
        <v>0.2117571509469672</v>
      </c>
      <c r="Q106" s="289">
        <v>0.1380007754524224</v>
      </c>
      <c r="R106" s="185" t="s">
        <v>569</v>
      </c>
      <c r="S106" s="185">
        <v>12</v>
      </c>
      <c r="T106" t="s">
        <v>113</v>
      </c>
    </row>
    <row r="107" spans="1:20" x14ac:dyDescent="0.3">
      <c r="A107" s="185" t="s">
        <v>736</v>
      </c>
      <c r="B107" s="185">
        <v>331320</v>
      </c>
      <c r="C107" t="s">
        <v>103</v>
      </c>
      <c r="D107" t="s">
        <v>113</v>
      </c>
      <c r="E107" t="s">
        <v>113</v>
      </c>
      <c r="F107" t="s">
        <v>737</v>
      </c>
      <c r="G107" t="s">
        <v>5</v>
      </c>
      <c r="H107" t="s">
        <v>439</v>
      </c>
      <c r="I107" s="185" t="s">
        <v>440</v>
      </c>
      <c r="J107" s="84">
        <v>475.56000000000006</v>
      </c>
      <c r="N107" s="285"/>
      <c r="P107" s="287">
        <v>0</v>
      </c>
      <c r="R107" s="185" t="s">
        <v>569</v>
      </c>
      <c r="S107" s="185">
        <v>12</v>
      </c>
      <c r="T107" t="s">
        <v>113</v>
      </c>
    </row>
    <row r="108" spans="1:20" x14ac:dyDescent="0.3">
      <c r="A108" s="185" t="s">
        <v>920</v>
      </c>
      <c r="B108" s="185">
        <v>332000</v>
      </c>
      <c r="C108" t="s">
        <v>227</v>
      </c>
      <c r="D108" t="s">
        <v>228</v>
      </c>
      <c r="E108" t="s">
        <v>228</v>
      </c>
      <c r="F108" t="s">
        <v>921</v>
      </c>
      <c r="G108" t="s">
        <v>5</v>
      </c>
      <c r="H108" t="s">
        <v>434</v>
      </c>
      <c r="I108" s="185" t="s">
        <v>435</v>
      </c>
      <c r="J108" s="84">
        <v>935.34360768773558</v>
      </c>
      <c r="K108" s="84">
        <v>74494</v>
      </c>
      <c r="L108" t="s">
        <v>1161</v>
      </c>
      <c r="M108" s="84">
        <v>10280.300000000001</v>
      </c>
      <c r="N108" s="285">
        <v>2.3107833333333336</v>
      </c>
      <c r="O108" s="286">
        <v>12.555958972370064</v>
      </c>
      <c r="P108" s="287">
        <v>0.18403877699969498</v>
      </c>
      <c r="Q108" s="289">
        <v>0.13800171825918867</v>
      </c>
      <c r="R108" s="185" t="s">
        <v>569</v>
      </c>
      <c r="S108" s="185">
        <v>11</v>
      </c>
      <c r="T108" t="s">
        <v>228</v>
      </c>
    </row>
    <row r="109" spans="1:20" x14ac:dyDescent="0.3">
      <c r="A109" s="185" t="s">
        <v>792</v>
      </c>
      <c r="B109" s="185">
        <v>331330</v>
      </c>
      <c r="C109" t="s">
        <v>103</v>
      </c>
      <c r="D109" t="s">
        <v>114</v>
      </c>
      <c r="E109" t="s">
        <v>114</v>
      </c>
      <c r="F109" t="s">
        <v>793</v>
      </c>
      <c r="G109" t="s">
        <v>9</v>
      </c>
      <c r="H109" t="s">
        <v>434</v>
      </c>
      <c r="I109" s="185" t="s">
        <v>435</v>
      </c>
      <c r="J109" s="84">
        <v>740.6110000000001</v>
      </c>
      <c r="K109" s="84">
        <v>51071</v>
      </c>
      <c r="L109" t="s">
        <v>1161</v>
      </c>
      <c r="M109" s="84">
        <v>7048.1</v>
      </c>
      <c r="N109" s="285">
        <v>2.8064499999999994</v>
      </c>
      <c r="O109" s="286">
        <v>14.501595817587283</v>
      </c>
      <c r="P109" s="287">
        <v>0.19352697698251842</v>
      </c>
      <c r="Q109" s="289">
        <v>0.13800591333633569</v>
      </c>
      <c r="R109" s="185" t="s">
        <v>569</v>
      </c>
      <c r="S109" s="185">
        <v>12</v>
      </c>
      <c r="T109" t="s">
        <v>114</v>
      </c>
    </row>
    <row r="110" spans="1:20" x14ac:dyDescent="0.3">
      <c r="A110" s="185" t="s">
        <v>794</v>
      </c>
      <c r="B110" s="185">
        <v>331340</v>
      </c>
      <c r="C110" t="s">
        <v>103</v>
      </c>
      <c r="D110" t="s">
        <v>115</v>
      </c>
      <c r="E110" t="s">
        <v>115</v>
      </c>
      <c r="F110" t="s">
        <v>795</v>
      </c>
      <c r="G110" t="s">
        <v>14</v>
      </c>
      <c r="H110" t="s">
        <v>434</v>
      </c>
      <c r="I110" s="185" t="s">
        <v>435</v>
      </c>
      <c r="J110" s="84">
        <v>655.07899999999995</v>
      </c>
      <c r="K110" s="84">
        <v>50883</v>
      </c>
      <c r="L110" t="s">
        <v>1161</v>
      </c>
      <c r="M110" s="84">
        <v>7021.8000000000011</v>
      </c>
      <c r="N110" s="285">
        <v>2.6955749999999994</v>
      </c>
      <c r="O110" s="286">
        <v>12.874221252677712</v>
      </c>
      <c r="P110" s="287">
        <v>0.20937771280257794</v>
      </c>
      <c r="Q110" s="289">
        <v>0.13799893874181948</v>
      </c>
      <c r="R110" s="185" t="s">
        <v>569</v>
      </c>
      <c r="S110" s="185">
        <v>12</v>
      </c>
      <c r="T110" t="s">
        <v>115</v>
      </c>
    </row>
    <row r="111" spans="1:20" x14ac:dyDescent="0.3">
      <c r="A111" s="185" t="s">
        <v>922</v>
      </c>
      <c r="B111" s="185">
        <v>332010</v>
      </c>
      <c r="C111" t="s">
        <v>80</v>
      </c>
      <c r="D111" t="s">
        <v>229</v>
      </c>
      <c r="E111" t="s">
        <v>229</v>
      </c>
      <c r="F111" t="s">
        <v>923</v>
      </c>
      <c r="G111" t="s">
        <v>13</v>
      </c>
      <c r="H111" t="s">
        <v>434</v>
      </c>
      <c r="I111" s="185" t="s">
        <v>435</v>
      </c>
      <c r="J111" s="84">
        <v>223.78799999999998</v>
      </c>
      <c r="K111" s="84">
        <v>17194</v>
      </c>
      <c r="L111" t="s">
        <v>1161</v>
      </c>
      <c r="M111" s="84">
        <v>2372.8000000000002</v>
      </c>
      <c r="N111" s="285">
        <v>3.5408333333333335</v>
      </c>
      <c r="O111" s="286">
        <v>13.015470512969639</v>
      </c>
      <c r="P111" s="287">
        <v>0.27204804696111207</v>
      </c>
      <c r="Q111" s="289">
        <v>0.13800162847504946</v>
      </c>
      <c r="R111" s="185" t="s">
        <v>569</v>
      </c>
      <c r="S111" s="185">
        <v>9</v>
      </c>
      <c r="T111" t="s">
        <v>229</v>
      </c>
    </row>
    <row r="112" spans="1:20" x14ac:dyDescent="0.3">
      <c r="A112" s="185" t="s">
        <v>922</v>
      </c>
      <c r="B112" s="185">
        <v>332010</v>
      </c>
      <c r="C112" t="s">
        <v>80</v>
      </c>
      <c r="D112" t="s">
        <v>229</v>
      </c>
      <c r="E112" t="s">
        <v>229</v>
      </c>
      <c r="F112" t="s">
        <v>923</v>
      </c>
      <c r="G112" t="s">
        <v>13</v>
      </c>
      <c r="H112" t="s">
        <v>436</v>
      </c>
      <c r="I112" s="185" t="s">
        <v>437</v>
      </c>
      <c r="J112" s="84">
        <v>2205.0520000000001</v>
      </c>
      <c r="N112" s="285"/>
      <c r="P112" s="287">
        <v>0</v>
      </c>
      <c r="R112" s="185" t="s">
        <v>569</v>
      </c>
      <c r="S112" s="185">
        <v>9</v>
      </c>
      <c r="T112" t="s">
        <v>229</v>
      </c>
    </row>
    <row r="113" spans="1:21" x14ac:dyDescent="0.3">
      <c r="A113" s="185" t="s">
        <v>682</v>
      </c>
      <c r="C113" t="s">
        <v>80</v>
      </c>
      <c r="D113" t="s">
        <v>683</v>
      </c>
      <c r="E113" t="s">
        <v>89</v>
      </c>
      <c r="F113" t="s">
        <v>684</v>
      </c>
      <c r="G113" t="s">
        <v>13</v>
      </c>
      <c r="H113" t="s">
        <v>436</v>
      </c>
      <c r="I113" s="185" t="s">
        <v>437</v>
      </c>
      <c r="J113" s="84">
        <v>14916</v>
      </c>
      <c r="N113" s="285"/>
      <c r="P113" s="287">
        <v>0</v>
      </c>
      <c r="R113" s="185" t="s">
        <v>666</v>
      </c>
      <c r="S113" s="185">
        <v>12</v>
      </c>
      <c r="T113" t="s">
        <v>685</v>
      </c>
    </row>
    <row r="114" spans="1:21" x14ac:dyDescent="0.3">
      <c r="A114" s="185" t="s">
        <v>692</v>
      </c>
      <c r="B114" s="185">
        <v>331120</v>
      </c>
      <c r="C114" t="s">
        <v>80</v>
      </c>
      <c r="D114" t="s">
        <v>89</v>
      </c>
      <c r="E114" t="s">
        <v>89</v>
      </c>
      <c r="F114" t="s">
        <v>684</v>
      </c>
      <c r="G114" t="s">
        <v>13</v>
      </c>
      <c r="H114" t="s">
        <v>434</v>
      </c>
      <c r="I114" s="185" t="s">
        <v>435</v>
      </c>
      <c r="J114" s="84">
        <v>1461.1110000000001</v>
      </c>
      <c r="K114" s="84">
        <v>108960</v>
      </c>
      <c r="L114" t="s">
        <v>1161</v>
      </c>
      <c r="M114" s="84">
        <v>15036.3</v>
      </c>
      <c r="N114" s="285">
        <v>2.6950000000000003</v>
      </c>
      <c r="O114" s="286">
        <v>13.409609030837004</v>
      </c>
      <c r="P114" s="287">
        <v>0.20097528524526886</v>
      </c>
      <c r="Q114" s="289">
        <v>0.13799834801762115</v>
      </c>
      <c r="R114" s="185" t="s">
        <v>569</v>
      </c>
      <c r="S114" s="185">
        <v>10</v>
      </c>
      <c r="T114" t="s">
        <v>685</v>
      </c>
    </row>
    <row r="115" spans="1:21" x14ac:dyDescent="0.3">
      <c r="A115" s="185" t="s">
        <v>686</v>
      </c>
      <c r="B115" s="185">
        <v>331120</v>
      </c>
      <c r="C115" t="s">
        <v>80</v>
      </c>
      <c r="D115" t="s">
        <v>687</v>
      </c>
      <c r="E115" t="s">
        <v>89</v>
      </c>
      <c r="F115" t="s">
        <v>684</v>
      </c>
      <c r="G115" t="s">
        <v>13</v>
      </c>
      <c r="H115" t="s">
        <v>436</v>
      </c>
      <c r="I115" s="185" t="s">
        <v>437</v>
      </c>
      <c r="J115" s="84">
        <v>10606</v>
      </c>
      <c r="N115" s="285"/>
      <c r="P115" s="287">
        <v>0</v>
      </c>
      <c r="R115" s="185" t="s">
        <v>666</v>
      </c>
      <c r="S115" s="185">
        <v>12</v>
      </c>
      <c r="T115" t="s">
        <v>685</v>
      </c>
    </row>
    <row r="116" spans="1:21" x14ac:dyDescent="0.3">
      <c r="A116" s="185" t="s">
        <v>717</v>
      </c>
      <c r="B116" s="185">
        <v>331130</v>
      </c>
      <c r="C116" t="s">
        <v>80</v>
      </c>
      <c r="D116" t="s">
        <v>90</v>
      </c>
      <c r="E116" t="s">
        <v>90</v>
      </c>
      <c r="F116" t="s">
        <v>718</v>
      </c>
      <c r="G116" t="s">
        <v>14</v>
      </c>
      <c r="H116" t="s">
        <v>434</v>
      </c>
      <c r="I116" s="185" t="s">
        <v>435</v>
      </c>
      <c r="J116" s="84">
        <v>47.709000000000003</v>
      </c>
      <c r="K116" s="84">
        <v>6373</v>
      </c>
      <c r="L116" t="s">
        <v>1161</v>
      </c>
      <c r="M116" s="84">
        <v>879.3</v>
      </c>
      <c r="N116" s="285">
        <v>3.17205</v>
      </c>
      <c r="O116" s="286">
        <v>7.4861132904440613</v>
      </c>
      <c r="P116" s="287">
        <v>0.42372455197132614</v>
      </c>
      <c r="Q116" s="289">
        <v>0.13797269731680525</v>
      </c>
      <c r="R116" s="185" t="s">
        <v>569</v>
      </c>
      <c r="S116" s="185">
        <v>12</v>
      </c>
      <c r="T116" t="s">
        <v>90</v>
      </c>
    </row>
    <row r="117" spans="1:21" x14ac:dyDescent="0.3">
      <c r="A117" s="185" t="s">
        <v>796</v>
      </c>
      <c r="B117" s="185">
        <v>331350</v>
      </c>
      <c r="C117" t="s">
        <v>103</v>
      </c>
      <c r="D117" t="s">
        <v>116</v>
      </c>
      <c r="E117" t="s">
        <v>116</v>
      </c>
      <c r="F117" t="s">
        <v>797</v>
      </c>
      <c r="G117" t="s">
        <v>14</v>
      </c>
      <c r="H117" t="s">
        <v>434</v>
      </c>
      <c r="I117" s="185" t="s">
        <v>435</v>
      </c>
      <c r="J117" s="84">
        <v>605.53700000000003</v>
      </c>
      <c r="K117" s="84">
        <v>43750</v>
      </c>
      <c r="L117" t="s">
        <v>1161</v>
      </c>
      <c r="M117" s="84">
        <v>6037.7000000000007</v>
      </c>
      <c r="N117" s="285">
        <v>2.6089999999999995</v>
      </c>
      <c r="O117" s="286">
        <v>13.840845714285715</v>
      </c>
      <c r="P117" s="287">
        <v>0.18850004211138208</v>
      </c>
      <c r="Q117" s="289">
        <v>0.13800457142857145</v>
      </c>
      <c r="R117" s="185" t="s">
        <v>569</v>
      </c>
      <c r="S117" s="185">
        <v>12</v>
      </c>
      <c r="T117" t="s">
        <v>116</v>
      </c>
    </row>
    <row r="118" spans="1:21" x14ac:dyDescent="0.3">
      <c r="A118" s="185" t="s">
        <v>931</v>
      </c>
      <c r="C118" t="s">
        <v>232</v>
      </c>
      <c r="D118" t="s">
        <v>234</v>
      </c>
      <c r="E118" t="s">
        <v>928</v>
      </c>
      <c r="F118" t="s">
        <v>678</v>
      </c>
      <c r="G118" t="s">
        <v>12</v>
      </c>
      <c r="H118" t="s">
        <v>436</v>
      </c>
      <c r="I118" s="185" t="s">
        <v>437</v>
      </c>
      <c r="J118" s="84">
        <v>404478.99999999994</v>
      </c>
      <c r="N118" s="285"/>
      <c r="P118" s="287">
        <v>0</v>
      </c>
      <c r="R118" s="185" t="s">
        <v>666</v>
      </c>
      <c r="S118" s="185">
        <v>12</v>
      </c>
      <c r="T118" t="s">
        <v>929</v>
      </c>
    </row>
    <row r="119" spans="1:21" x14ac:dyDescent="0.3">
      <c r="A119" s="185" t="s">
        <v>932</v>
      </c>
      <c r="C119" t="s">
        <v>232</v>
      </c>
      <c r="D119" t="s">
        <v>235</v>
      </c>
      <c r="E119" t="s">
        <v>928</v>
      </c>
      <c r="F119" t="s">
        <v>678</v>
      </c>
      <c r="G119" t="s">
        <v>12</v>
      </c>
      <c r="H119" t="s">
        <v>441</v>
      </c>
      <c r="I119" s="185" t="s">
        <v>442</v>
      </c>
      <c r="J119" s="84">
        <v>141104</v>
      </c>
      <c r="K119" s="84">
        <v>117092</v>
      </c>
      <c r="L119" t="s">
        <v>1165</v>
      </c>
      <c r="M119" s="84">
        <v>117560</v>
      </c>
      <c r="N119" s="285"/>
      <c r="O119" s="286">
        <v>1205.0695179858574</v>
      </c>
      <c r="Q119" s="289">
        <v>1.003996857172138</v>
      </c>
      <c r="R119" s="185" t="s">
        <v>666</v>
      </c>
      <c r="S119" s="185">
        <v>24</v>
      </c>
      <c r="T119" t="s">
        <v>929</v>
      </c>
    </row>
    <row r="120" spans="1:21" x14ac:dyDescent="0.3">
      <c r="A120" s="185" t="s">
        <v>932</v>
      </c>
      <c r="C120" t="s">
        <v>232</v>
      </c>
      <c r="D120" t="s">
        <v>235</v>
      </c>
      <c r="E120" t="s">
        <v>928</v>
      </c>
      <c r="F120" t="s">
        <v>678</v>
      </c>
      <c r="G120" t="s">
        <v>12</v>
      </c>
      <c r="H120" t="s">
        <v>441</v>
      </c>
      <c r="I120" s="185" t="s">
        <v>443</v>
      </c>
      <c r="J120" s="84">
        <v>263640</v>
      </c>
      <c r="K120" s="84">
        <v>3449863</v>
      </c>
      <c r="L120" t="s">
        <v>1165</v>
      </c>
      <c r="M120" s="84">
        <v>3463662</v>
      </c>
      <c r="N120" s="285"/>
      <c r="O120" s="286">
        <v>76.420425970538545</v>
      </c>
      <c r="Q120" s="289">
        <v>1.0039998689803045</v>
      </c>
      <c r="R120" s="185" t="s">
        <v>666</v>
      </c>
      <c r="S120" s="185">
        <v>24</v>
      </c>
      <c r="T120" t="s">
        <v>929</v>
      </c>
    </row>
    <row r="121" spans="1:21" x14ac:dyDescent="0.3">
      <c r="A121" s="185" t="s">
        <v>933</v>
      </c>
      <c r="C121" t="s">
        <v>232</v>
      </c>
      <c r="D121" t="s">
        <v>236</v>
      </c>
      <c r="E121" t="s">
        <v>928</v>
      </c>
      <c r="F121" t="s">
        <v>678</v>
      </c>
      <c r="G121" t="s">
        <v>12</v>
      </c>
      <c r="H121" t="s">
        <v>434</v>
      </c>
      <c r="I121" s="185" t="s">
        <v>435</v>
      </c>
      <c r="J121" s="84">
        <v>85</v>
      </c>
      <c r="K121" s="84">
        <v>7602</v>
      </c>
      <c r="L121" t="s">
        <v>1161</v>
      </c>
      <c r="M121" s="84">
        <v>1048.6000000000001</v>
      </c>
      <c r="N121" s="285"/>
      <c r="O121" s="286">
        <v>11.181268087345435</v>
      </c>
      <c r="Q121" s="289">
        <v>0.13793738489871088</v>
      </c>
      <c r="R121" s="185" t="s">
        <v>666</v>
      </c>
      <c r="S121" s="185">
        <v>12</v>
      </c>
      <c r="T121" t="s">
        <v>929</v>
      </c>
    </row>
    <row r="122" spans="1:21" x14ac:dyDescent="0.3">
      <c r="A122" s="185" t="s">
        <v>934</v>
      </c>
      <c r="C122" t="s">
        <v>232</v>
      </c>
      <c r="D122" t="s">
        <v>935</v>
      </c>
      <c r="E122" t="s">
        <v>928</v>
      </c>
      <c r="F122" t="s">
        <v>678</v>
      </c>
      <c r="G122" t="s">
        <v>12</v>
      </c>
      <c r="H122" t="s">
        <v>441</v>
      </c>
      <c r="I122" s="185" t="s">
        <v>438</v>
      </c>
      <c r="J122" s="84">
        <v>23756.000000000004</v>
      </c>
      <c r="K122" s="84">
        <v>279659</v>
      </c>
      <c r="L122" t="s">
        <v>1165</v>
      </c>
      <c r="M122" s="84">
        <v>280780</v>
      </c>
      <c r="N122" s="285"/>
      <c r="O122" s="286">
        <v>84.946309612778435</v>
      </c>
      <c r="Q122" s="289">
        <v>1.0040084531518743</v>
      </c>
      <c r="R122" s="185" t="s">
        <v>666</v>
      </c>
      <c r="S122" s="185">
        <v>12</v>
      </c>
      <c r="T122" t="s">
        <v>929</v>
      </c>
    </row>
    <row r="123" spans="1:21" x14ac:dyDescent="0.3">
      <c r="A123" s="185" t="s">
        <v>927</v>
      </c>
      <c r="C123" t="s">
        <v>232</v>
      </c>
      <c r="D123" t="s">
        <v>233</v>
      </c>
      <c r="E123" t="s">
        <v>928</v>
      </c>
      <c r="F123" t="s">
        <v>678</v>
      </c>
      <c r="G123" t="s">
        <v>12</v>
      </c>
      <c r="H123" t="s">
        <v>441</v>
      </c>
      <c r="I123" s="185" t="s">
        <v>438</v>
      </c>
      <c r="J123" s="84">
        <v>396</v>
      </c>
      <c r="K123" s="84">
        <v>23602</v>
      </c>
      <c r="L123" t="s">
        <v>1165</v>
      </c>
      <c r="M123" s="84">
        <v>23696</v>
      </c>
      <c r="N123" s="285"/>
      <c r="O123" s="286">
        <v>16.778239132276926</v>
      </c>
      <c r="Q123" s="289">
        <v>1.0039827133293788</v>
      </c>
      <c r="R123" s="185" t="s">
        <v>666</v>
      </c>
      <c r="S123" s="185">
        <v>12</v>
      </c>
      <c r="T123" t="s">
        <v>929</v>
      </c>
      <c r="U123" t="s">
        <v>930</v>
      </c>
    </row>
    <row r="124" spans="1:21" x14ac:dyDescent="0.3">
      <c r="A124" s="185" t="s">
        <v>945</v>
      </c>
      <c r="B124" s="185">
        <v>332670</v>
      </c>
      <c r="C124" t="s">
        <v>243</v>
      </c>
      <c r="D124" t="s">
        <v>246</v>
      </c>
      <c r="E124" t="s">
        <v>246</v>
      </c>
      <c r="F124" t="s">
        <v>946</v>
      </c>
      <c r="G124" t="s">
        <v>13</v>
      </c>
      <c r="H124" t="s">
        <v>434</v>
      </c>
      <c r="I124" s="185" t="s">
        <v>435</v>
      </c>
      <c r="J124" s="84">
        <v>3756.6150000000007</v>
      </c>
      <c r="K124" s="84">
        <v>268036</v>
      </c>
      <c r="L124" t="s">
        <v>1161</v>
      </c>
      <c r="M124" s="84">
        <v>36989</v>
      </c>
      <c r="N124" s="285">
        <v>2.68675</v>
      </c>
      <c r="O124" s="286">
        <v>14.015337491978691</v>
      </c>
      <c r="P124" s="287">
        <v>0.19170069943286705</v>
      </c>
      <c r="Q124" s="289">
        <v>0.13800011938694803</v>
      </c>
      <c r="R124" s="185" t="s">
        <v>569</v>
      </c>
      <c r="S124" s="185">
        <v>12</v>
      </c>
      <c r="T124" t="s">
        <v>246</v>
      </c>
    </row>
    <row r="125" spans="1:21" x14ac:dyDescent="0.3">
      <c r="A125" s="185" t="s">
        <v>945</v>
      </c>
      <c r="B125" s="185">
        <v>332670</v>
      </c>
      <c r="C125" t="s">
        <v>243</v>
      </c>
      <c r="D125" t="s">
        <v>246</v>
      </c>
      <c r="E125" t="s">
        <v>246</v>
      </c>
      <c r="F125" t="s">
        <v>946</v>
      </c>
      <c r="G125" t="s">
        <v>13</v>
      </c>
      <c r="H125" t="s">
        <v>436</v>
      </c>
      <c r="I125" s="185" t="s">
        <v>437</v>
      </c>
      <c r="J125" s="84">
        <v>739.51200000000017</v>
      </c>
      <c r="N125" s="285"/>
      <c r="P125" s="287">
        <v>0</v>
      </c>
      <c r="R125" s="185" t="s">
        <v>569</v>
      </c>
      <c r="S125" s="185">
        <v>12</v>
      </c>
      <c r="T125" t="s">
        <v>246</v>
      </c>
    </row>
    <row r="126" spans="1:21" x14ac:dyDescent="0.3">
      <c r="A126" s="185" t="s">
        <v>738</v>
      </c>
      <c r="B126" s="185">
        <v>331360</v>
      </c>
      <c r="C126" t="s">
        <v>103</v>
      </c>
      <c r="D126" t="s">
        <v>117</v>
      </c>
      <c r="E126" t="s">
        <v>117</v>
      </c>
      <c r="F126" t="s">
        <v>739</v>
      </c>
      <c r="G126" t="s">
        <v>9</v>
      </c>
      <c r="H126" t="s">
        <v>434</v>
      </c>
      <c r="I126" s="185" t="s">
        <v>435</v>
      </c>
      <c r="J126" s="84">
        <v>2847.1390000000001</v>
      </c>
      <c r="K126" s="84">
        <v>211707</v>
      </c>
      <c r="L126" t="s">
        <v>1161</v>
      </c>
      <c r="M126" s="84">
        <v>29215.499999999996</v>
      </c>
      <c r="N126" s="285">
        <v>2.6959</v>
      </c>
      <c r="O126" s="286">
        <v>13.448487768472464</v>
      </c>
      <c r="P126" s="287">
        <v>0.20046120027859546</v>
      </c>
      <c r="Q126" s="289">
        <v>0.13799968824838099</v>
      </c>
      <c r="R126" s="185" t="s">
        <v>569</v>
      </c>
      <c r="S126" s="185">
        <v>12</v>
      </c>
      <c r="T126" t="s">
        <v>117</v>
      </c>
    </row>
    <row r="127" spans="1:21" x14ac:dyDescent="0.3">
      <c r="A127" s="185" t="s">
        <v>738</v>
      </c>
      <c r="B127" s="185">
        <v>331360</v>
      </c>
      <c r="C127" t="s">
        <v>103</v>
      </c>
      <c r="D127" t="s">
        <v>117</v>
      </c>
      <c r="E127" t="s">
        <v>117</v>
      </c>
      <c r="F127" t="s">
        <v>739</v>
      </c>
      <c r="G127" t="s">
        <v>9</v>
      </c>
      <c r="H127" t="s">
        <v>439</v>
      </c>
      <c r="I127" s="185" t="s">
        <v>440</v>
      </c>
      <c r="J127" s="84">
        <v>568.53700000000003</v>
      </c>
      <c r="N127" s="285"/>
      <c r="P127" s="287">
        <v>0</v>
      </c>
      <c r="R127" s="185" t="s">
        <v>569</v>
      </c>
      <c r="S127" s="185">
        <v>12</v>
      </c>
      <c r="T127" t="s">
        <v>117</v>
      </c>
    </row>
    <row r="128" spans="1:21" x14ac:dyDescent="0.3">
      <c r="A128" s="185" t="s">
        <v>936</v>
      </c>
      <c r="B128" s="185">
        <v>332030</v>
      </c>
      <c r="C128" t="s">
        <v>237</v>
      </c>
      <c r="D128" t="s">
        <v>238</v>
      </c>
      <c r="E128" t="s">
        <v>238</v>
      </c>
      <c r="F128" t="s">
        <v>937</v>
      </c>
      <c r="G128" t="s">
        <v>14</v>
      </c>
      <c r="H128" t="s">
        <v>434</v>
      </c>
      <c r="I128" s="185" t="s">
        <v>435</v>
      </c>
      <c r="J128" s="84">
        <v>442.72200000000004</v>
      </c>
      <c r="K128" s="84">
        <v>44272</v>
      </c>
      <c r="L128" t="s">
        <v>1161</v>
      </c>
      <c r="M128" s="84">
        <v>6109.7</v>
      </c>
      <c r="N128" s="285">
        <v>4.7872833333333329</v>
      </c>
      <c r="O128" s="286">
        <v>10.000045175280087</v>
      </c>
      <c r="P128" s="287">
        <v>0.47872617067444873</v>
      </c>
      <c r="Q128" s="289">
        <v>0.13800370437296711</v>
      </c>
      <c r="R128" s="185" t="s">
        <v>569</v>
      </c>
      <c r="S128" s="185">
        <v>12</v>
      </c>
      <c r="T128" t="s">
        <v>238</v>
      </c>
    </row>
    <row r="129" spans="1:20" x14ac:dyDescent="0.3">
      <c r="A129" s="185" t="s">
        <v>798</v>
      </c>
      <c r="B129" s="185">
        <v>331370</v>
      </c>
      <c r="C129" t="s">
        <v>103</v>
      </c>
      <c r="D129" t="s">
        <v>118</v>
      </c>
      <c r="E129" t="s">
        <v>118</v>
      </c>
      <c r="F129" t="s">
        <v>799</v>
      </c>
      <c r="G129" t="s">
        <v>14</v>
      </c>
      <c r="H129" t="s">
        <v>434</v>
      </c>
      <c r="I129" s="185" t="s">
        <v>435</v>
      </c>
      <c r="J129" s="84">
        <v>1131.645</v>
      </c>
      <c r="K129" s="84">
        <v>85172</v>
      </c>
      <c r="L129" t="s">
        <v>1161</v>
      </c>
      <c r="M129" s="84">
        <v>11753.699999999999</v>
      </c>
      <c r="N129" s="285">
        <v>2.8987250000000002</v>
      </c>
      <c r="O129" s="286">
        <v>13.286584793124501</v>
      </c>
      <c r="P129" s="287">
        <v>0.21816930724741418</v>
      </c>
      <c r="Q129" s="289">
        <v>0.13799957732588172</v>
      </c>
      <c r="R129" s="185" t="s">
        <v>569</v>
      </c>
      <c r="S129" s="185">
        <v>12</v>
      </c>
      <c r="T129" t="s">
        <v>118</v>
      </c>
    </row>
    <row r="130" spans="1:20" x14ac:dyDescent="0.3">
      <c r="A130" s="185" t="s">
        <v>693</v>
      </c>
      <c r="B130" s="185">
        <v>331150</v>
      </c>
      <c r="C130" t="s">
        <v>80</v>
      </c>
      <c r="D130" t="s">
        <v>92</v>
      </c>
      <c r="E130" t="s">
        <v>92</v>
      </c>
      <c r="F130" t="s">
        <v>680</v>
      </c>
      <c r="G130" t="s">
        <v>13</v>
      </c>
      <c r="H130" t="s">
        <v>434</v>
      </c>
      <c r="I130" s="185" t="s">
        <v>435</v>
      </c>
      <c r="J130" s="84">
        <v>3.0000000000000004</v>
      </c>
      <c r="K130" s="84">
        <v>2058</v>
      </c>
      <c r="L130" t="s">
        <v>1161</v>
      </c>
      <c r="M130" s="84">
        <v>284.19999999999993</v>
      </c>
      <c r="N130" s="285">
        <v>2.5483333333333329</v>
      </c>
      <c r="O130" s="286">
        <v>1.457725947521866</v>
      </c>
      <c r="P130" s="287">
        <v>1.7481566666666661</v>
      </c>
      <c r="Q130" s="289">
        <v>0.13809523809523805</v>
      </c>
      <c r="R130" s="185" t="s">
        <v>666</v>
      </c>
      <c r="S130" s="185">
        <v>12</v>
      </c>
      <c r="T130" t="s">
        <v>681</v>
      </c>
    </row>
    <row r="131" spans="1:20" x14ac:dyDescent="0.3">
      <c r="A131" s="185" t="s">
        <v>938</v>
      </c>
      <c r="B131" s="185">
        <v>332040</v>
      </c>
      <c r="C131" t="s">
        <v>239</v>
      </c>
      <c r="D131" t="s">
        <v>240</v>
      </c>
      <c r="E131" t="s">
        <v>240</v>
      </c>
      <c r="F131" t="s">
        <v>939</v>
      </c>
      <c r="G131" t="s">
        <v>6</v>
      </c>
      <c r="H131" t="s">
        <v>434</v>
      </c>
      <c r="I131" s="185" t="s">
        <v>435</v>
      </c>
      <c r="J131" s="84">
        <v>322.11</v>
      </c>
      <c r="K131" s="84">
        <v>24440</v>
      </c>
      <c r="L131" t="s">
        <v>1161</v>
      </c>
      <c r="M131" s="84">
        <v>3372.7999999999997</v>
      </c>
      <c r="N131" s="285">
        <v>6.0066749999999987</v>
      </c>
      <c r="O131" s="286">
        <v>13.179623567921441</v>
      </c>
      <c r="P131" s="287">
        <v>0.45575467076464549</v>
      </c>
      <c r="Q131" s="289">
        <v>0.13800327332242224</v>
      </c>
      <c r="R131" s="185" t="s">
        <v>569</v>
      </c>
      <c r="S131" s="185">
        <v>12</v>
      </c>
      <c r="T131" t="s">
        <v>240</v>
      </c>
    </row>
    <row r="132" spans="1:20" x14ac:dyDescent="0.3">
      <c r="A132" s="185" t="s">
        <v>940</v>
      </c>
      <c r="B132" s="185">
        <v>332050</v>
      </c>
      <c r="C132" t="s">
        <v>241</v>
      </c>
      <c r="D132" t="s">
        <v>242</v>
      </c>
      <c r="E132" t="s">
        <v>568</v>
      </c>
      <c r="F132" t="s">
        <v>941</v>
      </c>
      <c r="G132" t="s">
        <v>6</v>
      </c>
      <c r="H132" t="s">
        <v>434</v>
      </c>
      <c r="I132" s="185" t="s">
        <v>435</v>
      </c>
      <c r="J132" s="84">
        <v>81.61</v>
      </c>
      <c r="K132" s="84">
        <v>6170</v>
      </c>
      <c r="L132" t="s">
        <v>1161</v>
      </c>
      <c r="M132" s="84">
        <v>851.40000000000009</v>
      </c>
      <c r="N132" s="285">
        <v>4.6679249999999994</v>
      </c>
      <c r="O132" s="286">
        <v>13.226904376012966</v>
      </c>
      <c r="P132" s="287">
        <v>0.35291137421884566</v>
      </c>
      <c r="Q132" s="289">
        <v>0.13799027552674231</v>
      </c>
      <c r="R132" s="185" t="s">
        <v>569</v>
      </c>
      <c r="S132" s="185">
        <v>9</v>
      </c>
      <c r="T132" t="s">
        <v>942</v>
      </c>
    </row>
    <row r="133" spans="1:20" x14ac:dyDescent="0.3">
      <c r="A133" s="185" t="s">
        <v>940</v>
      </c>
      <c r="B133" s="185">
        <v>332050</v>
      </c>
      <c r="C133" t="s">
        <v>241</v>
      </c>
      <c r="D133" t="s">
        <v>242</v>
      </c>
      <c r="E133" t="s">
        <v>568</v>
      </c>
      <c r="F133" t="s">
        <v>941</v>
      </c>
      <c r="G133" t="s">
        <v>6</v>
      </c>
      <c r="H133" t="s">
        <v>436</v>
      </c>
      <c r="I133" s="185" t="s">
        <v>437</v>
      </c>
      <c r="J133" s="84">
        <v>3627.4700000000003</v>
      </c>
      <c r="N133" s="285"/>
      <c r="P133" s="287">
        <v>0</v>
      </c>
      <c r="R133" s="185" t="s">
        <v>569</v>
      </c>
      <c r="S133" s="185">
        <v>9</v>
      </c>
      <c r="T133" t="s">
        <v>942</v>
      </c>
    </row>
    <row r="134" spans="1:20" x14ac:dyDescent="0.3">
      <c r="A134" s="185" t="s">
        <v>1115</v>
      </c>
      <c r="C134" t="s">
        <v>1116</v>
      </c>
      <c r="D134" t="s">
        <v>1117</v>
      </c>
      <c r="E134" t="s">
        <v>1118</v>
      </c>
      <c r="F134" t="s">
        <v>678</v>
      </c>
      <c r="G134" t="s">
        <v>12</v>
      </c>
      <c r="H134" t="s">
        <v>441</v>
      </c>
      <c r="I134" s="185" t="s">
        <v>438</v>
      </c>
      <c r="J134" s="84">
        <v>64726.538999999997</v>
      </c>
      <c r="K134" s="84">
        <v>273251</v>
      </c>
      <c r="L134" t="s">
        <v>1165</v>
      </c>
      <c r="M134" s="84">
        <v>251191</v>
      </c>
      <c r="N134" s="285"/>
      <c r="O134" s="286">
        <v>236.87576257726414</v>
      </c>
      <c r="Q134" s="289">
        <v>0.91926836498311082</v>
      </c>
      <c r="R134" s="185" t="s">
        <v>666</v>
      </c>
      <c r="S134" s="185">
        <v>12</v>
      </c>
      <c r="T134">
        <v>0</v>
      </c>
    </row>
    <row r="135" spans="1:20" x14ac:dyDescent="0.3">
      <c r="A135" s="185" t="s">
        <v>1138</v>
      </c>
      <c r="C135" t="s">
        <v>1139</v>
      </c>
      <c r="D135" t="s">
        <v>1140</v>
      </c>
      <c r="E135" t="s">
        <v>1118</v>
      </c>
      <c r="F135" t="s">
        <v>1134</v>
      </c>
      <c r="G135" t="s">
        <v>4</v>
      </c>
      <c r="H135" t="s">
        <v>434</v>
      </c>
      <c r="I135" s="185" t="s">
        <v>435</v>
      </c>
      <c r="J135" s="84">
        <v>27726.228999999999</v>
      </c>
      <c r="K135" s="84">
        <v>2043678</v>
      </c>
      <c r="L135" t="s">
        <v>1161</v>
      </c>
      <c r="M135" s="84">
        <v>282027.60000000003</v>
      </c>
      <c r="O135" s="286">
        <v>13.566828531696284</v>
      </c>
      <c r="Q135" s="289">
        <v>0.13800001761529948</v>
      </c>
      <c r="R135" s="185" t="s">
        <v>666</v>
      </c>
      <c r="S135" s="185">
        <v>12</v>
      </c>
      <c r="T135" t="s">
        <v>414</v>
      </c>
    </row>
    <row r="136" spans="1:20" x14ac:dyDescent="0.3">
      <c r="A136" s="185" t="s">
        <v>1138</v>
      </c>
      <c r="C136" t="s">
        <v>1139</v>
      </c>
      <c r="D136" t="s">
        <v>1140</v>
      </c>
      <c r="E136" t="s">
        <v>1118</v>
      </c>
      <c r="F136" t="s">
        <v>1134</v>
      </c>
      <c r="G136" t="s">
        <v>4</v>
      </c>
      <c r="H136" t="s">
        <v>1173</v>
      </c>
      <c r="I136" s="185" t="s">
        <v>435</v>
      </c>
      <c r="J136" s="84">
        <v>2789.7709999999997</v>
      </c>
      <c r="K136" s="84">
        <v>299040</v>
      </c>
      <c r="L136" t="s">
        <v>1161</v>
      </c>
      <c r="M136" s="84">
        <v>28480</v>
      </c>
      <c r="O136" s="286">
        <v>9.329089753879078</v>
      </c>
      <c r="Q136" s="289">
        <v>9.5238095238095233E-2</v>
      </c>
      <c r="R136" s="185" t="s">
        <v>666</v>
      </c>
      <c r="S136" s="185">
        <v>12</v>
      </c>
      <c r="T136" t="s">
        <v>414</v>
      </c>
    </row>
    <row r="137" spans="1:20" x14ac:dyDescent="0.3">
      <c r="A137" s="185" t="s">
        <v>1141</v>
      </c>
      <c r="C137" t="s">
        <v>1142</v>
      </c>
      <c r="D137" t="s">
        <v>1143</v>
      </c>
      <c r="E137" t="s">
        <v>1118</v>
      </c>
      <c r="F137" t="s">
        <v>678</v>
      </c>
      <c r="G137" t="s">
        <v>12</v>
      </c>
      <c r="H137" t="s">
        <v>434</v>
      </c>
      <c r="I137" s="185" t="s">
        <v>445</v>
      </c>
      <c r="J137" s="84">
        <v>5780.2889999999998</v>
      </c>
      <c r="K137" s="84">
        <v>257544</v>
      </c>
      <c r="L137" t="s">
        <v>1161</v>
      </c>
      <c r="M137" s="84">
        <v>35541.099999999991</v>
      </c>
      <c r="O137" s="286">
        <v>22.443889199515421</v>
      </c>
      <c r="Q137" s="289">
        <v>0.13800010871928678</v>
      </c>
      <c r="R137" s="185" t="s">
        <v>666</v>
      </c>
      <c r="S137" s="185">
        <v>24</v>
      </c>
      <c r="T137">
        <v>0</v>
      </c>
    </row>
    <row r="138" spans="1:20" x14ac:dyDescent="0.3">
      <c r="A138" s="185" t="s">
        <v>1141</v>
      </c>
      <c r="C138" t="s">
        <v>1142</v>
      </c>
      <c r="D138" t="s">
        <v>1143</v>
      </c>
      <c r="E138" t="s">
        <v>1118</v>
      </c>
      <c r="F138" t="s">
        <v>678</v>
      </c>
      <c r="G138" t="s">
        <v>12</v>
      </c>
      <c r="H138" t="s">
        <v>444</v>
      </c>
      <c r="I138" s="185" t="s">
        <v>445</v>
      </c>
      <c r="J138" s="84">
        <v>35857.710999999988</v>
      </c>
      <c r="K138" s="84">
        <v>14239</v>
      </c>
      <c r="L138" t="s">
        <v>1166</v>
      </c>
      <c r="M138" s="84">
        <v>216390</v>
      </c>
      <c r="O138" s="286">
        <v>2518.2745277055965</v>
      </c>
      <c r="Q138" s="289">
        <v>15.19699417093897</v>
      </c>
      <c r="R138" s="185" t="s">
        <v>666</v>
      </c>
      <c r="S138" s="185">
        <v>24</v>
      </c>
      <c r="T138">
        <v>0</v>
      </c>
    </row>
    <row r="139" spans="1:20" x14ac:dyDescent="0.3">
      <c r="A139" s="185" t="s">
        <v>1146</v>
      </c>
      <c r="C139" t="s">
        <v>1147</v>
      </c>
      <c r="D139" t="s">
        <v>1148</v>
      </c>
      <c r="E139" t="s">
        <v>1118</v>
      </c>
      <c r="F139" t="s">
        <v>1134</v>
      </c>
      <c r="G139" t="s">
        <v>4</v>
      </c>
      <c r="H139" t="s">
        <v>434</v>
      </c>
      <c r="I139" s="185" t="s">
        <v>435</v>
      </c>
      <c r="J139" s="84">
        <v>11797</v>
      </c>
      <c r="K139" s="84">
        <v>346080</v>
      </c>
      <c r="L139" t="s">
        <v>1161</v>
      </c>
      <c r="M139" s="84">
        <v>47759.1</v>
      </c>
      <c r="O139" s="286">
        <v>34.087494220989363</v>
      </c>
      <c r="Q139" s="289">
        <v>0.138000173370319</v>
      </c>
      <c r="R139" s="185" t="s">
        <v>666</v>
      </c>
      <c r="S139" s="185">
        <v>10</v>
      </c>
      <c r="T139" t="s">
        <v>414</v>
      </c>
    </row>
    <row r="140" spans="1:20" x14ac:dyDescent="0.3">
      <c r="A140" s="185" t="s">
        <v>894</v>
      </c>
      <c r="C140" t="s">
        <v>895</v>
      </c>
      <c r="D140" t="s">
        <v>896</v>
      </c>
      <c r="E140" t="s">
        <v>897</v>
      </c>
      <c r="F140" t="s">
        <v>678</v>
      </c>
      <c r="G140" t="s">
        <v>12</v>
      </c>
      <c r="H140" t="s">
        <v>1167</v>
      </c>
      <c r="I140" s="185" t="s">
        <v>435</v>
      </c>
      <c r="J140" s="84">
        <v>42684.133999999998</v>
      </c>
      <c r="K140" s="84">
        <v>800876</v>
      </c>
      <c r="L140" t="s">
        <v>1165</v>
      </c>
      <c r="M140" s="84">
        <v>426870</v>
      </c>
      <c r="N140" s="285"/>
      <c r="O140" s="286">
        <v>53.296807495792109</v>
      </c>
      <c r="Q140" s="289">
        <v>0.53300386077245421</v>
      </c>
      <c r="R140" s="185" t="s">
        <v>666</v>
      </c>
      <c r="S140" s="185">
        <v>12</v>
      </c>
      <c r="T140">
        <v>0</v>
      </c>
    </row>
    <row r="141" spans="1:20" x14ac:dyDescent="0.3">
      <c r="A141" s="185" t="s">
        <v>894</v>
      </c>
      <c r="C141" t="s">
        <v>895</v>
      </c>
      <c r="D141" t="s">
        <v>896</v>
      </c>
      <c r="E141" t="s">
        <v>897</v>
      </c>
      <c r="F141" t="s">
        <v>678</v>
      </c>
      <c r="G141" t="s">
        <v>12</v>
      </c>
      <c r="H141" t="s">
        <v>441</v>
      </c>
      <c r="I141" s="185" t="s">
        <v>435</v>
      </c>
      <c r="J141" s="84">
        <v>263.86599999999999</v>
      </c>
      <c r="K141" s="84">
        <v>2554</v>
      </c>
      <c r="L141" t="s">
        <v>1165</v>
      </c>
      <c r="M141" s="84">
        <v>2605</v>
      </c>
      <c r="N141" s="285"/>
      <c r="O141" s="286">
        <v>103.31480031323414</v>
      </c>
      <c r="Q141" s="289">
        <v>1.0199686765857479</v>
      </c>
      <c r="R141" s="185" t="s">
        <v>666</v>
      </c>
      <c r="S141" s="185">
        <v>12</v>
      </c>
      <c r="T141">
        <v>0</v>
      </c>
    </row>
    <row r="142" spans="1:20" x14ac:dyDescent="0.3">
      <c r="A142" s="185" t="s">
        <v>671</v>
      </c>
      <c r="C142" t="s">
        <v>69</v>
      </c>
      <c r="D142" t="s">
        <v>70</v>
      </c>
      <c r="E142" t="s">
        <v>71</v>
      </c>
      <c r="F142" t="s">
        <v>665</v>
      </c>
      <c r="G142" t="s">
        <v>13</v>
      </c>
      <c r="H142" t="s">
        <v>436</v>
      </c>
      <c r="I142" s="185" t="s">
        <v>437</v>
      </c>
      <c r="J142" s="84">
        <v>26657</v>
      </c>
      <c r="N142" s="285"/>
      <c r="P142" s="287">
        <v>0</v>
      </c>
      <c r="R142" s="185" t="s">
        <v>666</v>
      </c>
      <c r="S142" s="185">
        <v>12</v>
      </c>
      <c r="T142" t="s">
        <v>667</v>
      </c>
    </row>
    <row r="143" spans="1:20" x14ac:dyDescent="0.3">
      <c r="A143" s="185" t="s">
        <v>672</v>
      </c>
      <c r="C143" t="s">
        <v>69</v>
      </c>
      <c r="D143" t="s">
        <v>72</v>
      </c>
      <c r="E143" t="s">
        <v>71</v>
      </c>
      <c r="F143" t="s">
        <v>665</v>
      </c>
      <c r="G143" t="s">
        <v>13</v>
      </c>
      <c r="H143" t="s">
        <v>434</v>
      </c>
      <c r="I143" s="185" t="s">
        <v>435</v>
      </c>
      <c r="J143" s="84">
        <v>-2</v>
      </c>
      <c r="K143" s="84">
        <v>2520</v>
      </c>
      <c r="L143" t="s">
        <v>1161</v>
      </c>
      <c r="M143" s="84">
        <v>348</v>
      </c>
      <c r="N143" s="285"/>
      <c r="O143" s="286">
        <v>-0.79365079365079361</v>
      </c>
      <c r="Q143" s="289">
        <v>0.1380952380952381</v>
      </c>
      <c r="R143" s="185" t="s">
        <v>666</v>
      </c>
      <c r="S143" s="185">
        <v>24</v>
      </c>
      <c r="T143" t="s">
        <v>667</v>
      </c>
    </row>
    <row r="144" spans="1:20" x14ac:dyDescent="0.3">
      <c r="A144" s="185" t="s">
        <v>672</v>
      </c>
      <c r="C144" t="s">
        <v>69</v>
      </c>
      <c r="D144" t="s">
        <v>72</v>
      </c>
      <c r="E144" t="s">
        <v>71</v>
      </c>
      <c r="F144" t="s">
        <v>665</v>
      </c>
      <c r="G144" t="s">
        <v>13</v>
      </c>
      <c r="H144" t="s">
        <v>434</v>
      </c>
      <c r="I144" s="185" t="s">
        <v>438</v>
      </c>
      <c r="J144" s="84">
        <v>-86.000000000000014</v>
      </c>
      <c r="K144" s="84">
        <v>21042</v>
      </c>
      <c r="L144" t="s">
        <v>1161</v>
      </c>
      <c r="M144" s="84">
        <v>2903.6</v>
      </c>
      <c r="N144" s="285"/>
      <c r="O144" s="286">
        <v>-4.0870639673034885</v>
      </c>
      <c r="Q144" s="289">
        <v>0.1379906852960745</v>
      </c>
      <c r="R144" s="185" t="s">
        <v>666</v>
      </c>
      <c r="S144" s="185">
        <v>24</v>
      </c>
      <c r="T144" t="s">
        <v>667</v>
      </c>
    </row>
    <row r="145" spans="1:20" x14ac:dyDescent="0.3">
      <c r="A145" s="185" t="s">
        <v>673</v>
      </c>
      <c r="C145" t="s">
        <v>69</v>
      </c>
      <c r="D145" t="s">
        <v>73</v>
      </c>
      <c r="E145" t="s">
        <v>71</v>
      </c>
      <c r="F145" t="s">
        <v>665</v>
      </c>
      <c r="G145" t="s">
        <v>13</v>
      </c>
      <c r="H145" t="s">
        <v>434</v>
      </c>
      <c r="I145" s="185" t="s">
        <v>435</v>
      </c>
      <c r="J145" s="84">
        <v>7</v>
      </c>
      <c r="K145" s="84">
        <v>714</v>
      </c>
      <c r="L145" t="s">
        <v>1161</v>
      </c>
      <c r="M145" s="84">
        <v>98.5</v>
      </c>
      <c r="N145" s="285"/>
      <c r="O145" s="286">
        <v>9.8039215686274517</v>
      </c>
      <c r="Q145" s="289">
        <v>0.13795518207282914</v>
      </c>
      <c r="R145" s="185" t="s">
        <v>666</v>
      </c>
      <c r="S145" s="185">
        <v>12</v>
      </c>
      <c r="T145" t="s">
        <v>667</v>
      </c>
    </row>
    <row r="146" spans="1:20" x14ac:dyDescent="0.3">
      <c r="A146" s="185" t="s">
        <v>673</v>
      </c>
      <c r="C146" t="s">
        <v>69</v>
      </c>
      <c r="D146" t="s">
        <v>73</v>
      </c>
      <c r="E146" t="s">
        <v>71</v>
      </c>
      <c r="F146" t="s">
        <v>665</v>
      </c>
      <c r="G146" t="s">
        <v>13</v>
      </c>
      <c r="H146" t="s">
        <v>436</v>
      </c>
      <c r="I146" s="185" t="s">
        <v>437</v>
      </c>
      <c r="J146" s="84">
        <v>4096</v>
      </c>
      <c r="N146" s="285"/>
      <c r="P146" s="287">
        <v>0</v>
      </c>
      <c r="R146" s="185" t="s">
        <v>666</v>
      </c>
      <c r="S146" s="185">
        <v>12</v>
      </c>
      <c r="T146" t="s">
        <v>667</v>
      </c>
    </row>
    <row r="147" spans="1:20" x14ac:dyDescent="0.3">
      <c r="A147" s="185" t="s">
        <v>674</v>
      </c>
      <c r="C147" t="s">
        <v>69</v>
      </c>
      <c r="D147" t="s">
        <v>675</v>
      </c>
      <c r="E147" t="s">
        <v>71</v>
      </c>
      <c r="F147" t="s">
        <v>665</v>
      </c>
      <c r="G147" t="s">
        <v>13</v>
      </c>
      <c r="H147" t="s">
        <v>434</v>
      </c>
      <c r="I147" s="185" t="s">
        <v>438</v>
      </c>
      <c r="J147" s="84">
        <v>130</v>
      </c>
      <c r="K147" s="84">
        <v>41664</v>
      </c>
      <c r="L147" t="s">
        <v>1161</v>
      </c>
      <c r="M147" s="84">
        <v>5749.6999999999989</v>
      </c>
      <c r="N147" s="285"/>
      <c r="O147" s="286">
        <v>3.1201996927803379</v>
      </c>
      <c r="Q147" s="289">
        <v>0.13800163210445465</v>
      </c>
      <c r="R147" s="185" t="s">
        <v>666</v>
      </c>
      <c r="S147" s="185">
        <v>12</v>
      </c>
      <c r="T147" t="s">
        <v>667</v>
      </c>
    </row>
    <row r="148" spans="1:20" x14ac:dyDescent="0.3">
      <c r="A148" s="185" t="s">
        <v>663</v>
      </c>
      <c r="C148" t="s">
        <v>69</v>
      </c>
      <c r="D148" t="s">
        <v>664</v>
      </c>
      <c r="E148" t="s">
        <v>71</v>
      </c>
      <c r="F148" t="s">
        <v>665</v>
      </c>
      <c r="G148" t="s">
        <v>13</v>
      </c>
      <c r="H148" t="s">
        <v>436</v>
      </c>
      <c r="I148" s="185" t="s">
        <v>437</v>
      </c>
      <c r="J148" s="84">
        <v>81558.000000000015</v>
      </c>
      <c r="N148" s="285"/>
      <c r="P148" s="287">
        <v>0</v>
      </c>
      <c r="R148" s="185" t="s">
        <v>666</v>
      </c>
      <c r="S148" s="185">
        <v>12</v>
      </c>
      <c r="T148" t="s">
        <v>667</v>
      </c>
    </row>
    <row r="149" spans="1:20" x14ac:dyDescent="0.3">
      <c r="A149" s="185" t="s">
        <v>668</v>
      </c>
      <c r="C149" t="s">
        <v>69</v>
      </c>
      <c r="D149" t="s">
        <v>74</v>
      </c>
      <c r="E149" t="s">
        <v>71</v>
      </c>
      <c r="F149" t="s">
        <v>665</v>
      </c>
      <c r="G149" t="s">
        <v>13</v>
      </c>
      <c r="H149" t="s">
        <v>434</v>
      </c>
      <c r="I149" s="185" t="s">
        <v>435</v>
      </c>
      <c r="J149" s="84">
        <v>-464</v>
      </c>
      <c r="K149" s="84">
        <v>19152</v>
      </c>
      <c r="L149" t="s">
        <v>1161</v>
      </c>
      <c r="M149" s="84">
        <v>2642.8999999999996</v>
      </c>
      <c r="N149" s="285"/>
      <c r="O149" s="286">
        <v>-24.227234753550544</v>
      </c>
      <c r="Q149" s="289">
        <v>0.13799603174603173</v>
      </c>
      <c r="R149" s="185" t="s">
        <v>666</v>
      </c>
      <c r="S149" s="185">
        <v>24</v>
      </c>
      <c r="T149" t="s">
        <v>667</v>
      </c>
    </row>
    <row r="150" spans="1:20" x14ac:dyDescent="0.3">
      <c r="A150" s="185" t="s">
        <v>668</v>
      </c>
      <c r="C150" t="s">
        <v>69</v>
      </c>
      <c r="D150" t="s">
        <v>74</v>
      </c>
      <c r="E150" t="s">
        <v>71</v>
      </c>
      <c r="F150" t="s">
        <v>665</v>
      </c>
      <c r="G150" t="s">
        <v>13</v>
      </c>
      <c r="H150" t="s">
        <v>434</v>
      </c>
      <c r="I150" s="185" t="s">
        <v>438</v>
      </c>
      <c r="J150" s="84">
        <v>-231</v>
      </c>
      <c r="K150" s="84">
        <v>25872</v>
      </c>
      <c r="L150" t="s">
        <v>1161</v>
      </c>
      <c r="M150" s="84">
        <v>3570.3999999999996</v>
      </c>
      <c r="N150" s="285"/>
      <c r="O150" s="286">
        <v>-8.9285714285714288</v>
      </c>
      <c r="Q150" s="289">
        <v>0.13800247371675942</v>
      </c>
      <c r="R150" s="185" t="s">
        <v>666</v>
      </c>
      <c r="S150" s="185">
        <v>24</v>
      </c>
      <c r="T150" t="s">
        <v>667</v>
      </c>
    </row>
    <row r="151" spans="1:20" x14ac:dyDescent="0.3">
      <c r="A151" s="185" t="s">
        <v>669</v>
      </c>
      <c r="C151" t="s">
        <v>69</v>
      </c>
      <c r="D151" t="s">
        <v>75</v>
      </c>
      <c r="E151" t="s">
        <v>71</v>
      </c>
      <c r="F151" t="s">
        <v>665</v>
      </c>
      <c r="G151" t="s">
        <v>13</v>
      </c>
      <c r="H151" t="s">
        <v>436</v>
      </c>
      <c r="I151" s="185" t="s">
        <v>437</v>
      </c>
      <c r="J151" s="84">
        <v>24389</v>
      </c>
      <c r="N151" s="285"/>
      <c r="P151" s="287">
        <v>0</v>
      </c>
      <c r="R151" s="185" t="s">
        <v>666</v>
      </c>
      <c r="S151" s="185">
        <v>12</v>
      </c>
      <c r="T151" t="s">
        <v>667</v>
      </c>
    </row>
    <row r="152" spans="1:20" x14ac:dyDescent="0.3">
      <c r="A152" s="185" t="s">
        <v>670</v>
      </c>
      <c r="C152" t="s">
        <v>69</v>
      </c>
      <c r="D152" t="s">
        <v>76</v>
      </c>
      <c r="E152" t="s">
        <v>71</v>
      </c>
      <c r="F152" t="s">
        <v>665</v>
      </c>
      <c r="G152" t="s">
        <v>13</v>
      </c>
      <c r="H152" t="s">
        <v>436</v>
      </c>
      <c r="I152" s="185" t="s">
        <v>437</v>
      </c>
      <c r="J152" s="84">
        <v>259855.99999999997</v>
      </c>
      <c r="N152" s="285"/>
      <c r="P152" s="287">
        <v>0</v>
      </c>
      <c r="R152" s="185" t="s">
        <v>666</v>
      </c>
      <c r="S152" s="185">
        <v>12</v>
      </c>
      <c r="T152" t="s">
        <v>667</v>
      </c>
    </row>
    <row r="153" spans="1:20" x14ac:dyDescent="0.3">
      <c r="A153" s="185" t="s">
        <v>947</v>
      </c>
      <c r="B153" s="185">
        <v>332680</v>
      </c>
      <c r="C153" t="s">
        <v>243</v>
      </c>
      <c r="D153" t="s">
        <v>247</v>
      </c>
      <c r="E153" t="s">
        <v>247</v>
      </c>
      <c r="F153" t="s">
        <v>948</v>
      </c>
      <c r="G153" t="s">
        <v>13</v>
      </c>
      <c r="H153" t="s">
        <v>434</v>
      </c>
      <c r="I153" s="185" t="s">
        <v>435</v>
      </c>
      <c r="J153" s="84">
        <v>2228.2709999999997</v>
      </c>
      <c r="K153" s="84">
        <v>153761</v>
      </c>
      <c r="L153" t="s">
        <v>1161</v>
      </c>
      <c r="M153" s="84">
        <v>21219.000000000004</v>
      </c>
      <c r="N153" s="285">
        <v>2.68675</v>
      </c>
      <c r="O153" s="286">
        <v>14.491782701725402</v>
      </c>
      <c r="P153" s="287">
        <v>0.18539817048734203</v>
      </c>
      <c r="Q153" s="289">
        <v>0.13799988293520465</v>
      </c>
      <c r="R153" s="185" t="s">
        <v>569</v>
      </c>
      <c r="S153" s="185">
        <v>12</v>
      </c>
      <c r="T153" t="s">
        <v>247</v>
      </c>
    </row>
    <row r="154" spans="1:20" x14ac:dyDescent="0.3">
      <c r="A154" s="185" t="s">
        <v>1041</v>
      </c>
      <c r="B154" s="185">
        <v>332370</v>
      </c>
      <c r="C154" t="s">
        <v>308</v>
      </c>
      <c r="D154" t="s">
        <v>311</v>
      </c>
      <c r="E154" t="s">
        <v>311</v>
      </c>
      <c r="F154" t="s">
        <v>1042</v>
      </c>
      <c r="G154" t="s">
        <v>10</v>
      </c>
      <c r="H154" t="s">
        <v>434</v>
      </c>
      <c r="I154" s="185" t="s">
        <v>435</v>
      </c>
      <c r="J154" s="84">
        <v>4469.2129999999997</v>
      </c>
      <c r="K154" s="84">
        <v>322147</v>
      </c>
      <c r="L154" t="s">
        <v>1161</v>
      </c>
      <c r="M154" s="84">
        <v>44456.4</v>
      </c>
      <c r="N154" s="285">
        <v>2.73455</v>
      </c>
      <c r="O154" s="286">
        <v>13.873210056278655</v>
      </c>
      <c r="P154" s="287">
        <v>0.197110112865509</v>
      </c>
      <c r="Q154" s="289">
        <v>0.13800035387571513</v>
      </c>
      <c r="R154" s="185" t="s">
        <v>569</v>
      </c>
      <c r="S154" s="185">
        <v>11</v>
      </c>
      <c r="T154" t="s">
        <v>311</v>
      </c>
    </row>
    <row r="155" spans="1:20" x14ac:dyDescent="0.3">
      <c r="A155" s="185" t="s">
        <v>784</v>
      </c>
      <c r="B155" s="185">
        <v>331720</v>
      </c>
      <c r="C155" t="s">
        <v>103</v>
      </c>
      <c r="D155" t="s">
        <v>401</v>
      </c>
      <c r="E155" t="s">
        <v>401</v>
      </c>
      <c r="F155" t="s">
        <v>785</v>
      </c>
      <c r="G155" t="s">
        <v>9</v>
      </c>
      <c r="H155" t="s">
        <v>434</v>
      </c>
      <c r="I155" s="185" t="s">
        <v>435</v>
      </c>
      <c r="J155" s="84">
        <v>1570.6039999999998</v>
      </c>
      <c r="K155" s="84">
        <v>111006</v>
      </c>
      <c r="L155" t="s">
        <v>1161</v>
      </c>
      <c r="M155" s="84">
        <v>15318.9</v>
      </c>
      <c r="N155" s="285">
        <v>1.3301999999999998</v>
      </c>
      <c r="O155" s="286">
        <v>14.148820784462099</v>
      </c>
      <c r="P155" s="287">
        <v>9.4014902037687406E-2</v>
      </c>
      <c r="Q155" s="289">
        <v>0.13800064861358846</v>
      </c>
      <c r="R155" s="185" t="s">
        <v>569</v>
      </c>
      <c r="S155" s="185">
        <v>12</v>
      </c>
      <c r="T155" t="s">
        <v>401</v>
      </c>
    </row>
    <row r="156" spans="1:20" x14ac:dyDescent="0.3">
      <c r="A156" s="185" t="s">
        <v>800</v>
      </c>
      <c r="B156" s="185">
        <v>331380</v>
      </c>
      <c r="C156" t="s">
        <v>103</v>
      </c>
      <c r="D156" t="s">
        <v>119</v>
      </c>
      <c r="E156" t="s">
        <v>119</v>
      </c>
      <c r="F156" t="s">
        <v>801</v>
      </c>
      <c r="G156" t="s">
        <v>14</v>
      </c>
      <c r="H156" t="s">
        <v>434</v>
      </c>
      <c r="I156" s="185" t="s">
        <v>435</v>
      </c>
      <c r="J156" s="84">
        <v>710.58299999999997</v>
      </c>
      <c r="K156" s="84">
        <v>54066</v>
      </c>
      <c r="L156" t="s">
        <v>1161</v>
      </c>
      <c r="M156" s="84">
        <v>7461.1</v>
      </c>
      <c r="N156" s="285">
        <v>2.6210749999999998</v>
      </c>
      <c r="O156" s="286">
        <v>13.142880923315948</v>
      </c>
      <c r="P156" s="287">
        <v>0.19942925872135975</v>
      </c>
      <c r="Q156" s="289">
        <v>0.13799985203270079</v>
      </c>
      <c r="R156" s="185" t="s">
        <v>569</v>
      </c>
      <c r="S156" s="185">
        <v>12</v>
      </c>
      <c r="T156" t="s">
        <v>119</v>
      </c>
    </row>
    <row r="157" spans="1:20" x14ac:dyDescent="0.3">
      <c r="A157" s="185" t="s">
        <v>800</v>
      </c>
      <c r="B157" s="185">
        <v>331380</v>
      </c>
      <c r="C157" t="s">
        <v>103</v>
      </c>
      <c r="D157" t="s">
        <v>119</v>
      </c>
      <c r="E157" t="s">
        <v>119</v>
      </c>
      <c r="F157" t="s">
        <v>801</v>
      </c>
      <c r="G157" t="s">
        <v>14</v>
      </c>
      <c r="H157" t="s">
        <v>1163</v>
      </c>
      <c r="I157" s="185" t="s">
        <v>1164</v>
      </c>
      <c r="J157" s="275">
        <v>4.4000000000000004E-2</v>
      </c>
      <c r="N157" s="285"/>
      <c r="P157" s="287">
        <v>0</v>
      </c>
      <c r="R157" s="185" t="s">
        <v>569</v>
      </c>
      <c r="S157" s="185">
        <v>12</v>
      </c>
      <c r="T157" t="s">
        <v>119</v>
      </c>
    </row>
    <row r="158" spans="1:20" x14ac:dyDescent="0.3">
      <c r="A158" s="185" t="s">
        <v>820</v>
      </c>
      <c r="B158" s="185">
        <v>331740</v>
      </c>
      <c r="C158" t="s">
        <v>155</v>
      </c>
      <c r="D158" t="s">
        <v>156</v>
      </c>
      <c r="E158" t="s">
        <v>156</v>
      </c>
      <c r="F158" t="s">
        <v>821</v>
      </c>
      <c r="G158" t="s">
        <v>8</v>
      </c>
      <c r="H158" t="s">
        <v>434</v>
      </c>
      <c r="I158" s="185" t="s">
        <v>435</v>
      </c>
      <c r="J158" s="84">
        <v>218.20699999999999</v>
      </c>
      <c r="K158" s="84">
        <v>20148</v>
      </c>
      <c r="L158" t="s">
        <v>1161</v>
      </c>
      <c r="M158" s="84">
        <v>2780.2999999999997</v>
      </c>
      <c r="N158" s="285">
        <v>3.24105</v>
      </c>
      <c r="O158" s="286">
        <v>10.830206472106413</v>
      </c>
      <c r="P158" s="287">
        <v>0.2992602226326378</v>
      </c>
      <c r="Q158" s="289">
        <v>0.13799384554298191</v>
      </c>
      <c r="R158" s="185" t="s">
        <v>569</v>
      </c>
      <c r="S158" s="185">
        <v>12</v>
      </c>
      <c r="T158" t="s">
        <v>156</v>
      </c>
    </row>
    <row r="159" spans="1:20" x14ac:dyDescent="0.3">
      <c r="A159" s="185" t="s">
        <v>740</v>
      </c>
      <c r="B159" s="185">
        <v>331390</v>
      </c>
      <c r="C159" t="s">
        <v>103</v>
      </c>
      <c r="D159" t="s">
        <v>120</v>
      </c>
      <c r="E159" t="s">
        <v>120</v>
      </c>
      <c r="F159" t="s">
        <v>741</v>
      </c>
      <c r="G159" t="s">
        <v>9</v>
      </c>
      <c r="H159" t="s">
        <v>434</v>
      </c>
      <c r="I159" s="185" t="s">
        <v>435</v>
      </c>
      <c r="J159" s="84">
        <v>2594.8330000000001</v>
      </c>
      <c r="K159" s="84">
        <v>187290</v>
      </c>
      <c r="L159" t="s">
        <v>1161</v>
      </c>
      <c r="M159" s="84">
        <v>25845.899999999998</v>
      </c>
      <c r="N159" s="285">
        <v>2.6925749999999997</v>
      </c>
      <c r="O159" s="286">
        <v>13.854626515030168</v>
      </c>
      <c r="P159" s="287">
        <v>0.19434482748986157</v>
      </c>
      <c r="Q159" s="289">
        <v>0.13799935928239626</v>
      </c>
      <c r="R159" s="185" t="s">
        <v>569</v>
      </c>
      <c r="S159" s="185">
        <v>12</v>
      </c>
      <c r="T159" t="s">
        <v>120</v>
      </c>
    </row>
    <row r="160" spans="1:20" x14ac:dyDescent="0.3">
      <c r="A160" s="185" t="s">
        <v>740</v>
      </c>
      <c r="B160" s="185">
        <v>331390</v>
      </c>
      <c r="C160" t="s">
        <v>103</v>
      </c>
      <c r="D160" t="s">
        <v>120</v>
      </c>
      <c r="E160" t="s">
        <v>120</v>
      </c>
      <c r="F160" t="s">
        <v>741</v>
      </c>
      <c r="G160" t="s">
        <v>9</v>
      </c>
      <c r="H160" t="s">
        <v>439</v>
      </c>
      <c r="I160" s="185" t="s">
        <v>440</v>
      </c>
      <c r="J160" s="84">
        <v>397.90800000000002</v>
      </c>
      <c r="N160" s="285"/>
      <c r="P160" s="287">
        <v>0</v>
      </c>
      <c r="R160" s="185" t="s">
        <v>569</v>
      </c>
      <c r="S160" s="185">
        <v>12</v>
      </c>
      <c r="T160" t="s">
        <v>120</v>
      </c>
    </row>
    <row r="161" spans="1:21" x14ac:dyDescent="0.3">
      <c r="A161" s="185" t="s">
        <v>952</v>
      </c>
      <c r="C161" t="s">
        <v>250</v>
      </c>
      <c r="D161" t="s">
        <v>251</v>
      </c>
      <c r="E161" t="s">
        <v>252</v>
      </c>
      <c r="F161" t="s">
        <v>953</v>
      </c>
      <c r="G161" t="s">
        <v>13</v>
      </c>
      <c r="H161" t="s">
        <v>436</v>
      </c>
      <c r="I161" s="185" t="s">
        <v>437</v>
      </c>
      <c r="J161" s="84">
        <v>33310</v>
      </c>
      <c r="N161" s="285"/>
      <c r="P161" s="287">
        <v>0</v>
      </c>
      <c r="R161" s="185" t="s">
        <v>666</v>
      </c>
      <c r="S161" s="185">
        <v>12</v>
      </c>
      <c r="T161" t="s">
        <v>954</v>
      </c>
    </row>
    <row r="162" spans="1:21" x14ac:dyDescent="0.3">
      <c r="A162" s="185" t="s">
        <v>955</v>
      </c>
      <c r="C162" t="s">
        <v>250</v>
      </c>
      <c r="D162" t="s">
        <v>252</v>
      </c>
      <c r="E162" t="s">
        <v>252</v>
      </c>
      <c r="F162" t="s">
        <v>953</v>
      </c>
      <c r="G162" t="s">
        <v>13</v>
      </c>
      <c r="H162" t="s">
        <v>436</v>
      </c>
      <c r="I162" s="185" t="s">
        <v>437</v>
      </c>
      <c r="J162" s="84">
        <v>15741.000000000002</v>
      </c>
      <c r="N162" s="285"/>
      <c r="P162" s="287">
        <v>0</v>
      </c>
      <c r="R162" s="185" t="s">
        <v>666</v>
      </c>
      <c r="S162" s="185">
        <v>12</v>
      </c>
      <c r="T162" t="s">
        <v>954</v>
      </c>
    </row>
    <row r="163" spans="1:21" x14ac:dyDescent="0.3">
      <c r="A163" s="185" t="s">
        <v>956</v>
      </c>
      <c r="C163" t="s">
        <v>250</v>
      </c>
      <c r="D163" t="s">
        <v>255</v>
      </c>
      <c r="E163" t="s">
        <v>252</v>
      </c>
      <c r="F163" t="s">
        <v>953</v>
      </c>
      <c r="G163" t="s">
        <v>13</v>
      </c>
      <c r="H163" t="s">
        <v>434</v>
      </c>
      <c r="I163" s="185" t="s">
        <v>435</v>
      </c>
      <c r="J163" s="84">
        <v>18613.999999999996</v>
      </c>
      <c r="K163" s="84">
        <v>1354080</v>
      </c>
      <c r="L163" t="s">
        <v>1161</v>
      </c>
      <c r="M163" s="84">
        <v>186863.4</v>
      </c>
      <c r="N163" s="285"/>
      <c r="O163" s="286">
        <v>13.746602859506083</v>
      </c>
      <c r="Q163" s="289">
        <v>0.13800026586316907</v>
      </c>
      <c r="R163" s="185" t="s">
        <v>666</v>
      </c>
      <c r="S163" s="185">
        <v>12</v>
      </c>
      <c r="T163" t="s">
        <v>954</v>
      </c>
    </row>
    <row r="164" spans="1:21" x14ac:dyDescent="0.3">
      <c r="A164" s="185" t="s">
        <v>957</v>
      </c>
      <c r="C164" t="s">
        <v>250</v>
      </c>
      <c r="D164" t="s">
        <v>253</v>
      </c>
      <c r="E164" t="s">
        <v>252</v>
      </c>
      <c r="F164" t="s">
        <v>953</v>
      </c>
      <c r="G164" t="s">
        <v>13</v>
      </c>
      <c r="H164" t="s">
        <v>436</v>
      </c>
      <c r="I164" s="185" t="s">
        <v>437</v>
      </c>
      <c r="J164" s="84">
        <v>9221</v>
      </c>
      <c r="N164" s="285"/>
      <c r="P164" s="287">
        <v>0</v>
      </c>
      <c r="R164" s="185" t="s">
        <v>666</v>
      </c>
      <c r="S164" s="185">
        <v>12</v>
      </c>
      <c r="T164" t="s">
        <v>954</v>
      </c>
    </row>
    <row r="165" spans="1:21" x14ac:dyDescent="0.3">
      <c r="A165" s="185" t="s">
        <v>958</v>
      </c>
      <c r="C165" t="s">
        <v>250</v>
      </c>
      <c r="D165" t="s">
        <v>959</v>
      </c>
      <c r="E165" t="s">
        <v>252</v>
      </c>
      <c r="F165" t="s">
        <v>953</v>
      </c>
      <c r="G165" t="s">
        <v>13</v>
      </c>
      <c r="H165" t="s">
        <v>436</v>
      </c>
      <c r="I165" s="185" t="s">
        <v>437</v>
      </c>
      <c r="J165" s="84">
        <v>6997.9999999999991</v>
      </c>
      <c r="N165" s="285"/>
      <c r="P165" s="287">
        <v>0</v>
      </c>
      <c r="R165" s="185" t="s">
        <v>666</v>
      </c>
      <c r="S165" s="185">
        <v>12</v>
      </c>
      <c r="T165" t="s">
        <v>954</v>
      </c>
    </row>
    <row r="166" spans="1:21" x14ac:dyDescent="0.3">
      <c r="A166" s="185" t="s">
        <v>1086</v>
      </c>
      <c r="C166" t="s">
        <v>351</v>
      </c>
      <c r="D166" t="s">
        <v>254</v>
      </c>
      <c r="E166" t="s">
        <v>252</v>
      </c>
      <c r="F166" t="s">
        <v>953</v>
      </c>
      <c r="G166" t="s">
        <v>13</v>
      </c>
      <c r="H166" t="s">
        <v>436</v>
      </c>
      <c r="I166" s="185" t="s">
        <v>437</v>
      </c>
      <c r="J166" s="84">
        <v>58415.999999999993</v>
      </c>
      <c r="N166" s="285"/>
      <c r="P166" s="287">
        <v>0</v>
      </c>
      <c r="R166" s="185" t="s">
        <v>666</v>
      </c>
      <c r="S166" s="185">
        <v>12</v>
      </c>
      <c r="T166" t="s">
        <v>1065</v>
      </c>
    </row>
    <row r="167" spans="1:21" x14ac:dyDescent="0.3">
      <c r="A167" s="185" t="s">
        <v>1087</v>
      </c>
      <c r="C167" t="s">
        <v>351</v>
      </c>
      <c r="D167" t="s">
        <v>1088</v>
      </c>
      <c r="E167" t="s">
        <v>252</v>
      </c>
      <c r="F167" t="s">
        <v>953</v>
      </c>
      <c r="G167" t="s">
        <v>13</v>
      </c>
      <c r="H167" t="s">
        <v>436</v>
      </c>
      <c r="I167" s="185" t="s">
        <v>437</v>
      </c>
      <c r="J167" s="84">
        <v>117206</v>
      </c>
      <c r="N167" s="285"/>
      <c r="P167" s="287">
        <v>0</v>
      </c>
      <c r="R167" s="185" t="s">
        <v>666</v>
      </c>
      <c r="S167" s="185">
        <v>12</v>
      </c>
      <c r="T167" t="s">
        <v>1065</v>
      </c>
    </row>
    <row r="168" spans="1:21" x14ac:dyDescent="0.3">
      <c r="A168" s="185" t="s">
        <v>742</v>
      </c>
      <c r="B168" s="185">
        <v>331400</v>
      </c>
      <c r="C168" t="s">
        <v>103</v>
      </c>
      <c r="D168" t="s">
        <v>121</v>
      </c>
      <c r="E168" t="s">
        <v>121</v>
      </c>
      <c r="F168" t="s">
        <v>743</v>
      </c>
      <c r="G168" t="s">
        <v>11</v>
      </c>
      <c r="H168" t="s">
        <v>434</v>
      </c>
      <c r="I168" s="185" t="s">
        <v>435</v>
      </c>
      <c r="J168" s="84">
        <v>1668.5029999999999</v>
      </c>
      <c r="K168" s="84">
        <v>120931</v>
      </c>
      <c r="L168" t="s">
        <v>1161</v>
      </c>
      <c r="M168" s="84">
        <v>16688.446998333671</v>
      </c>
      <c r="N168" s="285">
        <v>3.0262750000000005</v>
      </c>
      <c r="O168" s="286">
        <v>13.646957399038241</v>
      </c>
      <c r="P168" s="287">
        <v>0.22175455755531814</v>
      </c>
      <c r="Q168" s="289">
        <v>0.13799974364169379</v>
      </c>
      <c r="R168" s="185" t="s">
        <v>666</v>
      </c>
      <c r="S168" s="185">
        <v>12</v>
      </c>
      <c r="T168" t="s">
        <v>121</v>
      </c>
    </row>
    <row r="169" spans="1:21" x14ac:dyDescent="0.3">
      <c r="A169" s="185" t="s">
        <v>960</v>
      </c>
      <c r="B169" s="185">
        <v>332070</v>
      </c>
      <c r="C169" t="s">
        <v>256</v>
      </c>
      <c r="D169" t="s">
        <v>257</v>
      </c>
      <c r="E169" t="s">
        <v>257</v>
      </c>
      <c r="F169" t="s">
        <v>961</v>
      </c>
      <c r="G169" t="s">
        <v>4</v>
      </c>
      <c r="H169" t="s">
        <v>434</v>
      </c>
      <c r="I169" s="185" t="s">
        <v>435</v>
      </c>
      <c r="J169" s="84">
        <v>808.99999999999977</v>
      </c>
      <c r="K169" s="84">
        <v>56364</v>
      </c>
      <c r="L169" t="s">
        <v>1161</v>
      </c>
      <c r="M169" s="84">
        <v>7778.2000000000007</v>
      </c>
      <c r="N169" s="285"/>
      <c r="O169" s="286">
        <v>14.353133205592219</v>
      </c>
      <c r="Q169" s="289">
        <v>0.13799943226172737</v>
      </c>
      <c r="R169" s="185" t="s">
        <v>666</v>
      </c>
      <c r="S169" s="185">
        <v>12</v>
      </c>
      <c r="T169" t="s">
        <v>257</v>
      </c>
      <c r="U169" t="s">
        <v>963</v>
      </c>
    </row>
    <row r="170" spans="1:21" x14ac:dyDescent="0.3">
      <c r="A170" s="185" t="s">
        <v>960</v>
      </c>
      <c r="B170" s="185">
        <v>332070</v>
      </c>
      <c r="C170" t="s">
        <v>256</v>
      </c>
      <c r="D170" t="s">
        <v>257</v>
      </c>
      <c r="E170" t="s">
        <v>257</v>
      </c>
      <c r="F170" t="s">
        <v>961</v>
      </c>
      <c r="G170" t="s">
        <v>4</v>
      </c>
      <c r="H170" t="s">
        <v>436</v>
      </c>
      <c r="I170" s="185" t="s">
        <v>437</v>
      </c>
      <c r="J170" s="84">
        <v>3728</v>
      </c>
      <c r="N170" s="285"/>
      <c r="P170" s="287">
        <v>0</v>
      </c>
      <c r="R170" s="185" t="s">
        <v>666</v>
      </c>
      <c r="S170" s="185">
        <v>12</v>
      </c>
      <c r="T170" t="s">
        <v>257</v>
      </c>
      <c r="U170" t="s">
        <v>963</v>
      </c>
    </row>
    <row r="171" spans="1:21" x14ac:dyDescent="0.3">
      <c r="A171" s="185" t="s">
        <v>964</v>
      </c>
      <c r="B171" s="185">
        <v>332080</v>
      </c>
      <c r="C171" t="s">
        <v>407</v>
      </c>
      <c r="D171" t="s">
        <v>408</v>
      </c>
      <c r="E171" t="s">
        <v>408</v>
      </c>
      <c r="F171" t="s">
        <v>965</v>
      </c>
      <c r="G171" t="s">
        <v>9</v>
      </c>
      <c r="H171" t="s">
        <v>434</v>
      </c>
      <c r="I171" s="185" t="s">
        <v>435</v>
      </c>
      <c r="J171" s="84">
        <v>1729.9599999999998</v>
      </c>
      <c r="K171" s="84">
        <v>94299</v>
      </c>
      <c r="L171" t="s">
        <v>1161</v>
      </c>
      <c r="M171" s="84">
        <v>13013.299999999997</v>
      </c>
      <c r="N171" s="285">
        <v>2.4214166666666674</v>
      </c>
      <c r="O171" s="286">
        <v>18.345475561776897</v>
      </c>
      <c r="P171" s="287">
        <v>0.13198985540128103</v>
      </c>
      <c r="Q171" s="289">
        <v>0.13800040297352037</v>
      </c>
      <c r="R171" s="185" t="s">
        <v>569</v>
      </c>
      <c r="S171" s="185">
        <v>10</v>
      </c>
      <c r="T171" t="s">
        <v>408</v>
      </c>
    </row>
    <row r="172" spans="1:21" x14ac:dyDescent="0.3">
      <c r="A172" s="185" t="s">
        <v>744</v>
      </c>
      <c r="B172" s="185">
        <v>331410</v>
      </c>
      <c r="C172" t="s">
        <v>103</v>
      </c>
      <c r="D172" t="s">
        <v>122</v>
      </c>
      <c r="E172" t="s">
        <v>122</v>
      </c>
      <c r="F172" t="s">
        <v>745</v>
      </c>
      <c r="G172" t="s">
        <v>11</v>
      </c>
      <c r="H172" t="s">
        <v>434</v>
      </c>
      <c r="I172" s="185" t="s">
        <v>435</v>
      </c>
      <c r="J172" s="84">
        <v>1295.2529999999999</v>
      </c>
      <c r="K172" s="84">
        <v>93935</v>
      </c>
      <c r="L172" t="s">
        <v>1161</v>
      </c>
      <c r="M172" s="84">
        <v>12963.200000000003</v>
      </c>
      <c r="N172" s="285">
        <v>2.9721500000000005</v>
      </c>
      <c r="O172" s="286">
        <v>13.78882205780593</v>
      </c>
      <c r="P172" s="287">
        <v>0.21554778120567952</v>
      </c>
      <c r="Q172" s="289">
        <v>0.13800180976206955</v>
      </c>
      <c r="R172" s="185" t="s">
        <v>569</v>
      </c>
      <c r="S172" s="185">
        <v>12</v>
      </c>
      <c r="T172" t="s">
        <v>122</v>
      </c>
    </row>
    <row r="173" spans="1:21" x14ac:dyDescent="0.3">
      <c r="A173" s="185" t="s">
        <v>691</v>
      </c>
      <c r="B173" s="185">
        <v>331155</v>
      </c>
      <c r="C173" t="s">
        <v>80</v>
      </c>
      <c r="D173" t="s">
        <v>88</v>
      </c>
      <c r="E173" t="s">
        <v>98</v>
      </c>
      <c r="F173" t="s">
        <v>680</v>
      </c>
      <c r="G173" t="s">
        <v>13</v>
      </c>
      <c r="H173" t="s">
        <v>434</v>
      </c>
      <c r="I173" s="185" t="s">
        <v>435</v>
      </c>
      <c r="J173" s="84">
        <v>1575</v>
      </c>
      <c r="K173" s="84">
        <v>109746</v>
      </c>
      <c r="L173" t="s">
        <v>1161</v>
      </c>
      <c r="M173" s="84">
        <v>15145</v>
      </c>
      <c r="N173" s="285">
        <v>2.5483333333333329</v>
      </c>
      <c r="O173" s="286">
        <v>14.351320321469576</v>
      </c>
      <c r="P173" s="287">
        <v>0.17756786666666663</v>
      </c>
      <c r="Q173" s="289">
        <v>0.13800047382136935</v>
      </c>
      <c r="R173" s="185" t="s">
        <v>666</v>
      </c>
      <c r="S173" s="185">
        <v>12</v>
      </c>
      <c r="T173" t="s">
        <v>681</v>
      </c>
    </row>
    <row r="174" spans="1:21" x14ac:dyDescent="0.3">
      <c r="A174" s="185" t="s">
        <v>694</v>
      </c>
      <c r="B174" s="185">
        <v>331155</v>
      </c>
      <c r="C174" t="s">
        <v>80</v>
      </c>
      <c r="D174" t="s">
        <v>695</v>
      </c>
      <c r="E174" t="s">
        <v>98</v>
      </c>
      <c r="F174" t="s">
        <v>680</v>
      </c>
      <c r="G174" t="s">
        <v>13</v>
      </c>
      <c r="H174" t="s">
        <v>434</v>
      </c>
      <c r="I174" s="185" t="s">
        <v>435</v>
      </c>
      <c r="J174" s="84">
        <v>1331</v>
      </c>
      <c r="K174" s="84">
        <v>101430</v>
      </c>
      <c r="L174" t="s">
        <v>1161</v>
      </c>
      <c r="M174" s="84">
        <v>13997.4</v>
      </c>
      <c r="N174" s="285">
        <v>2.5483333333333329</v>
      </c>
      <c r="O174" s="286">
        <v>13.122350389431135</v>
      </c>
      <c r="P174" s="287">
        <v>0.19419793388429749</v>
      </c>
      <c r="Q174" s="289">
        <v>0.1380005915409642</v>
      </c>
      <c r="R174" s="185" t="s">
        <v>666</v>
      </c>
      <c r="S174" s="185">
        <v>12</v>
      </c>
      <c r="T174" t="s">
        <v>681</v>
      </c>
    </row>
    <row r="175" spans="1:21" x14ac:dyDescent="0.3">
      <c r="A175" s="185" t="s">
        <v>966</v>
      </c>
      <c r="C175" t="s">
        <v>260</v>
      </c>
      <c r="D175" t="s">
        <v>967</v>
      </c>
      <c r="E175" t="s">
        <v>8</v>
      </c>
      <c r="F175" t="s">
        <v>968</v>
      </c>
      <c r="G175" t="s">
        <v>8</v>
      </c>
      <c r="H175" t="s">
        <v>1168</v>
      </c>
      <c r="I175" s="185" t="s">
        <v>1169</v>
      </c>
      <c r="J175" s="84">
        <v>-240.00000000000003</v>
      </c>
      <c r="K175" s="84">
        <v>245</v>
      </c>
      <c r="L175" t="s">
        <v>1170</v>
      </c>
      <c r="N175" s="285"/>
      <c r="O175" s="286">
        <v>-979.59183673469397</v>
      </c>
      <c r="R175" s="185" t="s">
        <v>666</v>
      </c>
      <c r="S175" s="185">
        <v>12</v>
      </c>
      <c r="T175" t="s">
        <v>969</v>
      </c>
    </row>
    <row r="176" spans="1:21" x14ac:dyDescent="0.3">
      <c r="A176" s="185" t="s">
        <v>970</v>
      </c>
      <c r="C176" t="s">
        <v>260</v>
      </c>
      <c r="D176" t="s">
        <v>971</v>
      </c>
      <c r="E176" t="s">
        <v>8</v>
      </c>
      <c r="F176" t="s">
        <v>968</v>
      </c>
      <c r="G176" t="s">
        <v>8</v>
      </c>
      <c r="H176" t="s">
        <v>1168</v>
      </c>
      <c r="I176" s="185" t="s">
        <v>1172</v>
      </c>
      <c r="J176" s="84">
        <v>-342.00000000000006</v>
      </c>
      <c r="K176" s="84">
        <v>413</v>
      </c>
      <c r="L176" t="s">
        <v>1170</v>
      </c>
      <c r="M176" s="84">
        <v>0</v>
      </c>
      <c r="N176" s="285"/>
      <c r="O176" s="286">
        <v>-828.08716707021802</v>
      </c>
      <c r="R176" s="185" t="s">
        <v>666</v>
      </c>
      <c r="S176" s="185">
        <v>12</v>
      </c>
      <c r="T176" t="s">
        <v>969</v>
      </c>
    </row>
    <row r="177" spans="1:21" x14ac:dyDescent="0.3">
      <c r="A177" s="185" t="s">
        <v>972</v>
      </c>
      <c r="C177" t="s">
        <v>260</v>
      </c>
      <c r="D177" t="s">
        <v>973</v>
      </c>
      <c r="E177" t="s">
        <v>8</v>
      </c>
      <c r="F177" t="s">
        <v>968</v>
      </c>
      <c r="G177" t="s">
        <v>8</v>
      </c>
      <c r="H177" t="s">
        <v>434</v>
      </c>
      <c r="I177" s="185" t="s">
        <v>435</v>
      </c>
      <c r="J177" s="84">
        <v>74</v>
      </c>
      <c r="K177" s="84">
        <v>77952</v>
      </c>
      <c r="L177" t="s">
        <v>1161</v>
      </c>
      <c r="M177" s="84">
        <v>10757.3</v>
      </c>
      <c r="N177" s="285"/>
      <c r="O177" s="286">
        <v>0.94930213464696223</v>
      </c>
      <c r="Q177" s="289">
        <v>0.13799902504105088</v>
      </c>
      <c r="R177" s="185" t="s">
        <v>666</v>
      </c>
      <c r="S177" s="185">
        <v>12</v>
      </c>
      <c r="T177" t="s">
        <v>969</v>
      </c>
    </row>
    <row r="178" spans="1:21" x14ac:dyDescent="0.3">
      <c r="A178" s="185" t="s">
        <v>974</v>
      </c>
      <c r="C178" t="s">
        <v>260</v>
      </c>
      <c r="D178" t="s">
        <v>975</v>
      </c>
      <c r="E178" t="s">
        <v>8</v>
      </c>
      <c r="F178" t="s">
        <v>968</v>
      </c>
      <c r="G178" t="s">
        <v>8</v>
      </c>
      <c r="H178" t="s">
        <v>434</v>
      </c>
      <c r="I178" s="185" t="s">
        <v>435</v>
      </c>
      <c r="J178" s="84">
        <v>0</v>
      </c>
      <c r="K178" s="84">
        <v>6762</v>
      </c>
      <c r="L178" t="s">
        <v>1161</v>
      </c>
      <c r="M178" s="84">
        <v>932.9</v>
      </c>
      <c r="N178" s="285"/>
      <c r="Q178" s="289">
        <v>0.13796214137829044</v>
      </c>
      <c r="R178" s="185" t="s">
        <v>666</v>
      </c>
      <c r="S178" s="185">
        <v>12</v>
      </c>
      <c r="T178" t="s">
        <v>969</v>
      </c>
    </row>
    <row r="179" spans="1:21" x14ac:dyDescent="0.3">
      <c r="A179" s="185" t="s">
        <v>976</v>
      </c>
      <c r="C179" t="s">
        <v>260</v>
      </c>
      <c r="D179" t="s">
        <v>977</v>
      </c>
      <c r="E179" t="s">
        <v>8</v>
      </c>
      <c r="F179" t="s">
        <v>968</v>
      </c>
      <c r="G179" t="s">
        <v>8</v>
      </c>
      <c r="H179" t="s">
        <v>439</v>
      </c>
      <c r="I179" s="185" t="s">
        <v>440</v>
      </c>
      <c r="J179" s="84">
        <v>26170</v>
      </c>
      <c r="K179" s="84">
        <v>0</v>
      </c>
      <c r="N179" s="285"/>
      <c r="P179" s="287">
        <v>0</v>
      </c>
      <c r="R179" s="185" t="s">
        <v>666</v>
      </c>
      <c r="S179" s="185">
        <v>12</v>
      </c>
      <c r="T179" t="s">
        <v>969</v>
      </c>
    </row>
    <row r="180" spans="1:21" x14ac:dyDescent="0.3">
      <c r="A180" s="185" t="s">
        <v>978</v>
      </c>
      <c r="C180" t="s">
        <v>260</v>
      </c>
      <c r="D180" t="s">
        <v>979</v>
      </c>
      <c r="E180" t="s">
        <v>8</v>
      </c>
      <c r="F180" t="s">
        <v>968</v>
      </c>
      <c r="G180" t="s">
        <v>8</v>
      </c>
      <c r="H180" t="s">
        <v>434</v>
      </c>
      <c r="I180" s="185" t="s">
        <v>435</v>
      </c>
      <c r="J180" s="84">
        <v>0</v>
      </c>
      <c r="K180" s="84">
        <v>9912</v>
      </c>
      <c r="L180" t="s">
        <v>1161</v>
      </c>
      <c r="M180" s="84">
        <v>1367.6</v>
      </c>
      <c r="N180" s="285"/>
      <c r="Q180" s="289">
        <v>0.13797417271993542</v>
      </c>
      <c r="R180" s="185" t="s">
        <v>666</v>
      </c>
      <c r="S180" s="185">
        <v>12</v>
      </c>
      <c r="T180" t="s">
        <v>969</v>
      </c>
    </row>
    <row r="181" spans="1:21" x14ac:dyDescent="0.3">
      <c r="A181" s="185" t="s">
        <v>980</v>
      </c>
      <c r="C181" t="s">
        <v>260</v>
      </c>
      <c r="D181" t="s">
        <v>981</v>
      </c>
      <c r="E181" t="s">
        <v>8</v>
      </c>
      <c r="F181" t="s">
        <v>968</v>
      </c>
      <c r="G181" t="s">
        <v>8</v>
      </c>
      <c r="H181" t="s">
        <v>436</v>
      </c>
      <c r="I181" s="185" t="s">
        <v>437</v>
      </c>
      <c r="J181" s="84">
        <v>121969.00000000001</v>
      </c>
      <c r="N181" s="285"/>
      <c r="P181" s="287">
        <v>0</v>
      </c>
      <c r="R181" s="185" t="s">
        <v>666</v>
      </c>
      <c r="S181" s="185">
        <v>12</v>
      </c>
      <c r="T181" t="s">
        <v>969</v>
      </c>
    </row>
    <row r="182" spans="1:21" x14ac:dyDescent="0.3">
      <c r="A182" s="185" t="s">
        <v>982</v>
      </c>
      <c r="B182" s="185">
        <v>332100</v>
      </c>
      <c r="C182" t="s">
        <v>263</v>
      </c>
      <c r="D182" t="s">
        <v>264</v>
      </c>
      <c r="E182" t="s">
        <v>264</v>
      </c>
      <c r="F182" t="s">
        <v>983</v>
      </c>
      <c r="G182" t="s">
        <v>6</v>
      </c>
      <c r="H182" t="s">
        <v>434</v>
      </c>
      <c r="I182" s="185" t="s">
        <v>435</v>
      </c>
      <c r="J182" s="84">
        <v>460.52600000000001</v>
      </c>
      <c r="K182" s="84">
        <v>41207</v>
      </c>
      <c r="L182" t="s">
        <v>1161</v>
      </c>
      <c r="M182" s="84">
        <v>5686.5</v>
      </c>
      <c r="N182" s="285">
        <v>4.7763999999999989</v>
      </c>
      <c r="O182" s="286">
        <v>11.175916713179799</v>
      </c>
      <c r="P182" s="287">
        <v>0.42738328519996693</v>
      </c>
      <c r="Q182" s="289">
        <v>0.13799839833038077</v>
      </c>
      <c r="R182" s="185" t="s">
        <v>569</v>
      </c>
      <c r="S182" s="185">
        <v>12</v>
      </c>
      <c r="T182" t="s">
        <v>264</v>
      </c>
    </row>
    <row r="183" spans="1:21" x14ac:dyDescent="0.3">
      <c r="A183" s="185" t="s">
        <v>1031</v>
      </c>
      <c r="B183" s="185">
        <v>332110</v>
      </c>
      <c r="C183" t="s">
        <v>302</v>
      </c>
      <c r="D183" t="s">
        <v>303</v>
      </c>
      <c r="E183" t="s">
        <v>303</v>
      </c>
      <c r="F183" t="s">
        <v>1032</v>
      </c>
      <c r="G183" t="s">
        <v>6</v>
      </c>
      <c r="H183" t="s">
        <v>434</v>
      </c>
      <c r="I183" s="185" t="s">
        <v>435</v>
      </c>
      <c r="J183" s="84">
        <v>638.8359999999999</v>
      </c>
      <c r="K183" s="84">
        <v>51139</v>
      </c>
      <c r="L183" t="s">
        <v>1161</v>
      </c>
      <c r="M183" s="84">
        <v>7057.1000000000013</v>
      </c>
      <c r="N183" s="285">
        <v>2.9784999999999999</v>
      </c>
      <c r="O183" s="286">
        <v>12.492148849214882</v>
      </c>
      <c r="P183" s="287">
        <v>0.23842975583717893</v>
      </c>
      <c r="Q183" s="289">
        <v>0.1379983965271124</v>
      </c>
      <c r="R183" s="185" t="s">
        <v>569</v>
      </c>
      <c r="S183" s="185">
        <v>10</v>
      </c>
      <c r="T183" t="s">
        <v>303</v>
      </c>
    </row>
    <row r="184" spans="1:21" x14ac:dyDescent="0.3">
      <c r="A184" s="185" t="s">
        <v>1070</v>
      </c>
      <c r="B184" s="185">
        <v>332510</v>
      </c>
      <c r="C184" t="s">
        <v>335</v>
      </c>
      <c r="D184" t="s">
        <v>336</v>
      </c>
      <c r="E184" t="s">
        <v>336</v>
      </c>
      <c r="F184" t="s">
        <v>1071</v>
      </c>
      <c r="G184" t="s">
        <v>9</v>
      </c>
      <c r="H184" t="s">
        <v>434</v>
      </c>
      <c r="I184" s="185" t="s">
        <v>435</v>
      </c>
      <c r="J184" s="84">
        <v>681.30000000000007</v>
      </c>
      <c r="K184" s="84">
        <v>55949</v>
      </c>
      <c r="L184" t="s">
        <v>1161</v>
      </c>
      <c r="M184" s="84">
        <v>3486.3999999999996</v>
      </c>
      <c r="N184" s="285">
        <v>2.8324500000000001</v>
      </c>
      <c r="O184" s="286">
        <v>11.990975300823306</v>
      </c>
      <c r="P184" s="287">
        <v>0.23621514755397108</v>
      </c>
      <c r="Q184" s="289">
        <v>0.13799873337555413</v>
      </c>
      <c r="R184" s="185" t="s">
        <v>569</v>
      </c>
      <c r="S184" s="185">
        <v>12</v>
      </c>
      <c r="T184" t="s">
        <v>336</v>
      </c>
      <c r="U184" t="s">
        <v>994</v>
      </c>
    </row>
    <row r="185" spans="1:21" x14ac:dyDescent="0.3">
      <c r="A185" s="185" t="s">
        <v>1070</v>
      </c>
      <c r="B185" s="185">
        <v>332510</v>
      </c>
      <c r="C185" t="s">
        <v>335</v>
      </c>
      <c r="D185" t="s">
        <v>336</v>
      </c>
      <c r="E185" t="s">
        <v>336</v>
      </c>
      <c r="F185" t="s">
        <v>1071</v>
      </c>
      <c r="G185" t="s">
        <v>9</v>
      </c>
      <c r="H185" t="s">
        <v>439</v>
      </c>
      <c r="I185" s="185" t="s">
        <v>440</v>
      </c>
      <c r="J185" s="84">
        <v>729.3130000000001</v>
      </c>
      <c r="N185" s="285"/>
      <c r="P185" s="287">
        <v>0</v>
      </c>
      <c r="R185" s="185" t="s">
        <v>569</v>
      </c>
      <c r="S185" s="185">
        <v>12</v>
      </c>
      <c r="T185" t="s">
        <v>336</v>
      </c>
      <c r="U185" t="s">
        <v>994</v>
      </c>
    </row>
    <row r="186" spans="1:21" x14ac:dyDescent="0.3">
      <c r="A186" s="185" t="s">
        <v>746</v>
      </c>
      <c r="B186" s="185">
        <v>332120</v>
      </c>
      <c r="C186" t="s">
        <v>103</v>
      </c>
      <c r="D186" t="s">
        <v>123</v>
      </c>
      <c r="E186" t="s">
        <v>123</v>
      </c>
      <c r="F186" t="s">
        <v>747</v>
      </c>
      <c r="G186" t="s">
        <v>9</v>
      </c>
      <c r="H186" t="s">
        <v>434</v>
      </c>
      <c r="I186" s="185" t="s">
        <v>435</v>
      </c>
      <c r="J186" s="84">
        <v>1968.7629999999999</v>
      </c>
      <c r="K186" s="84">
        <v>147778</v>
      </c>
      <c r="L186" t="s">
        <v>1161</v>
      </c>
      <c r="M186" s="84">
        <v>20393.300000000003</v>
      </c>
      <c r="N186" s="285">
        <v>1.27925</v>
      </c>
      <c r="O186" s="286">
        <v>13.32243635723856</v>
      </c>
      <c r="P186" s="287">
        <v>9.6022226392917784E-2</v>
      </c>
      <c r="Q186" s="289">
        <v>0.13799956691794452</v>
      </c>
      <c r="R186" s="185" t="s">
        <v>569</v>
      </c>
      <c r="S186" s="185">
        <v>12</v>
      </c>
      <c r="T186" t="s">
        <v>123</v>
      </c>
    </row>
    <row r="187" spans="1:21" x14ac:dyDescent="0.3">
      <c r="A187" s="185" t="s">
        <v>984</v>
      </c>
      <c r="B187" s="185">
        <v>332130</v>
      </c>
      <c r="C187" t="s">
        <v>265</v>
      </c>
      <c r="D187" t="s">
        <v>266</v>
      </c>
      <c r="E187" t="s">
        <v>266</v>
      </c>
      <c r="F187" t="s">
        <v>985</v>
      </c>
      <c r="G187" t="s">
        <v>11</v>
      </c>
      <c r="H187" t="s">
        <v>434</v>
      </c>
      <c r="I187" s="185" t="s">
        <v>435</v>
      </c>
      <c r="J187" s="84">
        <v>15590.241</v>
      </c>
      <c r="K187" s="84">
        <v>1106309</v>
      </c>
      <c r="L187" t="s">
        <v>1161</v>
      </c>
      <c r="M187" s="84">
        <v>152670.80000000002</v>
      </c>
      <c r="N187" s="285">
        <v>2.3808500000000001</v>
      </c>
      <c r="O187" s="286">
        <v>14.092121640518155</v>
      </c>
      <c r="P187" s="287">
        <v>0.16894901000247528</v>
      </c>
      <c r="Q187" s="289">
        <v>0.13800014281724185</v>
      </c>
      <c r="R187" s="185" t="s">
        <v>569</v>
      </c>
      <c r="S187" s="185">
        <v>11</v>
      </c>
      <c r="T187" t="s">
        <v>266</v>
      </c>
      <c r="U187" t="s">
        <v>987</v>
      </c>
    </row>
    <row r="188" spans="1:21" x14ac:dyDescent="0.3">
      <c r="A188" s="185" t="s">
        <v>984</v>
      </c>
      <c r="B188" s="185">
        <v>332130</v>
      </c>
      <c r="C188" t="s">
        <v>265</v>
      </c>
      <c r="D188" t="s">
        <v>266</v>
      </c>
      <c r="E188" t="s">
        <v>266</v>
      </c>
      <c r="F188" t="s">
        <v>985</v>
      </c>
      <c r="G188" t="s">
        <v>11</v>
      </c>
      <c r="H188" t="s">
        <v>1168</v>
      </c>
      <c r="I188" s="185" t="s">
        <v>1169</v>
      </c>
      <c r="J188" s="84">
        <v>-90.000000000000014</v>
      </c>
      <c r="K188" s="84">
        <v>100</v>
      </c>
      <c r="L188" t="s">
        <v>1170</v>
      </c>
      <c r="N188" s="285"/>
      <c r="O188" s="286">
        <v>-900.00000000000011</v>
      </c>
      <c r="Q188" s="289">
        <v>0</v>
      </c>
      <c r="R188" s="185" t="s">
        <v>666</v>
      </c>
      <c r="S188" s="185">
        <v>11</v>
      </c>
      <c r="T188" t="s">
        <v>266</v>
      </c>
      <c r="U188" t="s">
        <v>987</v>
      </c>
    </row>
    <row r="189" spans="1:21" x14ac:dyDescent="0.3">
      <c r="A189" s="185" t="s">
        <v>984</v>
      </c>
      <c r="B189" s="185">
        <v>332130</v>
      </c>
      <c r="C189" t="s">
        <v>265</v>
      </c>
      <c r="D189" t="s">
        <v>266</v>
      </c>
      <c r="E189" t="s">
        <v>266</v>
      </c>
      <c r="F189" t="s">
        <v>985</v>
      </c>
      <c r="G189" t="s">
        <v>11</v>
      </c>
      <c r="H189" t="s">
        <v>439</v>
      </c>
      <c r="I189" s="185" t="s">
        <v>440</v>
      </c>
      <c r="J189" s="84">
        <v>4400.1629999999996</v>
      </c>
      <c r="N189" s="285"/>
      <c r="P189" s="287">
        <v>0</v>
      </c>
      <c r="R189" s="185" t="s">
        <v>569</v>
      </c>
      <c r="S189" s="185">
        <v>11</v>
      </c>
      <c r="T189" t="s">
        <v>266</v>
      </c>
      <c r="U189" t="s">
        <v>987</v>
      </c>
    </row>
    <row r="190" spans="1:21" x14ac:dyDescent="0.3">
      <c r="A190" s="185" t="s">
        <v>748</v>
      </c>
      <c r="B190" s="185">
        <v>331420</v>
      </c>
      <c r="C190" t="s">
        <v>103</v>
      </c>
      <c r="D190" t="s">
        <v>124</v>
      </c>
      <c r="E190" t="s">
        <v>124</v>
      </c>
      <c r="F190" t="s">
        <v>749</v>
      </c>
      <c r="G190" t="s">
        <v>5</v>
      </c>
      <c r="H190" t="s">
        <v>434</v>
      </c>
      <c r="I190" s="185" t="s">
        <v>435</v>
      </c>
      <c r="J190" s="84">
        <v>1307.009</v>
      </c>
      <c r="K190" s="84">
        <v>96331</v>
      </c>
      <c r="L190" t="s">
        <v>1161</v>
      </c>
      <c r="M190" s="84">
        <v>13293.8</v>
      </c>
      <c r="N190" s="285">
        <v>2.6509</v>
      </c>
      <c r="O190" s="286">
        <v>13.567896108210233</v>
      </c>
      <c r="P190" s="287">
        <v>0.19538032859758425</v>
      </c>
      <c r="Q190" s="289">
        <v>0.1380012664666618</v>
      </c>
      <c r="R190" s="185" t="s">
        <v>569</v>
      </c>
      <c r="S190" s="185">
        <v>12</v>
      </c>
      <c r="T190" t="s">
        <v>124</v>
      </c>
    </row>
    <row r="191" spans="1:21" x14ac:dyDescent="0.3">
      <c r="A191" s="185" t="s">
        <v>988</v>
      </c>
      <c r="B191" s="185">
        <v>332140</v>
      </c>
      <c r="C191" t="s">
        <v>267</v>
      </c>
      <c r="D191" t="s">
        <v>268</v>
      </c>
      <c r="E191" t="s">
        <v>268</v>
      </c>
      <c r="F191" t="s">
        <v>989</v>
      </c>
      <c r="G191" t="s">
        <v>14</v>
      </c>
      <c r="H191" t="s">
        <v>434</v>
      </c>
      <c r="I191" s="185" t="s">
        <v>435</v>
      </c>
      <c r="J191" s="84">
        <v>204.14200000000002</v>
      </c>
      <c r="K191" s="84">
        <v>21349</v>
      </c>
      <c r="L191" t="s">
        <v>1161</v>
      </c>
      <c r="M191" s="84">
        <v>2946.1</v>
      </c>
      <c r="N191" s="285">
        <v>2.6372</v>
      </c>
      <c r="O191" s="286">
        <v>9.5621340578013037</v>
      </c>
      <c r="P191" s="287">
        <v>0.27579617521137245</v>
      </c>
      <c r="Q191" s="289">
        <v>0.13799709588271114</v>
      </c>
      <c r="R191" s="185" t="s">
        <v>569</v>
      </c>
      <c r="S191" s="185">
        <v>9</v>
      </c>
      <c r="T191" t="s">
        <v>268</v>
      </c>
    </row>
    <row r="192" spans="1:21" x14ac:dyDescent="0.3">
      <c r="A192" s="185" t="s">
        <v>990</v>
      </c>
      <c r="B192" s="185">
        <v>332150</v>
      </c>
      <c r="C192" t="s">
        <v>269</v>
      </c>
      <c r="D192" t="s">
        <v>270</v>
      </c>
      <c r="E192" t="s">
        <v>270</v>
      </c>
      <c r="F192" t="s">
        <v>991</v>
      </c>
      <c r="G192" t="s">
        <v>9</v>
      </c>
      <c r="H192" t="s">
        <v>434</v>
      </c>
      <c r="I192" s="185" t="s">
        <v>435</v>
      </c>
      <c r="J192" s="84">
        <v>1685.6729999999998</v>
      </c>
      <c r="K192" s="84">
        <v>143051</v>
      </c>
      <c r="L192" t="s">
        <v>1161</v>
      </c>
      <c r="M192" s="84">
        <v>19740.999999999996</v>
      </c>
      <c r="N192" s="285">
        <v>2.8900999999999999</v>
      </c>
      <c r="O192" s="286">
        <v>11.783720491293314</v>
      </c>
      <c r="P192" s="287">
        <v>0.24526209715644731</v>
      </c>
      <c r="Q192" s="289">
        <v>0.1379997343604728</v>
      </c>
      <c r="R192" s="185" t="s">
        <v>569</v>
      </c>
      <c r="S192" s="185">
        <v>12</v>
      </c>
      <c r="T192" t="s">
        <v>270</v>
      </c>
    </row>
    <row r="193" spans="1:21" x14ac:dyDescent="0.3">
      <c r="A193" s="185" t="s">
        <v>992</v>
      </c>
      <c r="B193" s="185">
        <v>332160</v>
      </c>
      <c r="C193" t="s">
        <v>271</v>
      </c>
      <c r="D193" t="s">
        <v>272</v>
      </c>
      <c r="E193" t="s">
        <v>272</v>
      </c>
      <c r="F193" t="s">
        <v>993</v>
      </c>
      <c r="G193" t="s">
        <v>9</v>
      </c>
      <c r="H193" t="s">
        <v>434</v>
      </c>
      <c r="I193" s="185" t="s">
        <v>435</v>
      </c>
      <c r="J193" s="84">
        <v>1071.6897837811039</v>
      </c>
      <c r="K193" s="84">
        <v>99882</v>
      </c>
      <c r="L193" t="s">
        <v>1161</v>
      </c>
      <c r="M193" s="84">
        <v>5665.8</v>
      </c>
      <c r="N193" s="285">
        <v>3.1905000000000001</v>
      </c>
      <c r="O193" s="286">
        <v>11.931990057022213</v>
      </c>
      <c r="P193" s="287">
        <v>0.26739043401417584</v>
      </c>
      <c r="Q193" s="289">
        <v>0.13800175370226034</v>
      </c>
      <c r="R193" s="185" t="s">
        <v>569</v>
      </c>
      <c r="S193" s="185">
        <v>12</v>
      </c>
      <c r="T193" t="s">
        <v>272</v>
      </c>
      <c r="U193" t="s">
        <v>994</v>
      </c>
    </row>
    <row r="194" spans="1:21" x14ac:dyDescent="0.3">
      <c r="A194" s="185" t="s">
        <v>992</v>
      </c>
      <c r="B194" s="185">
        <v>332160</v>
      </c>
      <c r="C194" t="s">
        <v>271</v>
      </c>
      <c r="D194" t="s">
        <v>272</v>
      </c>
      <c r="E194" t="s">
        <v>272</v>
      </c>
      <c r="F194" t="s">
        <v>993</v>
      </c>
      <c r="G194" t="s">
        <v>9</v>
      </c>
      <c r="H194" t="s">
        <v>439</v>
      </c>
      <c r="I194" s="185" t="s">
        <v>440</v>
      </c>
      <c r="J194" s="84">
        <v>273.36599999999999</v>
      </c>
      <c r="N194" s="285"/>
      <c r="P194" s="287">
        <v>0</v>
      </c>
      <c r="R194" s="185" t="s">
        <v>569</v>
      </c>
      <c r="S194" s="185">
        <v>12</v>
      </c>
      <c r="T194" t="s">
        <v>272</v>
      </c>
      <c r="U194" t="s">
        <v>994</v>
      </c>
    </row>
    <row r="195" spans="1:21" x14ac:dyDescent="0.3">
      <c r="A195" s="185" t="s">
        <v>995</v>
      </c>
      <c r="B195" s="185">
        <v>332170</v>
      </c>
      <c r="C195" t="s">
        <v>273</v>
      </c>
      <c r="D195" t="s">
        <v>274</v>
      </c>
      <c r="E195" t="s">
        <v>274</v>
      </c>
      <c r="F195" t="s">
        <v>996</v>
      </c>
      <c r="G195" t="s">
        <v>8</v>
      </c>
      <c r="H195" t="s">
        <v>434</v>
      </c>
      <c r="I195" s="185" t="s">
        <v>435</v>
      </c>
      <c r="J195" s="84">
        <v>33.901000000000003</v>
      </c>
      <c r="K195" s="84">
        <v>3724</v>
      </c>
      <c r="L195" t="s">
        <v>1161</v>
      </c>
      <c r="M195" s="84">
        <v>513.9</v>
      </c>
      <c r="N195" s="285">
        <v>3.5652500000000003</v>
      </c>
      <c r="O195" s="286">
        <v>9.1033834586466167</v>
      </c>
      <c r="P195" s="287">
        <v>0.39164009911212061</v>
      </c>
      <c r="Q195" s="289">
        <v>0.1379967776584318</v>
      </c>
      <c r="R195" s="185" t="s">
        <v>569</v>
      </c>
      <c r="S195" s="185">
        <v>8</v>
      </c>
      <c r="T195" t="s">
        <v>274</v>
      </c>
    </row>
    <row r="196" spans="1:21" x14ac:dyDescent="0.3">
      <c r="A196" s="185" t="s">
        <v>995</v>
      </c>
      <c r="B196" s="185">
        <v>332170</v>
      </c>
      <c r="C196" t="s">
        <v>273</v>
      </c>
      <c r="D196" t="s">
        <v>274</v>
      </c>
      <c r="E196" t="s">
        <v>274</v>
      </c>
      <c r="F196" t="s">
        <v>996</v>
      </c>
      <c r="G196" t="s">
        <v>8</v>
      </c>
      <c r="H196" t="s">
        <v>436</v>
      </c>
      <c r="I196" s="185" t="s">
        <v>437</v>
      </c>
      <c r="J196" s="84">
        <v>922.93899999999996</v>
      </c>
      <c r="N196" s="285"/>
      <c r="P196" s="287">
        <v>0</v>
      </c>
      <c r="R196" s="185" t="s">
        <v>569</v>
      </c>
      <c r="S196" s="185">
        <v>8</v>
      </c>
      <c r="T196" t="s">
        <v>274</v>
      </c>
    </row>
    <row r="197" spans="1:21" x14ac:dyDescent="0.3">
      <c r="A197" s="185" t="s">
        <v>997</v>
      </c>
      <c r="B197" s="185">
        <v>332180</v>
      </c>
      <c r="C197" t="s">
        <v>275</v>
      </c>
      <c r="D197" t="s">
        <v>276</v>
      </c>
      <c r="E197" t="s">
        <v>276</v>
      </c>
      <c r="F197" t="s">
        <v>998</v>
      </c>
      <c r="G197" t="s">
        <v>6</v>
      </c>
      <c r="H197" t="s">
        <v>434</v>
      </c>
      <c r="I197" s="185" t="s">
        <v>435</v>
      </c>
      <c r="J197" s="84">
        <v>373.209</v>
      </c>
      <c r="K197" s="84">
        <v>31581</v>
      </c>
      <c r="L197" t="s">
        <v>1161</v>
      </c>
      <c r="M197" s="84">
        <v>4358</v>
      </c>
      <c r="N197" s="285">
        <v>2.7919299999999998</v>
      </c>
      <c r="O197" s="286">
        <v>11.817516861404009</v>
      </c>
      <c r="P197" s="287">
        <v>0.23625352370923527</v>
      </c>
      <c r="Q197" s="289">
        <v>0.13799436369969284</v>
      </c>
      <c r="R197" s="185" t="s">
        <v>569</v>
      </c>
      <c r="S197" s="185">
        <v>10</v>
      </c>
      <c r="T197" t="s">
        <v>276</v>
      </c>
    </row>
    <row r="198" spans="1:21" x14ac:dyDescent="0.3">
      <c r="A198" s="185" t="s">
        <v>999</v>
      </c>
      <c r="B198" s="185">
        <v>332190</v>
      </c>
      <c r="C198" t="s">
        <v>409</v>
      </c>
      <c r="D198" t="s">
        <v>410</v>
      </c>
      <c r="E198" t="s">
        <v>410</v>
      </c>
      <c r="F198" t="s">
        <v>1000</v>
      </c>
      <c r="G198" t="s">
        <v>9</v>
      </c>
      <c r="H198" t="s">
        <v>434</v>
      </c>
      <c r="I198" s="185" t="s">
        <v>435</v>
      </c>
      <c r="J198" s="84">
        <v>49.813500000000005</v>
      </c>
      <c r="K198" s="84">
        <v>8199</v>
      </c>
      <c r="L198" t="s">
        <v>1161</v>
      </c>
      <c r="M198" s="84">
        <v>1131.4000000000001</v>
      </c>
      <c r="N198" s="285">
        <v>6.7385714285714284</v>
      </c>
      <c r="O198" s="286">
        <v>6.0755579948774248</v>
      </c>
      <c r="P198" s="287">
        <v>1.1091279902608155</v>
      </c>
      <c r="Q198" s="289">
        <v>0.1379924381022076</v>
      </c>
      <c r="R198" s="185" t="s">
        <v>569</v>
      </c>
      <c r="S198" s="185">
        <v>7</v>
      </c>
      <c r="T198" t="s">
        <v>410</v>
      </c>
    </row>
    <row r="199" spans="1:21" x14ac:dyDescent="0.3">
      <c r="A199" s="185" t="s">
        <v>1104</v>
      </c>
      <c r="B199" s="185">
        <v>332200</v>
      </c>
      <c r="C199" t="s">
        <v>366</v>
      </c>
      <c r="D199" t="s">
        <v>367</v>
      </c>
      <c r="E199" t="s">
        <v>367</v>
      </c>
      <c r="F199" t="s">
        <v>1105</v>
      </c>
      <c r="G199" t="s">
        <v>14</v>
      </c>
      <c r="H199" t="s">
        <v>434</v>
      </c>
      <c r="I199" s="185" t="s">
        <v>435</v>
      </c>
      <c r="J199" s="84">
        <v>547.90700000000004</v>
      </c>
      <c r="K199" s="84">
        <v>44243</v>
      </c>
      <c r="L199" t="s">
        <v>1161</v>
      </c>
      <c r="M199" s="84">
        <v>6105.5000000000009</v>
      </c>
      <c r="N199" s="285">
        <v>2.5666666666666669</v>
      </c>
      <c r="O199" s="286">
        <v>12.384038152928147</v>
      </c>
      <c r="P199" s="287">
        <v>0.20725603676049648</v>
      </c>
      <c r="Q199" s="289">
        <v>0.13799923151685015</v>
      </c>
      <c r="R199" s="185" t="s">
        <v>569</v>
      </c>
      <c r="S199" s="185">
        <v>12</v>
      </c>
      <c r="T199" t="s">
        <v>367</v>
      </c>
    </row>
    <row r="200" spans="1:21" x14ac:dyDescent="0.3">
      <c r="A200" s="185" t="s">
        <v>1001</v>
      </c>
      <c r="B200" s="185">
        <v>332210</v>
      </c>
      <c r="C200" t="s">
        <v>277</v>
      </c>
      <c r="D200" t="s">
        <v>278</v>
      </c>
      <c r="E200" t="s">
        <v>278</v>
      </c>
      <c r="F200" t="s">
        <v>1002</v>
      </c>
      <c r="G200" t="s">
        <v>6</v>
      </c>
      <c r="H200" t="s">
        <v>434</v>
      </c>
      <c r="I200" s="185" t="s">
        <v>435</v>
      </c>
      <c r="J200" s="84">
        <v>632.139897928501</v>
      </c>
      <c r="K200" s="84">
        <v>49403</v>
      </c>
      <c r="L200" t="s">
        <v>1161</v>
      </c>
      <c r="M200" s="84">
        <v>6817.7</v>
      </c>
      <c r="N200" s="285">
        <v>2.8582666666666672</v>
      </c>
      <c r="O200" s="286">
        <v>12.795577149737891</v>
      </c>
      <c r="P200" s="287">
        <v>0.22337926872843067</v>
      </c>
      <c r="Q200" s="289">
        <v>0.13800174078497257</v>
      </c>
      <c r="R200" s="185" t="s">
        <v>569</v>
      </c>
      <c r="S200" s="185">
        <v>6</v>
      </c>
      <c r="T200" t="s">
        <v>278</v>
      </c>
    </row>
    <row r="201" spans="1:21" x14ac:dyDescent="0.3">
      <c r="A201" s="185" t="s">
        <v>750</v>
      </c>
      <c r="B201" s="185">
        <v>331440</v>
      </c>
      <c r="C201" t="s">
        <v>103</v>
      </c>
      <c r="D201" t="s">
        <v>125</v>
      </c>
      <c r="E201" t="s">
        <v>125</v>
      </c>
      <c r="F201" t="s">
        <v>751</v>
      </c>
      <c r="G201" t="s">
        <v>9</v>
      </c>
      <c r="H201" t="s">
        <v>434</v>
      </c>
      <c r="I201" s="185" t="s">
        <v>435</v>
      </c>
      <c r="J201" s="84">
        <v>1502.1280000000004</v>
      </c>
      <c r="K201" s="84">
        <v>105255</v>
      </c>
      <c r="L201" t="s">
        <v>1161</v>
      </c>
      <c r="M201" s="84">
        <v>14525.2</v>
      </c>
      <c r="N201" s="285">
        <v>2.5686749999999998</v>
      </c>
      <c r="O201" s="286">
        <v>14.271322027457133</v>
      </c>
      <c r="P201" s="287">
        <v>0.17998858094982578</v>
      </c>
      <c r="Q201" s="289">
        <v>0.13800009500736307</v>
      </c>
      <c r="R201" s="185" t="s">
        <v>569</v>
      </c>
      <c r="S201" s="185">
        <v>12</v>
      </c>
      <c r="T201" t="s">
        <v>125</v>
      </c>
    </row>
    <row r="202" spans="1:21" x14ac:dyDescent="0.3">
      <c r="A202" s="185" t="s">
        <v>1006</v>
      </c>
      <c r="B202" s="185">
        <v>332220</v>
      </c>
      <c r="C202" t="s">
        <v>279</v>
      </c>
      <c r="D202" t="s">
        <v>280</v>
      </c>
      <c r="E202" t="s">
        <v>280</v>
      </c>
      <c r="F202" t="s">
        <v>1007</v>
      </c>
      <c r="G202" t="s">
        <v>14</v>
      </c>
      <c r="H202" t="s">
        <v>434</v>
      </c>
      <c r="I202" s="185" t="s">
        <v>435</v>
      </c>
      <c r="J202" s="84">
        <v>2178.654</v>
      </c>
      <c r="K202" s="84">
        <v>151786</v>
      </c>
      <c r="L202" t="s">
        <v>1161</v>
      </c>
      <c r="M202" s="84">
        <v>20946.3</v>
      </c>
      <c r="N202" s="285">
        <v>3.166091666666667</v>
      </c>
      <c r="O202" s="286">
        <v>14.353458158196409</v>
      </c>
      <c r="P202" s="287">
        <v>0.22058040869117662</v>
      </c>
      <c r="Q202" s="289">
        <v>0.13799889317855402</v>
      </c>
      <c r="R202" s="185" t="s">
        <v>569</v>
      </c>
      <c r="S202" s="185">
        <v>12</v>
      </c>
      <c r="T202" t="s">
        <v>280</v>
      </c>
    </row>
    <row r="203" spans="1:21" x14ac:dyDescent="0.3">
      <c r="A203" s="185" t="s">
        <v>802</v>
      </c>
      <c r="B203" s="185">
        <v>331450</v>
      </c>
      <c r="C203" t="s">
        <v>103</v>
      </c>
      <c r="D203" t="s">
        <v>126</v>
      </c>
      <c r="E203" t="s">
        <v>126</v>
      </c>
      <c r="F203" t="s">
        <v>803</v>
      </c>
      <c r="G203" t="s">
        <v>9</v>
      </c>
      <c r="H203" t="s">
        <v>434</v>
      </c>
      <c r="I203" s="185" t="s">
        <v>435</v>
      </c>
      <c r="J203" s="84">
        <v>774.50300000000016</v>
      </c>
      <c r="K203" s="84">
        <v>63185</v>
      </c>
      <c r="L203" t="s">
        <v>1161</v>
      </c>
      <c r="M203" s="84">
        <v>8719.5</v>
      </c>
      <c r="N203" s="285">
        <v>2.6742999999999992</v>
      </c>
      <c r="O203" s="286">
        <v>12.257703568885022</v>
      </c>
      <c r="P203" s="287">
        <v>0.21817300320334451</v>
      </c>
      <c r="Q203" s="289">
        <v>0.13799952520376671</v>
      </c>
      <c r="R203" s="185" t="s">
        <v>569</v>
      </c>
      <c r="S203" s="185">
        <v>12</v>
      </c>
      <c r="T203" t="s">
        <v>126</v>
      </c>
    </row>
    <row r="204" spans="1:21" x14ac:dyDescent="0.3">
      <c r="A204" s="185" t="s">
        <v>802</v>
      </c>
      <c r="B204" s="185">
        <v>331450</v>
      </c>
      <c r="C204" t="s">
        <v>103</v>
      </c>
      <c r="D204" t="s">
        <v>126</v>
      </c>
      <c r="E204" t="s">
        <v>126</v>
      </c>
      <c r="F204" t="s">
        <v>803</v>
      </c>
      <c r="G204" t="s">
        <v>9</v>
      </c>
      <c r="H204" t="s">
        <v>439</v>
      </c>
      <c r="I204" s="185" t="s">
        <v>440</v>
      </c>
      <c r="J204" s="84">
        <v>135.19300000000001</v>
      </c>
      <c r="N204" s="285"/>
      <c r="P204" s="287">
        <v>0</v>
      </c>
      <c r="R204" s="185" t="s">
        <v>569</v>
      </c>
      <c r="S204" s="185">
        <v>12</v>
      </c>
      <c r="T204" t="s">
        <v>126</v>
      </c>
    </row>
    <row r="205" spans="1:21" x14ac:dyDescent="0.3">
      <c r="A205" s="185" t="s">
        <v>1008</v>
      </c>
      <c r="C205" t="s">
        <v>281</v>
      </c>
      <c r="D205" t="s">
        <v>282</v>
      </c>
      <c r="E205" t="s">
        <v>283</v>
      </c>
      <c r="F205" t="s">
        <v>1009</v>
      </c>
      <c r="G205" t="s">
        <v>13</v>
      </c>
      <c r="H205" t="s">
        <v>434</v>
      </c>
      <c r="I205" s="185" t="s">
        <v>435</v>
      </c>
      <c r="J205" s="84">
        <v>5578</v>
      </c>
      <c r="K205" s="84">
        <v>461076</v>
      </c>
      <c r="L205" t="s">
        <v>1161</v>
      </c>
      <c r="M205" s="84">
        <v>63628.499999999993</v>
      </c>
      <c r="N205" s="285"/>
      <c r="O205" s="286">
        <v>12.097788650894863</v>
      </c>
      <c r="Q205" s="289">
        <v>0.13800002602607811</v>
      </c>
      <c r="R205" s="185" t="s">
        <v>666</v>
      </c>
      <c r="S205" s="185">
        <v>12</v>
      </c>
      <c r="T205" t="s">
        <v>283</v>
      </c>
    </row>
    <row r="206" spans="1:21" x14ac:dyDescent="0.3">
      <c r="A206" s="185" t="s">
        <v>1010</v>
      </c>
      <c r="C206" t="s">
        <v>281</v>
      </c>
      <c r="D206" t="s">
        <v>284</v>
      </c>
      <c r="E206" t="s">
        <v>283</v>
      </c>
      <c r="F206" t="s">
        <v>1009</v>
      </c>
      <c r="G206" t="s">
        <v>13</v>
      </c>
      <c r="H206" t="s">
        <v>436</v>
      </c>
      <c r="I206" s="185" t="s">
        <v>437</v>
      </c>
      <c r="J206" s="84">
        <v>5383.9999999999991</v>
      </c>
      <c r="N206" s="285"/>
      <c r="P206" s="287">
        <v>0</v>
      </c>
      <c r="R206" s="185" t="s">
        <v>666</v>
      </c>
      <c r="S206" s="185">
        <v>12</v>
      </c>
      <c r="T206" t="s">
        <v>283</v>
      </c>
    </row>
    <row r="207" spans="1:21" x14ac:dyDescent="0.3">
      <c r="A207" s="185" t="s">
        <v>1011</v>
      </c>
      <c r="C207" t="s">
        <v>281</v>
      </c>
      <c r="D207" t="s">
        <v>285</v>
      </c>
      <c r="E207" t="s">
        <v>283</v>
      </c>
      <c r="F207" t="s">
        <v>1009</v>
      </c>
      <c r="G207" t="s">
        <v>13</v>
      </c>
      <c r="H207" t="s">
        <v>436</v>
      </c>
      <c r="I207" s="185" t="s">
        <v>437</v>
      </c>
      <c r="J207" s="84">
        <v>8157</v>
      </c>
      <c r="N207" s="285"/>
      <c r="P207" s="287">
        <v>0</v>
      </c>
      <c r="R207" s="185" t="s">
        <v>666</v>
      </c>
      <c r="S207" s="185">
        <v>12</v>
      </c>
      <c r="T207" t="s">
        <v>283</v>
      </c>
    </row>
    <row r="208" spans="1:21" x14ac:dyDescent="0.3">
      <c r="A208" s="185" t="s">
        <v>804</v>
      </c>
      <c r="B208" s="185">
        <v>331460</v>
      </c>
      <c r="C208" t="s">
        <v>103</v>
      </c>
      <c r="D208" t="s">
        <v>127</v>
      </c>
      <c r="E208" t="s">
        <v>127</v>
      </c>
      <c r="F208" t="s">
        <v>805</v>
      </c>
      <c r="G208" t="s">
        <v>14</v>
      </c>
      <c r="H208" t="s">
        <v>434</v>
      </c>
      <c r="I208" s="185" t="s">
        <v>435</v>
      </c>
      <c r="J208" s="84">
        <v>623.49400000000003</v>
      </c>
      <c r="K208" s="84">
        <v>50129</v>
      </c>
      <c r="L208" t="s">
        <v>1161</v>
      </c>
      <c r="M208" s="84">
        <v>6917.8</v>
      </c>
      <c r="N208" s="285">
        <v>2.2354250000000002</v>
      </c>
      <c r="O208" s="286">
        <v>12.437790500508688</v>
      </c>
      <c r="P208" s="287">
        <v>0.17972846543030085</v>
      </c>
      <c r="Q208" s="289">
        <v>0.13799996010293444</v>
      </c>
      <c r="R208" s="185" t="s">
        <v>569</v>
      </c>
      <c r="S208" s="185">
        <v>12</v>
      </c>
      <c r="T208" t="s">
        <v>127</v>
      </c>
    </row>
    <row r="209" spans="1:20" x14ac:dyDescent="0.3">
      <c r="A209" s="185" t="s">
        <v>752</v>
      </c>
      <c r="B209" s="185">
        <v>331470</v>
      </c>
      <c r="C209" t="s">
        <v>103</v>
      </c>
      <c r="D209" t="s">
        <v>128</v>
      </c>
      <c r="E209" t="s">
        <v>128</v>
      </c>
      <c r="F209" t="s">
        <v>753</v>
      </c>
      <c r="G209" t="s">
        <v>9</v>
      </c>
      <c r="H209" t="s">
        <v>434</v>
      </c>
      <c r="I209" s="185" t="s">
        <v>435</v>
      </c>
      <c r="J209" s="84">
        <v>2773.6680000000001</v>
      </c>
      <c r="K209" s="84">
        <v>201266</v>
      </c>
      <c r="L209" t="s">
        <v>1161</v>
      </c>
      <c r="M209" s="84">
        <v>27774.800000000003</v>
      </c>
      <c r="N209" s="285">
        <v>2.7197999999999998</v>
      </c>
      <c r="O209" s="286">
        <v>13.781105601542238</v>
      </c>
      <c r="P209" s="287">
        <v>0.19735716992805191</v>
      </c>
      <c r="Q209" s="289">
        <v>0.13800045710651576</v>
      </c>
      <c r="R209" s="185" t="s">
        <v>569</v>
      </c>
      <c r="S209" s="185">
        <v>12</v>
      </c>
      <c r="T209" t="s">
        <v>128</v>
      </c>
    </row>
    <row r="210" spans="1:20" x14ac:dyDescent="0.3">
      <c r="A210" s="185" t="s">
        <v>1022</v>
      </c>
      <c r="B210" s="185">
        <v>332280</v>
      </c>
      <c r="C210" t="s">
        <v>292</v>
      </c>
      <c r="D210" t="s">
        <v>293</v>
      </c>
      <c r="E210" t="s">
        <v>293</v>
      </c>
      <c r="F210" t="s">
        <v>1023</v>
      </c>
      <c r="G210" t="s">
        <v>6</v>
      </c>
      <c r="H210" t="s">
        <v>434</v>
      </c>
      <c r="I210" s="185" t="s">
        <v>435</v>
      </c>
      <c r="J210" s="84">
        <v>24837.294999999995</v>
      </c>
      <c r="K210" s="84">
        <v>1682174</v>
      </c>
      <c r="L210" t="s">
        <v>1161</v>
      </c>
      <c r="M210" s="84">
        <v>232140.2</v>
      </c>
      <c r="N210" s="285">
        <v>1.9887000000000006</v>
      </c>
      <c r="O210" s="286">
        <v>14.76499755673313</v>
      </c>
      <c r="P210" s="287">
        <v>0.13469016790274471</v>
      </c>
      <c r="Q210" s="289">
        <v>0.13800011176013896</v>
      </c>
      <c r="R210" s="185" t="s">
        <v>569</v>
      </c>
      <c r="S210" s="185">
        <v>12</v>
      </c>
      <c r="T210" t="s">
        <v>1024</v>
      </c>
    </row>
    <row r="211" spans="1:20" x14ac:dyDescent="0.3">
      <c r="A211" s="185" t="s">
        <v>1025</v>
      </c>
      <c r="B211" s="185">
        <v>332300</v>
      </c>
      <c r="C211" t="s">
        <v>412</v>
      </c>
      <c r="D211" t="s">
        <v>413</v>
      </c>
      <c r="E211" t="s">
        <v>413</v>
      </c>
      <c r="F211" t="s">
        <v>1026</v>
      </c>
      <c r="G211" t="s">
        <v>9</v>
      </c>
      <c r="H211" t="s">
        <v>434</v>
      </c>
      <c r="I211" s="185" t="s">
        <v>435</v>
      </c>
      <c r="J211" s="84">
        <v>822.17342717413192</v>
      </c>
      <c r="K211" s="84">
        <v>67612</v>
      </c>
      <c r="L211" t="s">
        <v>1161</v>
      </c>
      <c r="M211" s="84">
        <v>9330.5</v>
      </c>
      <c r="N211" s="285">
        <v>3.6914916666666659</v>
      </c>
      <c r="O211" s="286">
        <v>12.160170194257409</v>
      </c>
      <c r="P211" s="287">
        <v>0.30357236845335911</v>
      </c>
      <c r="Q211" s="289">
        <v>0.13800065077205229</v>
      </c>
      <c r="R211" s="185" t="s">
        <v>569</v>
      </c>
      <c r="S211" s="185">
        <v>10</v>
      </c>
      <c r="T211" t="s">
        <v>413</v>
      </c>
    </row>
    <row r="212" spans="1:20" x14ac:dyDescent="0.3">
      <c r="A212" s="185" t="s">
        <v>1029</v>
      </c>
      <c r="B212" s="185">
        <v>332320</v>
      </c>
      <c r="C212" t="s">
        <v>300</v>
      </c>
      <c r="D212" t="s">
        <v>301</v>
      </c>
      <c r="E212" t="s">
        <v>301</v>
      </c>
      <c r="F212" t="s">
        <v>1030</v>
      </c>
      <c r="G212" t="s">
        <v>4</v>
      </c>
      <c r="H212" t="s">
        <v>434</v>
      </c>
      <c r="I212" s="185" t="s">
        <v>435</v>
      </c>
      <c r="J212" s="84">
        <v>320.11400000000003</v>
      </c>
      <c r="K212" s="84">
        <v>27827</v>
      </c>
      <c r="L212" t="s">
        <v>1161</v>
      </c>
      <c r="M212" s="84">
        <v>3840.1000000000004</v>
      </c>
      <c r="N212" s="285">
        <v>3.5370166666666663</v>
      </c>
      <c r="O212" s="286">
        <v>11.503719409206887</v>
      </c>
      <c r="P212" s="287">
        <v>0.30746722349954486</v>
      </c>
      <c r="Q212" s="289">
        <v>0.1379990656556582</v>
      </c>
      <c r="R212" s="185" t="s">
        <v>569</v>
      </c>
      <c r="S212" s="185">
        <v>12</v>
      </c>
      <c r="T212" t="s">
        <v>301</v>
      </c>
    </row>
    <row r="213" spans="1:20" x14ac:dyDescent="0.3">
      <c r="A213" s="185" t="s">
        <v>754</v>
      </c>
      <c r="B213" s="185">
        <v>331480</v>
      </c>
      <c r="C213" t="s">
        <v>103</v>
      </c>
      <c r="D213" t="s">
        <v>129</v>
      </c>
      <c r="E213" t="s">
        <v>129</v>
      </c>
      <c r="F213" t="s">
        <v>755</v>
      </c>
      <c r="G213" t="s">
        <v>6</v>
      </c>
      <c r="H213" t="s">
        <v>434</v>
      </c>
      <c r="I213" s="185" t="s">
        <v>435</v>
      </c>
      <c r="J213" s="84">
        <v>1832.2799999999997</v>
      </c>
      <c r="K213" s="84">
        <v>138825</v>
      </c>
      <c r="L213" t="s">
        <v>1161</v>
      </c>
      <c r="M213" s="84">
        <v>19158.000000000004</v>
      </c>
      <c r="N213" s="285">
        <v>3.2012499999999999</v>
      </c>
      <c r="O213" s="286">
        <v>13.198487304159912</v>
      </c>
      <c r="P213" s="287">
        <v>0.24254673480581573</v>
      </c>
      <c r="Q213" s="289">
        <v>0.13800108049702867</v>
      </c>
      <c r="R213" s="185" t="s">
        <v>569</v>
      </c>
      <c r="S213" s="185">
        <v>12</v>
      </c>
      <c r="T213" t="s">
        <v>129</v>
      </c>
    </row>
    <row r="214" spans="1:20" x14ac:dyDescent="0.3">
      <c r="A214" s="185" t="s">
        <v>1136</v>
      </c>
      <c r="B214" s="185">
        <v>332870</v>
      </c>
      <c r="C214" t="s">
        <v>415</v>
      </c>
      <c r="D214" t="s">
        <v>416</v>
      </c>
      <c r="E214" t="s">
        <v>416</v>
      </c>
      <c r="F214" t="s">
        <v>1137</v>
      </c>
      <c r="G214" t="s">
        <v>9</v>
      </c>
      <c r="H214" t="s">
        <v>434</v>
      </c>
      <c r="I214" s="185" t="s">
        <v>435</v>
      </c>
      <c r="J214" s="84">
        <v>380.98799999999994</v>
      </c>
      <c r="K214" s="84">
        <v>35844</v>
      </c>
      <c r="L214" t="s">
        <v>1161</v>
      </c>
      <c r="M214" s="84">
        <v>4946.6000000000004</v>
      </c>
      <c r="N214" s="284">
        <v>3.0186909090909095</v>
      </c>
      <c r="O214" s="286">
        <v>10.629059256779376</v>
      </c>
      <c r="P214" s="287">
        <v>0.28400358264684078</v>
      </c>
      <c r="Q214" s="289">
        <v>0.13800357103001898</v>
      </c>
      <c r="R214" s="185" t="s">
        <v>569</v>
      </c>
      <c r="S214" s="185">
        <v>11</v>
      </c>
      <c r="T214" t="s">
        <v>416</v>
      </c>
    </row>
    <row r="215" spans="1:20" x14ac:dyDescent="0.3">
      <c r="A215" s="185" t="s">
        <v>1033</v>
      </c>
      <c r="B215" s="185">
        <v>332330</v>
      </c>
      <c r="C215" t="s">
        <v>304</v>
      </c>
      <c r="D215" t="s">
        <v>305</v>
      </c>
      <c r="E215" t="s">
        <v>305</v>
      </c>
      <c r="F215" t="s">
        <v>1034</v>
      </c>
      <c r="G215" t="s">
        <v>14</v>
      </c>
      <c r="H215" t="s">
        <v>434</v>
      </c>
      <c r="I215" s="185" t="s">
        <v>435</v>
      </c>
      <c r="J215" s="84">
        <v>386.726</v>
      </c>
      <c r="K215" s="84">
        <v>37637</v>
      </c>
      <c r="L215" t="s">
        <v>1161</v>
      </c>
      <c r="M215" s="84">
        <v>5193.9000000000005</v>
      </c>
      <c r="N215" s="285">
        <v>4.5915727272727276</v>
      </c>
      <c r="O215" s="286">
        <v>10.275154767914552</v>
      </c>
      <c r="P215" s="287">
        <v>0.44686166106329456</v>
      </c>
      <c r="Q215" s="289">
        <v>0.13799984058240564</v>
      </c>
      <c r="R215" s="185" t="s">
        <v>569</v>
      </c>
      <c r="S215" s="185">
        <v>11</v>
      </c>
      <c r="T215" t="s">
        <v>305</v>
      </c>
    </row>
    <row r="216" spans="1:20" x14ac:dyDescent="0.3">
      <c r="A216" s="185" t="s">
        <v>1129</v>
      </c>
      <c r="B216" s="185">
        <v>332740</v>
      </c>
      <c r="C216" t="s">
        <v>376</v>
      </c>
      <c r="D216" t="s">
        <v>377</v>
      </c>
      <c r="E216" t="s">
        <v>377</v>
      </c>
      <c r="F216" t="s">
        <v>1130</v>
      </c>
      <c r="G216" t="s">
        <v>4</v>
      </c>
      <c r="H216" t="s">
        <v>434</v>
      </c>
      <c r="I216" s="185" t="s">
        <v>435</v>
      </c>
      <c r="J216" s="84">
        <v>215.92000000000002</v>
      </c>
      <c r="K216" s="84">
        <v>19370</v>
      </c>
      <c r="L216" t="s">
        <v>1161</v>
      </c>
      <c r="M216" s="84">
        <v>2672.9999999999995</v>
      </c>
      <c r="N216" s="285">
        <v>6.2839999999999998</v>
      </c>
      <c r="O216" s="286">
        <v>11.147134744450183</v>
      </c>
      <c r="P216" s="287">
        <v>0.56373230826231924</v>
      </c>
      <c r="Q216" s="289">
        <v>0.13799690242643262</v>
      </c>
      <c r="R216" s="185" t="s">
        <v>569</v>
      </c>
      <c r="S216" s="185">
        <v>12</v>
      </c>
      <c r="T216" t="s">
        <v>377</v>
      </c>
    </row>
    <row r="217" spans="1:20" x14ac:dyDescent="0.3">
      <c r="A217" s="185" t="s">
        <v>756</v>
      </c>
      <c r="B217" s="185">
        <v>331500</v>
      </c>
      <c r="C217" t="s">
        <v>103</v>
      </c>
      <c r="D217" t="s">
        <v>131</v>
      </c>
      <c r="E217" t="s">
        <v>131</v>
      </c>
      <c r="F217" t="s">
        <v>757</v>
      </c>
      <c r="G217" t="s">
        <v>11</v>
      </c>
      <c r="H217" t="s">
        <v>434</v>
      </c>
      <c r="I217" s="185" t="s">
        <v>435</v>
      </c>
      <c r="J217" s="84">
        <v>1941.3520000000001</v>
      </c>
      <c r="K217" s="84">
        <v>134607</v>
      </c>
      <c r="L217" t="s">
        <v>1161</v>
      </c>
      <c r="M217" s="84">
        <v>18575.699999999997</v>
      </c>
      <c r="N217" s="285">
        <v>6.0860500000000002</v>
      </c>
      <c r="O217" s="286">
        <v>14.422370307636305</v>
      </c>
      <c r="P217" s="287">
        <v>0.42198680731263571</v>
      </c>
      <c r="Q217" s="289">
        <v>0.137999509683746</v>
      </c>
      <c r="R217" s="185" t="s">
        <v>569</v>
      </c>
      <c r="S217" s="185">
        <v>12</v>
      </c>
      <c r="T217" t="s">
        <v>131</v>
      </c>
    </row>
    <row r="218" spans="1:20" x14ac:dyDescent="0.3">
      <c r="A218" s="185" t="s">
        <v>1035</v>
      </c>
      <c r="B218" s="185">
        <v>332340</v>
      </c>
      <c r="C218" t="s">
        <v>306</v>
      </c>
      <c r="D218" t="s">
        <v>307</v>
      </c>
      <c r="E218" t="s">
        <v>171</v>
      </c>
      <c r="F218" t="s">
        <v>1036</v>
      </c>
      <c r="G218" t="s">
        <v>5</v>
      </c>
      <c r="H218" t="s">
        <v>434</v>
      </c>
      <c r="I218" s="185" t="s">
        <v>435</v>
      </c>
      <c r="J218" s="84">
        <v>28959.577000000001</v>
      </c>
      <c r="K218" s="84">
        <v>1861557</v>
      </c>
      <c r="L218" t="s">
        <v>1161</v>
      </c>
      <c r="M218" s="84">
        <v>256895.00000000003</v>
      </c>
      <c r="N218" s="285">
        <v>2.107391666666667</v>
      </c>
      <c r="O218" s="286">
        <v>15.55664263839356</v>
      </c>
      <c r="P218" s="287">
        <v>0.13546571169962188</v>
      </c>
      <c r="Q218" s="289">
        <v>0.13800007198275424</v>
      </c>
      <c r="R218" s="185" t="s">
        <v>569</v>
      </c>
      <c r="S218" s="185">
        <v>12</v>
      </c>
      <c r="T218" t="s">
        <v>171</v>
      </c>
    </row>
    <row r="219" spans="1:20" x14ac:dyDescent="0.3">
      <c r="A219" s="185" t="s">
        <v>1035</v>
      </c>
      <c r="B219" s="185">
        <v>332340</v>
      </c>
      <c r="C219" t="s">
        <v>306</v>
      </c>
      <c r="D219" t="s">
        <v>307</v>
      </c>
      <c r="E219" t="s">
        <v>171</v>
      </c>
      <c r="F219" t="s">
        <v>1036</v>
      </c>
      <c r="G219" t="s">
        <v>5</v>
      </c>
      <c r="H219" t="s">
        <v>439</v>
      </c>
      <c r="I219" s="185" t="s">
        <v>440</v>
      </c>
      <c r="J219" s="84">
        <v>2102.643</v>
      </c>
      <c r="N219" s="285"/>
      <c r="P219" s="287">
        <v>0</v>
      </c>
      <c r="R219" s="185" t="s">
        <v>569</v>
      </c>
      <c r="S219" s="185">
        <v>12</v>
      </c>
      <c r="T219" t="s">
        <v>171</v>
      </c>
    </row>
    <row r="220" spans="1:20" x14ac:dyDescent="0.3">
      <c r="A220" s="185" t="s">
        <v>758</v>
      </c>
      <c r="B220" s="185">
        <v>331510</v>
      </c>
      <c r="C220" t="s">
        <v>103</v>
      </c>
      <c r="D220" t="s">
        <v>132</v>
      </c>
      <c r="E220" t="s">
        <v>132</v>
      </c>
      <c r="F220" t="s">
        <v>759</v>
      </c>
      <c r="G220" t="s">
        <v>11</v>
      </c>
      <c r="H220" t="s">
        <v>434</v>
      </c>
      <c r="I220" s="185" t="s">
        <v>435</v>
      </c>
      <c r="J220" s="84">
        <v>2000.8549999999998</v>
      </c>
      <c r="K220" s="84">
        <v>140791</v>
      </c>
      <c r="L220" t="s">
        <v>1161</v>
      </c>
      <c r="M220" s="84">
        <v>19429.3</v>
      </c>
      <c r="N220" s="285">
        <v>3.0836000000000001</v>
      </c>
      <c r="O220" s="286">
        <v>14.211526304948467</v>
      </c>
      <c r="P220" s="287">
        <v>0.21697880536070835</v>
      </c>
      <c r="Q220" s="289">
        <v>0.13800100858719663</v>
      </c>
      <c r="R220" s="185" t="s">
        <v>569</v>
      </c>
      <c r="S220" s="185">
        <v>11</v>
      </c>
      <c r="T220" t="s">
        <v>132</v>
      </c>
    </row>
    <row r="221" spans="1:20" x14ac:dyDescent="0.3">
      <c r="A221" s="185" t="s">
        <v>758</v>
      </c>
      <c r="B221" s="185">
        <v>331510</v>
      </c>
      <c r="C221" t="s">
        <v>103</v>
      </c>
      <c r="D221" t="s">
        <v>132</v>
      </c>
      <c r="E221" t="s">
        <v>132</v>
      </c>
      <c r="F221" t="s">
        <v>759</v>
      </c>
      <c r="G221" t="s">
        <v>11</v>
      </c>
      <c r="H221" t="s">
        <v>1163</v>
      </c>
      <c r="I221" s="185" t="s">
        <v>1164</v>
      </c>
      <c r="J221" s="84">
        <v>11.498999999999999</v>
      </c>
      <c r="N221" s="285"/>
      <c r="P221" s="287">
        <v>0</v>
      </c>
      <c r="R221" s="185" t="s">
        <v>569</v>
      </c>
      <c r="S221" s="185">
        <v>11</v>
      </c>
      <c r="T221" t="s">
        <v>132</v>
      </c>
    </row>
    <row r="222" spans="1:20" x14ac:dyDescent="0.3">
      <c r="A222" s="185" t="s">
        <v>696</v>
      </c>
      <c r="B222" s="185">
        <v>331180</v>
      </c>
      <c r="C222" t="s">
        <v>80</v>
      </c>
      <c r="D222" t="s">
        <v>94</v>
      </c>
      <c r="E222" t="s">
        <v>94</v>
      </c>
      <c r="F222" t="s">
        <v>697</v>
      </c>
      <c r="G222" t="s">
        <v>14</v>
      </c>
      <c r="H222" t="s">
        <v>434</v>
      </c>
      <c r="I222" s="185" t="s">
        <v>435</v>
      </c>
      <c r="J222" s="84">
        <v>1116.799</v>
      </c>
      <c r="K222" s="84">
        <v>86923</v>
      </c>
      <c r="L222" t="s">
        <v>1161</v>
      </c>
      <c r="M222" s="84">
        <v>11995.4</v>
      </c>
      <c r="N222" s="285">
        <v>2.7716666666666665</v>
      </c>
      <c r="O222" s="286">
        <v>12.848141458532265</v>
      </c>
      <c r="P222" s="287">
        <v>0.21572510511440882</v>
      </c>
      <c r="Q222" s="289">
        <v>0.13800029911530895</v>
      </c>
      <c r="R222" s="185" t="s">
        <v>569</v>
      </c>
      <c r="S222" s="185">
        <v>12</v>
      </c>
      <c r="T222" t="s">
        <v>698</v>
      </c>
    </row>
    <row r="223" spans="1:20" x14ac:dyDescent="0.3">
      <c r="A223" s="185" t="s">
        <v>1043</v>
      </c>
      <c r="B223" s="185">
        <v>332380</v>
      </c>
      <c r="C223" t="s">
        <v>308</v>
      </c>
      <c r="D223" t="s">
        <v>312</v>
      </c>
      <c r="E223" t="s">
        <v>312</v>
      </c>
      <c r="F223" t="s">
        <v>1044</v>
      </c>
      <c r="G223" t="s">
        <v>10</v>
      </c>
      <c r="H223" t="s">
        <v>434</v>
      </c>
      <c r="I223" s="185" t="s">
        <v>435</v>
      </c>
      <c r="J223" s="84">
        <v>925.74</v>
      </c>
      <c r="K223" s="84">
        <v>87570</v>
      </c>
      <c r="L223" t="s">
        <v>1161</v>
      </c>
      <c r="M223" s="84">
        <v>12084.700000000003</v>
      </c>
      <c r="N223" s="285">
        <v>4.242</v>
      </c>
      <c r="O223" s="286">
        <v>10.571428571428571</v>
      </c>
      <c r="P223" s="287">
        <v>0.40127027027027029</v>
      </c>
      <c r="Q223" s="289">
        <v>0.13800045677743522</v>
      </c>
      <c r="R223" s="185" t="s">
        <v>666</v>
      </c>
      <c r="S223" s="185">
        <v>12</v>
      </c>
      <c r="T223" t="s">
        <v>312</v>
      </c>
    </row>
    <row r="224" spans="1:20" x14ac:dyDescent="0.3">
      <c r="A224" s="185" t="s">
        <v>1043</v>
      </c>
      <c r="B224" s="185">
        <v>332380</v>
      </c>
      <c r="C224" t="s">
        <v>308</v>
      </c>
      <c r="D224" t="s">
        <v>312</v>
      </c>
      <c r="E224" t="s">
        <v>312</v>
      </c>
      <c r="F224" t="s">
        <v>1044</v>
      </c>
      <c r="G224" t="s">
        <v>10</v>
      </c>
      <c r="H224" t="s">
        <v>441</v>
      </c>
      <c r="I224" s="185" t="s">
        <v>435</v>
      </c>
      <c r="J224" s="84">
        <v>5854.2599999999993</v>
      </c>
      <c r="K224" s="84">
        <v>77002</v>
      </c>
      <c r="L224" t="s">
        <v>1165</v>
      </c>
      <c r="M224" s="84">
        <v>77002</v>
      </c>
      <c r="N224" s="285"/>
      <c r="O224" s="286">
        <v>76.027375912313957</v>
      </c>
      <c r="Q224" s="289">
        <v>1</v>
      </c>
      <c r="R224" s="185" t="s">
        <v>666</v>
      </c>
      <c r="S224" s="185">
        <v>12</v>
      </c>
      <c r="T224" t="s">
        <v>312</v>
      </c>
    </row>
    <row r="225" spans="1:21" x14ac:dyDescent="0.3">
      <c r="A225" s="185" t="s">
        <v>806</v>
      </c>
      <c r="B225" s="185">
        <v>331520</v>
      </c>
      <c r="C225" t="s">
        <v>103</v>
      </c>
      <c r="D225" t="s">
        <v>133</v>
      </c>
      <c r="E225" t="s">
        <v>133</v>
      </c>
      <c r="F225" t="s">
        <v>807</v>
      </c>
      <c r="G225" t="s">
        <v>14</v>
      </c>
      <c r="H225" t="s">
        <v>434</v>
      </c>
      <c r="I225" s="185" t="s">
        <v>435</v>
      </c>
      <c r="J225" s="84">
        <v>975.18299999999999</v>
      </c>
      <c r="K225" s="84">
        <v>76044</v>
      </c>
      <c r="L225" t="s">
        <v>1161</v>
      </c>
      <c r="M225" s="84">
        <v>10494.2</v>
      </c>
      <c r="N225" s="285">
        <v>2.5508999999999995</v>
      </c>
      <c r="O225" s="286">
        <v>12.823930882120877</v>
      </c>
      <c r="P225" s="287">
        <v>0.1989171669317451</v>
      </c>
      <c r="Q225" s="289">
        <v>0.13800168323602127</v>
      </c>
      <c r="R225" s="185" t="s">
        <v>569</v>
      </c>
      <c r="S225" s="185">
        <v>12</v>
      </c>
      <c r="T225" t="s">
        <v>133</v>
      </c>
    </row>
    <row r="226" spans="1:21" x14ac:dyDescent="0.3">
      <c r="A226" s="185" t="s">
        <v>1051</v>
      </c>
      <c r="B226" s="185">
        <v>332420</v>
      </c>
      <c r="C226" t="s">
        <v>316</v>
      </c>
      <c r="D226" t="s">
        <v>317</v>
      </c>
      <c r="E226" t="s">
        <v>317</v>
      </c>
      <c r="F226" t="s">
        <v>1052</v>
      </c>
      <c r="G226" t="s">
        <v>9</v>
      </c>
      <c r="H226" t="s">
        <v>434</v>
      </c>
      <c r="I226" s="185" t="s">
        <v>435</v>
      </c>
      <c r="J226" s="84">
        <v>773.08100000000002</v>
      </c>
      <c r="K226" s="84">
        <v>60987</v>
      </c>
      <c r="L226" t="s">
        <v>1161</v>
      </c>
      <c r="M226" s="84">
        <v>8416.2999999999993</v>
      </c>
      <c r="N226" s="285">
        <v>2.6546500000000002</v>
      </c>
      <c r="O226" s="286">
        <v>12.676160493219866</v>
      </c>
      <c r="P226" s="287">
        <v>0.20942066814473517</v>
      </c>
      <c r="Q226" s="289">
        <v>0.13800154131208289</v>
      </c>
      <c r="R226" s="185" t="s">
        <v>569</v>
      </c>
      <c r="S226" s="185">
        <v>12</v>
      </c>
      <c r="T226" t="s">
        <v>317</v>
      </c>
    </row>
    <row r="227" spans="1:21" x14ac:dyDescent="0.3">
      <c r="A227" s="185" t="s">
        <v>808</v>
      </c>
      <c r="B227" s="185">
        <v>331540</v>
      </c>
      <c r="C227" t="s">
        <v>103</v>
      </c>
      <c r="D227" t="s">
        <v>135</v>
      </c>
      <c r="E227" t="s">
        <v>135</v>
      </c>
      <c r="F227" t="s">
        <v>809</v>
      </c>
      <c r="G227" t="s">
        <v>8</v>
      </c>
      <c r="H227" t="s">
        <v>434</v>
      </c>
      <c r="I227" s="185" t="s">
        <v>435</v>
      </c>
      <c r="J227" s="84">
        <v>809.976</v>
      </c>
      <c r="K227" s="84">
        <v>54737</v>
      </c>
      <c r="L227" t="s">
        <v>1161</v>
      </c>
      <c r="M227" s="84">
        <v>7553.9000000000015</v>
      </c>
      <c r="N227" s="285">
        <v>2.9321250000000005</v>
      </c>
      <c r="O227" s="286">
        <v>14.79759577616603</v>
      </c>
      <c r="P227" s="287">
        <v>0.19814874283312101</v>
      </c>
      <c r="Q227" s="289">
        <v>0.13800354422054553</v>
      </c>
      <c r="R227" s="185" t="s">
        <v>569</v>
      </c>
      <c r="S227" s="185">
        <v>12</v>
      </c>
      <c r="T227" t="s">
        <v>135</v>
      </c>
    </row>
    <row r="228" spans="1:21" x14ac:dyDescent="0.3">
      <c r="A228" s="185" t="s">
        <v>1056</v>
      </c>
      <c r="B228" s="185">
        <v>332440</v>
      </c>
      <c r="C228" t="s">
        <v>320</v>
      </c>
      <c r="D228" t="s">
        <v>321</v>
      </c>
      <c r="E228" t="s">
        <v>321</v>
      </c>
      <c r="F228" t="s">
        <v>1057</v>
      </c>
      <c r="G228" t="s">
        <v>8</v>
      </c>
      <c r="H228" t="s">
        <v>434</v>
      </c>
      <c r="I228" s="185" t="s">
        <v>435</v>
      </c>
      <c r="J228" s="84">
        <v>397.57399999999996</v>
      </c>
      <c r="K228" s="84">
        <v>31905</v>
      </c>
      <c r="L228" t="s">
        <v>1161</v>
      </c>
      <c r="M228" s="84">
        <v>4403</v>
      </c>
      <c r="N228" s="285">
        <v>3.1302166666666662</v>
      </c>
      <c r="O228" s="286">
        <v>12.461181632972886</v>
      </c>
      <c r="P228" s="287">
        <v>0.25119741922258498</v>
      </c>
      <c r="Q228" s="289">
        <v>0.13800344773546466</v>
      </c>
      <c r="R228" s="185" t="s">
        <v>569</v>
      </c>
      <c r="S228" s="185">
        <v>12</v>
      </c>
      <c r="T228" t="s">
        <v>321</v>
      </c>
    </row>
    <row r="229" spans="1:21" x14ac:dyDescent="0.3">
      <c r="A229" s="185" t="s">
        <v>1056</v>
      </c>
      <c r="B229" s="185">
        <v>332440</v>
      </c>
      <c r="C229" t="s">
        <v>320</v>
      </c>
      <c r="D229" t="s">
        <v>321</v>
      </c>
      <c r="E229" t="s">
        <v>321</v>
      </c>
      <c r="F229" t="s">
        <v>1057</v>
      </c>
      <c r="G229" t="s">
        <v>8</v>
      </c>
      <c r="H229" t="s">
        <v>436</v>
      </c>
      <c r="I229" s="185" t="s">
        <v>437</v>
      </c>
      <c r="J229" s="84">
        <v>276.46800000000002</v>
      </c>
      <c r="N229" s="285"/>
      <c r="P229" s="287">
        <v>0</v>
      </c>
      <c r="R229" s="185" t="s">
        <v>569</v>
      </c>
      <c r="S229" s="185">
        <v>12</v>
      </c>
      <c r="T229" t="s">
        <v>321</v>
      </c>
    </row>
    <row r="230" spans="1:21" x14ac:dyDescent="0.3">
      <c r="A230" s="185" t="s">
        <v>1058</v>
      </c>
      <c r="B230" s="185">
        <v>332450</v>
      </c>
      <c r="C230" t="s">
        <v>322</v>
      </c>
      <c r="D230" t="s">
        <v>323</v>
      </c>
      <c r="E230" t="s">
        <v>323</v>
      </c>
      <c r="F230" t="s">
        <v>1059</v>
      </c>
      <c r="G230" t="s">
        <v>6</v>
      </c>
      <c r="H230" t="s">
        <v>434</v>
      </c>
      <c r="I230" s="185" t="s">
        <v>435</v>
      </c>
      <c r="J230" s="84">
        <v>200.19899999999998</v>
      </c>
      <c r="K230" s="84">
        <v>18833</v>
      </c>
      <c r="L230" t="s">
        <v>1161</v>
      </c>
      <c r="M230" s="84">
        <v>2599</v>
      </c>
      <c r="N230" s="285">
        <v>4.0121166666666666</v>
      </c>
      <c r="O230" s="286">
        <v>10.630223543779534</v>
      </c>
      <c r="P230" s="287">
        <v>0.37742542761618858</v>
      </c>
      <c r="Q230" s="289">
        <v>0.13800244252110658</v>
      </c>
      <c r="R230" s="185" t="s">
        <v>569</v>
      </c>
      <c r="S230" s="185">
        <v>12</v>
      </c>
      <c r="T230" t="s">
        <v>323</v>
      </c>
    </row>
    <row r="231" spans="1:21" x14ac:dyDescent="0.3">
      <c r="A231" s="185" t="s">
        <v>1060</v>
      </c>
      <c r="B231" s="185">
        <v>332460</v>
      </c>
      <c r="C231" t="s">
        <v>324</v>
      </c>
      <c r="D231" t="s">
        <v>325</v>
      </c>
      <c r="E231" t="s">
        <v>325</v>
      </c>
      <c r="F231" t="s">
        <v>1061</v>
      </c>
      <c r="G231" t="s">
        <v>13</v>
      </c>
      <c r="H231" t="s">
        <v>434</v>
      </c>
      <c r="I231" s="185" t="s">
        <v>435</v>
      </c>
      <c r="J231" s="84">
        <v>161.99999999999997</v>
      </c>
      <c r="K231" s="84">
        <v>13146</v>
      </c>
      <c r="L231" t="s">
        <v>1161</v>
      </c>
      <c r="M231" s="84">
        <v>1814.2</v>
      </c>
      <c r="N231" s="285"/>
      <c r="O231" s="286">
        <v>12.323140118667274</v>
      </c>
      <c r="Q231" s="289">
        <v>0.13800395557584055</v>
      </c>
      <c r="R231" s="185" t="s">
        <v>1154</v>
      </c>
      <c r="S231" s="185">
        <v>6</v>
      </c>
      <c r="T231" t="s">
        <v>325</v>
      </c>
      <c r="U231" t="s">
        <v>1494</v>
      </c>
    </row>
    <row r="232" spans="1:21" x14ac:dyDescent="0.3">
      <c r="A232" s="185" t="s">
        <v>1060</v>
      </c>
      <c r="B232" s="185">
        <v>332460</v>
      </c>
      <c r="C232" t="s">
        <v>324</v>
      </c>
      <c r="D232" t="s">
        <v>325</v>
      </c>
      <c r="E232" t="s">
        <v>325</v>
      </c>
      <c r="F232" t="s">
        <v>1061</v>
      </c>
      <c r="G232" t="s">
        <v>13</v>
      </c>
      <c r="H232" t="s">
        <v>436</v>
      </c>
      <c r="I232" s="185" t="s">
        <v>437</v>
      </c>
      <c r="J232" s="84">
        <v>1147</v>
      </c>
      <c r="N232" s="285"/>
      <c r="P232" s="287">
        <v>0</v>
      </c>
      <c r="R232" s="185" t="s">
        <v>1154</v>
      </c>
      <c r="S232" s="185">
        <v>6</v>
      </c>
      <c r="T232" t="s">
        <v>325</v>
      </c>
      <c r="U232" t="s">
        <v>1494</v>
      </c>
    </row>
    <row r="233" spans="1:21" x14ac:dyDescent="0.3">
      <c r="A233" s="185" t="s">
        <v>1152</v>
      </c>
      <c r="B233" s="185">
        <v>332470</v>
      </c>
      <c r="C233" t="s">
        <v>298</v>
      </c>
      <c r="D233" t="s">
        <v>299</v>
      </c>
      <c r="E233" t="s">
        <v>299</v>
      </c>
      <c r="F233" t="s">
        <v>1153</v>
      </c>
      <c r="G233" t="s">
        <v>6</v>
      </c>
      <c r="H233" t="s">
        <v>434</v>
      </c>
      <c r="I233" s="185" t="s">
        <v>435</v>
      </c>
      <c r="J233" s="84">
        <v>298.33199999999999</v>
      </c>
      <c r="K233" s="84">
        <v>27821</v>
      </c>
      <c r="L233" t="s">
        <v>1161</v>
      </c>
      <c r="M233" s="84">
        <v>3839.4080480754601</v>
      </c>
      <c r="O233" s="286">
        <v>10.723266597174796</v>
      </c>
      <c r="Q233" s="289">
        <v>0.13800395557584055</v>
      </c>
      <c r="R233" s="185" t="s">
        <v>1154</v>
      </c>
      <c r="S233" s="185">
        <v>9</v>
      </c>
      <c r="T233" t="s">
        <v>299</v>
      </c>
      <c r="U233" t="s">
        <v>1494</v>
      </c>
    </row>
    <row r="234" spans="1:21" x14ac:dyDescent="0.3">
      <c r="A234" s="185" t="s">
        <v>1063</v>
      </c>
      <c r="C234" t="s">
        <v>1064</v>
      </c>
      <c r="D234" t="s">
        <v>327</v>
      </c>
      <c r="E234" t="s">
        <v>328</v>
      </c>
      <c r="F234" t="s">
        <v>953</v>
      </c>
      <c r="G234" t="s">
        <v>13</v>
      </c>
      <c r="H234" t="s">
        <v>434</v>
      </c>
      <c r="I234" s="185" t="s">
        <v>435</v>
      </c>
      <c r="J234" s="84">
        <v>412.57999999999993</v>
      </c>
      <c r="K234" s="84">
        <v>31710</v>
      </c>
      <c r="L234" t="s">
        <v>1161</v>
      </c>
      <c r="M234" s="84">
        <v>4376</v>
      </c>
      <c r="N234" s="285"/>
      <c r="O234" s="286">
        <v>13.011037527593817</v>
      </c>
      <c r="Q234" s="289">
        <v>0.13800063071586249</v>
      </c>
      <c r="R234" s="185" t="s">
        <v>666</v>
      </c>
      <c r="S234" s="185">
        <v>12</v>
      </c>
      <c r="T234" t="s">
        <v>1065</v>
      </c>
    </row>
    <row r="235" spans="1:21" x14ac:dyDescent="0.3">
      <c r="A235" s="185" t="s">
        <v>1063</v>
      </c>
      <c r="C235" t="s">
        <v>1064</v>
      </c>
      <c r="D235" t="s">
        <v>327</v>
      </c>
      <c r="E235" t="s">
        <v>328</v>
      </c>
      <c r="F235" t="s">
        <v>953</v>
      </c>
      <c r="G235" t="s">
        <v>13</v>
      </c>
      <c r="H235" t="s">
        <v>436</v>
      </c>
      <c r="I235" s="185" t="s">
        <v>437</v>
      </c>
      <c r="J235" s="84">
        <v>8906</v>
      </c>
      <c r="N235" s="285"/>
      <c r="P235" s="287">
        <v>0</v>
      </c>
      <c r="R235" s="185" t="s">
        <v>666</v>
      </c>
      <c r="S235" s="185">
        <v>12</v>
      </c>
      <c r="T235" t="s">
        <v>1065</v>
      </c>
    </row>
    <row r="236" spans="1:21" x14ac:dyDescent="0.3">
      <c r="A236" s="185" t="s">
        <v>1066</v>
      </c>
      <c r="B236" s="185">
        <v>332480</v>
      </c>
      <c r="C236" t="s">
        <v>329</v>
      </c>
      <c r="D236" t="s">
        <v>330</v>
      </c>
      <c r="E236" t="s">
        <v>330</v>
      </c>
      <c r="F236" t="s">
        <v>1067</v>
      </c>
      <c r="G236" t="s">
        <v>6</v>
      </c>
      <c r="H236" t="s">
        <v>434</v>
      </c>
      <c r="I236" s="185" t="s">
        <v>435</v>
      </c>
      <c r="J236" s="84">
        <v>467.70500000000004</v>
      </c>
      <c r="K236" s="84">
        <v>45255</v>
      </c>
      <c r="L236" t="s">
        <v>1161</v>
      </c>
      <c r="M236" s="84">
        <v>6245.2999999999993</v>
      </c>
      <c r="N236" s="285">
        <v>2.7280666666666669</v>
      </c>
      <c r="O236" s="286">
        <v>10.334880123743234</v>
      </c>
      <c r="P236" s="287">
        <v>0.26396693856170017</v>
      </c>
      <c r="Q236" s="289">
        <v>0.13800243067064411</v>
      </c>
      <c r="R236" s="185" t="s">
        <v>569</v>
      </c>
      <c r="S236" s="185">
        <v>12</v>
      </c>
      <c r="T236" t="s">
        <v>330</v>
      </c>
    </row>
    <row r="237" spans="1:21" x14ac:dyDescent="0.3">
      <c r="A237" s="185" t="s">
        <v>760</v>
      </c>
      <c r="B237" s="185">
        <v>331550</v>
      </c>
      <c r="C237" t="s">
        <v>103</v>
      </c>
      <c r="D237" t="s">
        <v>136</v>
      </c>
      <c r="E237" t="s">
        <v>136</v>
      </c>
      <c r="F237" t="s">
        <v>761</v>
      </c>
      <c r="G237" t="s">
        <v>9</v>
      </c>
      <c r="H237" t="s">
        <v>434</v>
      </c>
      <c r="I237" s="185" t="s">
        <v>435</v>
      </c>
      <c r="J237" s="84">
        <v>1824.9560000000001</v>
      </c>
      <c r="K237" s="84">
        <v>129554</v>
      </c>
      <c r="L237" t="s">
        <v>1161</v>
      </c>
      <c r="M237" s="84">
        <v>17878.600000000002</v>
      </c>
      <c r="N237" s="285">
        <v>2.6172499999999999</v>
      </c>
      <c r="O237" s="286">
        <v>14.086450437655342</v>
      </c>
      <c r="P237" s="287">
        <v>0.1857991132388945</v>
      </c>
      <c r="Q237" s="289">
        <v>0.13800114238078331</v>
      </c>
      <c r="R237" s="185" t="s">
        <v>569</v>
      </c>
      <c r="S237" s="185">
        <v>12</v>
      </c>
      <c r="T237" t="s">
        <v>136</v>
      </c>
    </row>
    <row r="238" spans="1:21" x14ac:dyDescent="0.3">
      <c r="A238" s="185" t="s">
        <v>1045</v>
      </c>
      <c r="B238" s="185">
        <v>332390</v>
      </c>
      <c r="C238" t="s">
        <v>308</v>
      </c>
      <c r="D238" t="s">
        <v>313</v>
      </c>
      <c r="E238" t="s">
        <v>313</v>
      </c>
      <c r="F238" t="s">
        <v>1046</v>
      </c>
      <c r="G238" t="s">
        <v>10</v>
      </c>
      <c r="H238" t="s">
        <v>434</v>
      </c>
      <c r="I238" s="185" t="s">
        <v>435</v>
      </c>
      <c r="J238" s="84">
        <v>6768.5589999999993</v>
      </c>
      <c r="K238" s="84">
        <v>560801</v>
      </c>
      <c r="L238" t="s">
        <v>1161</v>
      </c>
      <c r="M238" s="84">
        <v>77390.700000000012</v>
      </c>
      <c r="N238" s="285">
        <v>2.7397249999999995</v>
      </c>
      <c r="O238" s="286">
        <v>12.069448877587591</v>
      </c>
      <c r="P238" s="287">
        <v>0.22699669452907184</v>
      </c>
      <c r="Q238" s="289">
        <v>0.13800028887252344</v>
      </c>
      <c r="R238" s="185" t="s">
        <v>569</v>
      </c>
      <c r="S238" s="185">
        <v>12</v>
      </c>
      <c r="T238" t="s">
        <v>313</v>
      </c>
    </row>
    <row r="239" spans="1:21" x14ac:dyDescent="0.3">
      <c r="A239" s="185" t="s">
        <v>1047</v>
      </c>
      <c r="B239" s="185">
        <v>332400</v>
      </c>
      <c r="C239" t="s">
        <v>308</v>
      </c>
      <c r="D239" t="s">
        <v>314</v>
      </c>
      <c r="E239" t="s">
        <v>314</v>
      </c>
      <c r="F239" t="s">
        <v>1048</v>
      </c>
      <c r="G239" t="s">
        <v>10</v>
      </c>
      <c r="H239" t="s">
        <v>434</v>
      </c>
      <c r="I239" s="185" t="s">
        <v>435</v>
      </c>
      <c r="J239" s="84">
        <v>3587.415</v>
      </c>
      <c r="K239" s="84">
        <v>265610</v>
      </c>
      <c r="L239" t="s">
        <v>1161</v>
      </c>
      <c r="M239" s="84">
        <v>36654.199999999997</v>
      </c>
      <c r="N239" s="285">
        <v>2.7686250000000001</v>
      </c>
      <c r="O239" s="286">
        <v>13.506325063062384</v>
      </c>
      <c r="P239" s="287">
        <v>0.2049872920334001</v>
      </c>
      <c r="Q239" s="289">
        <v>0.13800007529836977</v>
      </c>
      <c r="R239" s="185" t="s">
        <v>569</v>
      </c>
      <c r="S239" s="185">
        <v>12</v>
      </c>
      <c r="T239" t="s">
        <v>314</v>
      </c>
    </row>
    <row r="240" spans="1:21" x14ac:dyDescent="0.3">
      <c r="A240" s="185" t="s">
        <v>1093</v>
      </c>
      <c r="B240" s="185">
        <v>332590</v>
      </c>
      <c r="C240" t="s">
        <v>356</v>
      </c>
      <c r="D240" t="s">
        <v>357</v>
      </c>
      <c r="E240" t="s">
        <v>357</v>
      </c>
      <c r="F240" t="s">
        <v>1094</v>
      </c>
      <c r="G240" t="s">
        <v>6</v>
      </c>
      <c r="H240" t="s">
        <v>434</v>
      </c>
      <c r="I240" s="185" t="s">
        <v>435</v>
      </c>
      <c r="J240" s="84">
        <v>947.25499999999988</v>
      </c>
      <c r="K240" s="84">
        <v>75269</v>
      </c>
      <c r="L240" t="s">
        <v>1161</v>
      </c>
      <c r="M240" s="84">
        <v>10386.9</v>
      </c>
      <c r="N240" s="285">
        <v>3.7752333333333339</v>
      </c>
      <c r="O240" s="286">
        <v>12.584928722315958</v>
      </c>
      <c r="P240" s="287">
        <v>0.2999805097536215</v>
      </c>
      <c r="Q240" s="289">
        <v>0.13799705057859143</v>
      </c>
      <c r="R240" s="185" t="s">
        <v>569</v>
      </c>
      <c r="S240" s="185">
        <v>12</v>
      </c>
      <c r="T240" t="s">
        <v>357</v>
      </c>
    </row>
    <row r="241" spans="1:21" x14ac:dyDescent="0.3">
      <c r="A241" s="185" t="s">
        <v>1068</v>
      </c>
      <c r="B241" s="185">
        <v>332500</v>
      </c>
      <c r="C241" t="s">
        <v>333</v>
      </c>
      <c r="D241" t="s">
        <v>334</v>
      </c>
      <c r="E241" t="s">
        <v>334</v>
      </c>
      <c r="F241" t="s">
        <v>1069</v>
      </c>
      <c r="G241" t="s">
        <v>6</v>
      </c>
      <c r="H241" t="s">
        <v>434</v>
      </c>
      <c r="I241" s="185" t="s">
        <v>435</v>
      </c>
      <c r="J241" s="84">
        <v>570.59999999999991</v>
      </c>
      <c r="K241" s="84">
        <v>51751</v>
      </c>
      <c r="L241" t="s">
        <v>1161</v>
      </c>
      <c r="M241" s="84">
        <v>7141.6999999999989</v>
      </c>
      <c r="N241" s="285">
        <v>2.3911250000000002</v>
      </c>
      <c r="O241" s="286">
        <v>11.025873896156593</v>
      </c>
      <c r="P241" s="287">
        <v>0.21686489638100254</v>
      </c>
      <c r="Q241" s="289">
        <v>0.13800119804448222</v>
      </c>
      <c r="R241" s="185" t="s">
        <v>569</v>
      </c>
      <c r="S241" s="185">
        <v>12</v>
      </c>
      <c r="T241" t="s">
        <v>334</v>
      </c>
    </row>
    <row r="242" spans="1:21" x14ac:dyDescent="0.3">
      <c r="A242" s="185" t="s">
        <v>762</v>
      </c>
      <c r="B242" s="185">
        <v>331570</v>
      </c>
      <c r="C242" t="s">
        <v>103</v>
      </c>
      <c r="D242" t="s">
        <v>137</v>
      </c>
      <c r="E242" t="s">
        <v>137</v>
      </c>
      <c r="F242" t="s">
        <v>763</v>
      </c>
      <c r="G242" t="s">
        <v>9</v>
      </c>
      <c r="H242" t="s">
        <v>434</v>
      </c>
      <c r="I242" s="185" t="s">
        <v>435</v>
      </c>
      <c r="J242" s="84">
        <v>1608.37</v>
      </c>
      <c r="K242" s="84">
        <v>122690</v>
      </c>
      <c r="L242" t="s">
        <v>1161</v>
      </c>
      <c r="M242" s="84">
        <v>16931.3</v>
      </c>
      <c r="N242" s="285">
        <v>2.7647500000000007</v>
      </c>
      <c r="O242" s="286">
        <v>13.109218355204174</v>
      </c>
      <c r="P242" s="287">
        <v>0.21090120898798168</v>
      </c>
      <c r="Q242" s="289">
        <v>0.13800065204988182</v>
      </c>
      <c r="R242" s="185" t="s">
        <v>569</v>
      </c>
      <c r="S242" s="185">
        <v>12</v>
      </c>
      <c r="T242" t="s">
        <v>137</v>
      </c>
    </row>
    <row r="243" spans="1:21" x14ac:dyDescent="0.3">
      <c r="A243" s="185" t="s">
        <v>762</v>
      </c>
      <c r="B243" s="185">
        <v>331570</v>
      </c>
      <c r="C243" t="s">
        <v>103</v>
      </c>
      <c r="D243" t="s">
        <v>137</v>
      </c>
      <c r="E243" t="s">
        <v>137</v>
      </c>
      <c r="F243" t="s">
        <v>763</v>
      </c>
      <c r="G243" t="s">
        <v>9</v>
      </c>
      <c r="H243" t="s">
        <v>439</v>
      </c>
      <c r="I243" s="185" t="s">
        <v>440</v>
      </c>
      <c r="J243" s="84">
        <v>551.54899999999998</v>
      </c>
      <c r="N243" s="285"/>
      <c r="P243" s="287">
        <v>0</v>
      </c>
      <c r="R243" s="185" t="s">
        <v>569</v>
      </c>
      <c r="S243" s="185">
        <v>12</v>
      </c>
      <c r="T243" t="s">
        <v>137</v>
      </c>
    </row>
    <row r="244" spans="1:21" x14ac:dyDescent="0.3">
      <c r="A244" s="185" t="s">
        <v>1072</v>
      </c>
      <c r="B244" s="185">
        <v>332520</v>
      </c>
      <c r="C244" t="s">
        <v>337</v>
      </c>
      <c r="D244" t="s">
        <v>338</v>
      </c>
      <c r="E244" t="s">
        <v>338</v>
      </c>
      <c r="F244" t="s">
        <v>1073</v>
      </c>
      <c r="G244" t="s">
        <v>14</v>
      </c>
      <c r="H244" t="s">
        <v>434</v>
      </c>
      <c r="I244" s="185" t="s">
        <v>435</v>
      </c>
      <c r="J244" s="84">
        <v>65.745233991156724</v>
      </c>
      <c r="K244" s="84">
        <v>6070</v>
      </c>
      <c r="L244" t="s">
        <v>1161</v>
      </c>
      <c r="M244" s="84">
        <v>837.7</v>
      </c>
      <c r="N244" s="285">
        <v>3.6334999999999997</v>
      </c>
      <c r="O244" s="286">
        <v>10.831175286846248</v>
      </c>
      <c r="P244" s="287">
        <v>0.33546682643135201</v>
      </c>
      <c r="Q244" s="289">
        <v>0.13800658978583197</v>
      </c>
      <c r="R244" s="185" t="s">
        <v>569</v>
      </c>
      <c r="S244" s="185">
        <v>4</v>
      </c>
      <c r="T244" t="s">
        <v>338</v>
      </c>
    </row>
    <row r="245" spans="1:21" x14ac:dyDescent="0.3">
      <c r="A245" s="185" t="s">
        <v>1016</v>
      </c>
      <c r="B245" s="185">
        <v>332250</v>
      </c>
      <c r="C245" t="s">
        <v>286</v>
      </c>
      <c r="D245" t="s">
        <v>289</v>
      </c>
      <c r="E245" t="s">
        <v>289</v>
      </c>
      <c r="F245" t="s">
        <v>1017</v>
      </c>
      <c r="G245" t="s">
        <v>9</v>
      </c>
      <c r="H245" t="s">
        <v>434</v>
      </c>
      <c r="I245" s="185" t="s">
        <v>435</v>
      </c>
      <c r="J245" s="84">
        <v>64.385000000000005</v>
      </c>
      <c r="K245" s="84">
        <v>9055</v>
      </c>
      <c r="L245" t="s">
        <v>1161</v>
      </c>
      <c r="M245" s="84">
        <v>1249.5</v>
      </c>
      <c r="N245" s="285">
        <v>2.8764999999999996</v>
      </c>
      <c r="O245" s="286">
        <v>7.1104362230811713</v>
      </c>
      <c r="P245" s="287">
        <v>0.40454620641453748</v>
      </c>
      <c r="Q245" s="289">
        <v>0.1379900607399227</v>
      </c>
      <c r="R245" s="185" t="s">
        <v>569</v>
      </c>
      <c r="S245" s="185">
        <v>12</v>
      </c>
      <c r="T245" t="s">
        <v>289</v>
      </c>
    </row>
    <row r="246" spans="1:21" x14ac:dyDescent="0.3">
      <c r="A246" s="185" t="s">
        <v>1074</v>
      </c>
      <c r="B246" s="185">
        <v>332530</v>
      </c>
      <c r="C246" t="s">
        <v>339</v>
      </c>
      <c r="D246" t="s">
        <v>340</v>
      </c>
      <c r="E246" t="s">
        <v>340</v>
      </c>
      <c r="F246" t="s">
        <v>1075</v>
      </c>
      <c r="G246" t="s">
        <v>14</v>
      </c>
      <c r="H246" t="s">
        <v>434</v>
      </c>
      <c r="I246" s="185" t="s">
        <v>435</v>
      </c>
      <c r="J246" s="84">
        <v>542.33100000000002</v>
      </c>
      <c r="K246" s="84">
        <v>44928</v>
      </c>
      <c r="L246" t="s">
        <v>1161</v>
      </c>
      <c r="M246" s="84">
        <v>6200.0000000000009</v>
      </c>
      <c r="N246" s="285">
        <v>4.2081818181818171</v>
      </c>
      <c r="O246" s="286">
        <v>12.071113782051283</v>
      </c>
      <c r="P246" s="287">
        <v>0.34861586877252576</v>
      </c>
      <c r="Q246" s="289">
        <v>0.13799857549857553</v>
      </c>
      <c r="R246" s="185" t="s">
        <v>569</v>
      </c>
      <c r="S246" s="185">
        <v>10</v>
      </c>
      <c r="T246" t="s">
        <v>340</v>
      </c>
    </row>
    <row r="247" spans="1:21" x14ac:dyDescent="0.3">
      <c r="A247" s="185" t="s">
        <v>810</v>
      </c>
      <c r="B247" s="185">
        <v>331580</v>
      </c>
      <c r="C247" t="s">
        <v>103</v>
      </c>
      <c r="D247" t="s">
        <v>138</v>
      </c>
      <c r="E247" t="s">
        <v>138</v>
      </c>
      <c r="F247" t="s">
        <v>811</v>
      </c>
      <c r="G247" t="s">
        <v>9</v>
      </c>
      <c r="H247" t="s">
        <v>434</v>
      </c>
      <c r="I247" s="185" t="s">
        <v>435</v>
      </c>
      <c r="J247" s="84">
        <v>1010.7289999999999</v>
      </c>
      <c r="K247" s="84">
        <v>70049</v>
      </c>
      <c r="L247" t="s">
        <v>1161</v>
      </c>
      <c r="M247" s="84">
        <v>9666.8000000000011</v>
      </c>
      <c r="N247" s="285">
        <v>2.7126250000000005</v>
      </c>
      <c r="O247" s="286">
        <v>14.428885494439605</v>
      </c>
      <c r="P247" s="287">
        <v>0.18799962069456805</v>
      </c>
      <c r="Q247" s="289">
        <v>0.1380005424774087</v>
      </c>
      <c r="R247" s="185" t="s">
        <v>569</v>
      </c>
      <c r="S247" s="185">
        <v>12</v>
      </c>
      <c r="T247" t="s">
        <v>138</v>
      </c>
    </row>
    <row r="248" spans="1:21" x14ac:dyDescent="0.3">
      <c r="A248" s="185" t="s">
        <v>1076</v>
      </c>
      <c r="B248" s="185">
        <v>332550</v>
      </c>
      <c r="C248" t="s">
        <v>341</v>
      </c>
      <c r="D248" t="s">
        <v>342</v>
      </c>
      <c r="E248" t="s">
        <v>342</v>
      </c>
      <c r="F248" t="s">
        <v>1077</v>
      </c>
      <c r="G248" t="s">
        <v>4</v>
      </c>
      <c r="H248" t="s">
        <v>434</v>
      </c>
      <c r="I248" s="185" t="s">
        <v>435</v>
      </c>
      <c r="J248" s="84">
        <v>598.65300000000002</v>
      </c>
      <c r="K248" s="84">
        <v>49102</v>
      </c>
      <c r="L248" t="s">
        <v>1161</v>
      </c>
      <c r="M248" s="84">
        <v>6775.9999999999991</v>
      </c>
      <c r="N248" s="285">
        <v>7.0039833333333315</v>
      </c>
      <c r="O248" s="286">
        <v>12.192028837929209</v>
      </c>
      <c r="P248" s="287">
        <v>0.57447233979172108</v>
      </c>
      <c r="Q248" s="289">
        <v>0.13799845220153964</v>
      </c>
      <c r="R248" s="185" t="s">
        <v>569</v>
      </c>
      <c r="S248" s="185">
        <v>12</v>
      </c>
      <c r="T248" t="s">
        <v>342</v>
      </c>
    </row>
    <row r="249" spans="1:21" x14ac:dyDescent="0.3">
      <c r="A249" s="185" t="s">
        <v>764</v>
      </c>
      <c r="B249" s="185">
        <v>331660</v>
      </c>
      <c r="C249" t="s">
        <v>103</v>
      </c>
      <c r="D249" t="s">
        <v>139</v>
      </c>
      <c r="E249" t="s">
        <v>139</v>
      </c>
      <c r="F249" t="s">
        <v>765</v>
      </c>
      <c r="G249" t="s">
        <v>9</v>
      </c>
      <c r="H249" t="s">
        <v>434</v>
      </c>
      <c r="I249" s="185" t="s">
        <v>435</v>
      </c>
      <c r="J249" s="84">
        <v>3071.1440000000002</v>
      </c>
      <c r="K249" s="84">
        <v>249568</v>
      </c>
      <c r="L249" t="s">
        <v>1161</v>
      </c>
      <c r="M249" s="84">
        <v>34440.400000000001</v>
      </c>
      <c r="N249" s="285">
        <v>1.24915</v>
      </c>
      <c r="O249" s="286">
        <v>12.305840492370816</v>
      </c>
      <c r="P249" s="287">
        <v>0.10150871050006122</v>
      </c>
      <c r="Q249" s="289">
        <v>0.13800006411078344</v>
      </c>
      <c r="R249" s="185" t="s">
        <v>569</v>
      </c>
      <c r="S249" s="185">
        <v>12</v>
      </c>
      <c r="T249" t="s">
        <v>766</v>
      </c>
    </row>
    <row r="250" spans="1:21" x14ac:dyDescent="0.3">
      <c r="A250" s="185" t="s">
        <v>1078</v>
      </c>
      <c r="B250" s="185">
        <v>332560</v>
      </c>
      <c r="C250" t="s">
        <v>343</v>
      </c>
      <c r="D250" t="s">
        <v>344</v>
      </c>
      <c r="E250" t="s">
        <v>344</v>
      </c>
      <c r="F250" t="s">
        <v>1079</v>
      </c>
      <c r="G250" t="s">
        <v>4</v>
      </c>
      <c r="H250" t="s">
        <v>434</v>
      </c>
      <c r="I250" s="185" t="s">
        <v>435</v>
      </c>
      <c r="J250" s="84">
        <v>3009.4119999999994</v>
      </c>
      <c r="K250" s="84">
        <v>227355</v>
      </c>
      <c r="L250" t="s">
        <v>1161</v>
      </c>
      <c r="N250" s="285"/>
      <c r="S250" s="185">
        <v>12</v>
      </c>
      <c r="T250" t="s">
        <v>344</v>
      </c>
      <c r="U250" t="s">
        <v>1080</v>
      </c>
    </row>
    <row r="251" spans="1:21" x14ac:dyDescent="0.3">
      <c r="A251" s="185" t="s">
        <v>1078</v>
      </c>
      <c r="B251" s="185">
        <v>332560</v>
      </c>
      <c r="C251" t="s">
        <v>343</v>
      </c>
      <c r="D251" t="s">
        <v>344</v>
      </c>
      <c r="E251" t="s">
        <v>344</v>
      </c>
      <c r="F251" t="s">
        <v>1079</v>
      </c>
      <c r="G251" t="s">
        <v>4</v>
      </c>
      <c r="H251" t="s">
        <v>439</v>
      </c>
      <c r="I251" s="185" t="s">
        <v>440</v>
      </c>
      <c r="J251" s="84">
        <v>358.26099999999997</v>
      </c>
      <c r="N251" s="285"/>
      <c r="P251" s="287">
        <v>0</v>
      </c>
      <c r="R251" s="185" t="s">
        <v>569</v>
      </c>
      <c r="S251" s="185">
        <v>12</v>
      </c>
      <c r="T251" t="s">
        <v>344</v>
      </c>
      <c r="U251" t="s">
        <v>1080</v>
      </c>
    </row>
    <row r="252" spans="1:21" x14ac:dyDescent="0.3">
      <c r="A252" s="185" t="s">
        <v>1101</v>
      </c>
      <c r="B252" s="185">
        <v>332540</v>
      </c>
      <c r="C252" t="s">
        <v>364</v>
      </c>
      <c r="D252" t="s">
        <v>365</v>
      </c>
      <c r="E252" t="s">
        <v>365</v>
      </c>
      <c r="F252" t="s">
        <v>1102</v>
      </c>
      <c r="G252" t="s">
        <v>4</v>
      </c>
      <c r="H252" t="s">
        <v>434</v>
      </c>
      <c r="I252" s="185" t="s">
        <v>435</v>
      </c>
      <c r="J252" s="84">
        <v>2805.5379999999996</v>
      </c>
      <c r="K252" s="84">
        <v>203328</v>
      </c>
      <c r="L252" t="s">
        <v>1161</v>
      </c>
      <c r="N252" s="285"/>
      <c r="S252" s="185">
        <v>12</v>
      </c>
      <c r="T252" t="s">
        <v>365</v>
      </c>
      <c r="U252" t="s">
        <v>1103</v>
      </c>
    </row>
    <row r="253" spans="1:21" x14ac:dyDescent="0.3">
      <c r="A253" s="185" t="s">
        <v>1101</v>
      </c>
      <c r="B253" s="185">
        <v>332540</v>
      </c>
      <c r="C253" t="s">
        <v>364</v>
      </c>
      <c r="D253" t="s">
        <v>365</v>
      </c>
      <c r="E253" t="s">
        <v>365</v>
      </c>
      <c r="F253" t="s">
        <v>1102</v>
      </c>
      <c r="G253" t="s">
        <v>4</v>
      </c>
      <c r="H253" t="s">
        <v>439</v>
      </c>
      <c r="I253" s="185" t="s">
        <v>440</v>
      </c>
      <c r="J253" s="84">
        <v>1202.6830000000002</v>
      </c>
      <c r="N253" s="285"/>
      <c r="P253" s="287">
        <v>0</v>
      </c>
      <c r="R253" s="185" t="s">
        <v>569</v>
      </c>
      <c r="S253" s="185">
        <v>12</v>
      </c>
      <c r="T253" t="s">
        <v>365</v>
      </c>
      <c r="U253" t="s">
        <v>1103</v>
      </c>
    </row>
    <row r="254" spans="1:21" x14ac:dyDescent="0.3">
      <c r="A254" s="185" t="s">
        <v>767</v>
      </c>
      <c r="B254" s="185">
        <v>331590</v>
      </c>
      <c r="C254" t="s">
        <v>103</v>
      </c>
      <c r="D254" t="s">
        <v>141</v>
      </c>
      <c r="E254" t="s">
        <v>141</v>
      </c>
      <c r="F254" t="s">
        <v>768</v>
      </c>
      <c r="G254" t="s">
        <v>5</v>
      </c>
      <c r="H254" t="s">
        <v>434</v>
      </c>
      <c r="I254" s="185" t="s">
        <v>435</v>
      </c>
      <c r="J254" s="84">
        <v>2119.143</v>
      </c>
      <c r="K254" s="84">
        <v>146186</v>
      </c>
      <c r="L254" t="s">
        <v>1161</v>
      </c>
      <c r="M254" s="84">
        <v>20173.900000000001</v>
      </c>
      <c r="N254" s="285">
        <v>2.6319000000000004</v>
      </c>
      <c r="O254" s="286">
        <v>14.496210307416579</v>
      </c>
      <c r="P254" s="287">
        <v>0.18155779642997194</v>
      </c>
      <c r="Q254" s="289">
        <v>0.13800158701927681</v>
      </c>
      <c r="R254" s="185" t="s">
        <v>569</v>
      </c>
      <c r="S254" s="185">
        <v>12</v>
      </c>
      <c r="T254" t="s">
        <v>141</v>
      </c>
    </row>
    <row r="255" spans="1:21" x14ac:dyDescent="0.3">
      <c r="A255" s="185" t="s">
        <v>767</v>
      </c>
      <c r="B255" s="185">
        <v>331590</v>
      </c>
      <c r="C255" t="s">
        <v>103</v>
      </c>
      <c r="D255" t="s">
        <v>141</v>
      </c>
      <c r="E255" t="s">
        <v>141</v>
      </c>
      <c r="F255" t="s">
        <v>768</v>
      </c>
      <c r="G255" t="s">
        <v>5</v>
      </c>
      <c r="H255" t="s">
        <v>439</v>
      </c>
      <c r="I255" s="185" t="s">
        <v>440</v>
      </c>
      <c r="J255" s="84">
        <v>125.39800000000002</v>
      </c>
      <c r="N255" s="285"/>
      <c r="P255" s="287">
        <v>0</v>
      </c>
      <c r="R255" s="185" t="s">
        <v>569</v>
      </c>
      <c r="S255" s="185">
        <v>12</v>
      </c>
      <c r="T255" t="s">
        <v>141</v>
      </c>
    </row>
    <row r="256" spans="1:21" x14ac:dyDescent="0.3">
      <c r="A256" s="185" t="s">
        <v>769</v>
      </c>
      <c r="B256" s="185">
        <v>331600</v>
      </c>
      <c r="C256" t="s">
        <v>103</v>
      </c>
      <c r="D256" t="s">
        <v>142</v>
      </c>
      <c r="E256" t="s">
        <v>142</v>
      </c>
      <c r="F256" t="s">
        <v>770</v>
      </c>
      <c r="G256" t="s">
        <v>9</v>
      </c>
      <c r="H256" t="s">
        <v>434</v>
      </c>
      <c r="I256" s="185" t="s">
        <v>435</v>
      </c>
      <c r="J256" s="84">
        <v>1672.489</v>
      </c>
      <c r="K256" s="84">
        <v>123363</v>
      </c>
      <c r="L256" t="s">
        <v>1161</v>
      </c>
      <c r="M256" s="84">
        <v>17024.099999999999</v>
      </c>
      <c r="N256" s="285">
        <v>1.2944500000000001</v>
      </c>
      <c r="O256" s="286">
        <v>13.557460502743934</v>
      </c>
      <c r="P256" s="287">
        <v>9.5478795585501625E-2</v>
      </c>
      <c r="Q256" s="289">
        <v>0.13800004863694948</v>
      </c>
      <c r="R256" s="185" t="s">
        <v>569</v>
      </c>
      <c r="S256" s="185">
        <v>12</v>
      </c>
      <c r="T256" t="s">
        <v>142</v>
      </c>
    </row>
    <row r="257" spans="1:21" x14ac:dyDescent="0.3">
      <c r="A257" s="185" t="s">
        <v>771</v>
      </c>
      <c r="B257" s="185">
        <v>331610</v>
      </c>
      <c r="C257" t="s">
        <v>103</v>
      </c>
      <c r="D257" t="s">
        <v>143</v>
      </c>
      <c r="E257" t="s">
        <v>143</v>
      </c>
      <c r="F257" t="s">
        <v>772</v>
      </c>
      <c r="G257" t="s">
        <v>11</v>
      </c>
      <c r="H257" t="s">
        <v>434</v>
      </c>
      <c r="I257" s="185" t="s">
        <v>435</v>
      </c>
      <c r="J257" s="84">
        <v>2713.826</v>
      </c>
      <c r="K257" s="84">
        <v>198317</v>
      </c>
      <c r="L257" t="s">
        <v>1161</v>
      </c>
      <c r="M257" s="84">
        <v>27367.7</v>
      </c>
      <c r="N257" s="285">
        <v>1.4434500000000001</v>
      </c>
      <c r="O257" s="286">
        <v>13.684283243494002</v>
      </c>
      <c r="P257" s="287">
        <v>0.10548232408783761</v>
      </c>
      <c r="Q257" s="289">
        <v>0.13799976804812497</v>
      </c>
      <c r="R257" s="185" t="s">
        <v>569</v>
      </c>
      <c r="S257" s="185">
        <v>12</v>
      </c>
      <c r="T257" t="s">
        <v>143</v>
      </c>
    </row>
    <row r="258" spans="1:21" x14ac:dyDescent="0.3">
      <c r="A258" s="185" t="s">
        <v>867</v>
      </c>
      <c r="C258" t="s">
        <v>868</v>
      </c>
      <c r="D258" t="s">
        <v>346</v>
      </c>
      <c r="E258" t="s">
        <v>346</v>
      </c>
      <c r="F258" t="s">
        <v>678</v>
      </c>
      <c r="G258" t="s">
        <v>12</v>
      </c>
      <c r="H258" t="s">
        <v>434</v>
      </c>
      <c r="I258" s="185" t="s">
        <v>435</v>
      </c>
      <c r="J258" s="84">
        <v>144</v>
      </c>
      <c r="K258" s="84">
        <v>13902</v>
      </c>
      <c r="L258" t="s">
        <v>1161</v>
      </c>
      <c r="M258" s="84">
        <v>1918.6000000000001</v>
      </c>
      <c r="N258" s="285"/>
      <c r="O258" s="286">
        <v>10.358221838584376</v>
      </c>
      <c r="Q258" s="289">
        <v>0.13800891957991657</v>
      </c>
      <c r="R258" s="185" t="s">
        <v>666</v>
      </c>
      <c r="S258" s="185">
        <v>12</v>
      </c>
      <c r="T258" t="s">
        <v>566</v>
      </c>
    </row>
    <row r="259" spans="1:21" x14ac:dyDescent="0.3">
      <c r="A259" s="185" t="s">
        <v>812</v>
      </c>
      <c r="B259" s="185">
        <v>331620</v>
      </c>
      <c r="C259" t="s">
        <v>103</v>
      </c>
      <c r="D259" t="s">
        <v>144</v>
      </c>
      <c r="E259" t="s">
        <v>144</v>
      </c>
      <c r="F259" t="s">
        <v>813</v>
      </c>
      <c r="G259" t="s">
        <v>14</v>
      </c>
      <c r="H259" t="s">
        <v>434</v>
      </c>
      <c r="I259" s="185" t="s">
        <v>435</v>
      </c>
      <c r="J259" s="84">
        <v>403.28100000000006</v>
      </c>
      <c r="K259" s="84">
        <v>31068</v>
      </c>
      <c r="L259" t="s">
        <v>1161</v>
      </c>
      <c r="M259" s="84">
        <v>4287.3</v>
      </c>
      <c r="N259" s="285">
        <v>1.2234</v>
      </c>
      <c r="O259" s="286">
        <v>12.980590961761299</v>
      </c>
      <c r="P259" s="287">
        <v>9.4248405454261414E-2</v>
      </c>
      <c r="Q259" s="289">
        <v>0.1379972962533797</v>
      </c>
      <c r="R259" s="185" t="s">
        <v>569</v>
      </c>
      <c r="S259" s="185">
        <v>12</v>
      </c>
      <c r="T259" t="s">
        <v>144</v>
      </c>
    </row>
    <row r="260" spans="1:21" x14ac:dyDescent="0.3">
      <c r="A260" s="185" t="s">
        <v>814</v>
      </c>
      <c r="B260" s="185">
        <v>331630</v>
      </c>
      <c r="C260" t="s">
        <v>103</v>
      </c>
      <c r="D260" t="s">
        <v>145</v>
      </c>
      <c r="E260" t="s">
        <v>145</v>
      </c>
      <c r="F260" t="s">
        <v>815</v>
      </c>
      <c r="G260" t="s">
        <v>5</v>
      </c>
      <c r="H260" t="s">
        <v>434</v>
      </c>
      <c r="I260" s="185" t="s">
        <v>435</v>
      </c>
      <c r="J260" s="84">
        <v>779.26599999999996</v>
      </c>
      <c r="K260" s="84">
        <v>58995</v>
      </c>
      <c r="L260" t="s">
        <v>1161</v>
      </c>
      <c r="M260" s="84">
        <v>8141.2</v>
      </c>
      <c r="N260" s="285">
        <v>1.3306000000000002</v>
      </c>
      <c r="O260" s="286">
        <v>13.20901771336554</v>
      </c>
      <c r="P260" s="287">
        <v>0.10073421270785586</v>
      </c>
      <c r="Q260" s="289">
        <v>0.13799813543520636</v>
      </c>
      <c r="R260" s="185" t="s">
        <v>569</v>
      </c>
      <c r="S260" s="185">
        <v>12</v>
      </c>
      <c r="T260" t="s">
        <v>145</v>
      </c>
    </row>
    <row r="261" spans="1:21" x14ac:dyDescent="0.3">
      <c r="A261" s="185" t="s">
        <v>814</v>
      </c>
      <c r="B261" s="185">
        <v>331630</v>
      </c>
      <c r="C261" t="s">
        <v>103</v>
      </c>
      <c r="D261" t="s">
        <v>145</v>
      </c>
      <c r="E261" t="s">
        <v>145</v>
      </c>
      <c r="F261" t="s">
        <v>815</v>
      </c>
      <c r="G261" t="s">
        <v>5</v>
      </c>
      <c r="H261" t="s">
        <v>439</v>
      </c>
      <c r="I261" s="185" t="s">
        <v>440</v>
      </c>
      <c r="J261" s="84">
        <v>331.214</v>
      </c>
      <c r="N261" s="285"/>
      <c r="P261" s="287">
        <v>0</v>
      </c>
      <c r="R261" s="185" t="s">
        <v>569</v>
      </c>
      <c r="S261" s="185">
        <v>12</v>
      </c>
      <c r="T261" t="s">
        <v>145</v>
      </c>
    </row>
    <row r="262" spans="1:21" x14ac:dyDescent="0.3">
      <c r="A262" s="185" t="s">
        <v>773</v>
      </c>
      <c r="B262" s="185">
        <v>331640</v>
      </c>
      <c r="C262" t="s">
        <v>103</v>
      </c>
      <c r="D262" t="s">
        <v>146</v>
      </c>
      <c r="E262" t="s">
        <v>146</v>
      </c>
      <c r="F262" t="s">
        <v>774</v>
      </c>
      <c r="G262" t="s">
        <v>5</v>
      </c>
      <c r="H262" t="s">
        <v>434</v>
      </c>
      <c r="I262" s="185" t="s">
        <v>435</v>
      </c>
      <c r="J262" s="84">
        <v>1642.816</v>
      </c>
      <c r="K262" s="84">
        <v>132110</v>
      </c>
      <c r="L262" t="s">
        <v>1161</v>
      </c>
      <c r="M262" s="84">
        <v>18231.2</v>
      </c>
      <c r="N262" s="285">
        <v>1.4277</v>
      </c>
      <c r="O262" s="286">
        <v>12.435213080009083</v>
      </c>
      <c r="P262" s="287">
        <v>0.11481106039872999</v>
      </c>
      <c r="Q262" s="289">
        <v>0.13800015138899402</v>
      </c>
      <c r="R262" s="185" t="s">
        <v>569</v>
      </c>
      <c r="S262" s="185">
        <v>12</v>
      </c>
      <c r="T262" t="s">
        <v>146</v>
      </c>
    </row>
    <row r="263" spans="1:21" x14ac:dyDescent="0.3">
      <c r="A263" s="185" t="s">
        <v>775</v>
      </c>
      <c r="B263" s="185">
        <v>331650</v>
      </c>
      <c r="C263" t="s">
        <v>103</v>
      </c>
      <c r="D263" t="s">
        <v>147</v>
      </c>
      <c r="E263" t="s">
        <v>147</v>
      </c>
      <c r="F263" t="s">
        <v>776</v>
      </c>
      <c r="G263" t="s">
        <v>11</v>
      </c>
      <c r="H263" t="s">
        <v>434</v>
      </c>
      <c r="I263" s="185" t="s">
        <v>435</v>
      </c>
      <c r="J263" s="84">
        <v>1627.662</v>
      </c>
      <c r="K263" s="84">
        <v>119998</v>
      </c>
      <c r="L263" t="s">
        <v>1161</v>
      </c>
      <c r="M263" s="84">
        <v>16559.8</v>
      </c>
      <c r="N263" s="285">
        <v>2.012775</v>
      </c>
      <c r="O263" s="286">
        <v>13.564076067934465</v>
      </c>
      <c r="P263" s="287">
        <v>0.14839012918529768</v>
      </c>
      <c r="Q263" s="289">
        <v>0.13800063334388907</v>
      </c>
      <c r="R263" s="185" t="s">
        <v>569</v>
      </c>
      <c r="S263" s="185">
        <v>12</v>
      </c>
      <c r="T263" t="s">
        <v>777</v>
      </c>
    </row>
    <row r="264" spans="1:21" x14ac:dyDescent="0.3">
      <c r="A264" s="185" t="s">
        <v>1081</v>
      </c>
      <c r="C264" t="s">
        <v>347</v>
      </c>
      <c r="D264" t="s">
        <v>1082</v>
      </c>
      <c r="E264" t="s">
        <v>348</v>
      </c>
      <c r="F264" t="s">
        <v>1083</v>
      </c>
      <c r="G264" t="s">
        <v>13</v>
      </c>
      <c r="H264" t="s">
        <v>436</v>
      </c>
      <c r="I264" s="185" t="s">
        <v>437</v>
      </c>
      <c r="J264" s="84">
        <v>56170</v>
      </c>
      <c r="N264" s="285"/>
      <c r="P264" s="287">
        <v>0</v>
      </c>
      <c r="R264" s="185" t="s">
        <v>666</v>
      </c>
      <c r="S264" s="185">
        <v>12</v>
      </c>
      <c r="T264" t="s">
        <v>348</v>
      </c>
    </row>
    <row r="265" spans="1:21" x14ac:dyDescent="0.3">
      <c r="A265" s="185" t="s">
        <v>1084</v>
      </c>
      <c r="C265" t="s">
        <v>347</v>
      </c>
      <c r="D265" t="s">
        <v>349</v>
      </c>
      <c r="E265" t="s">
        <v>348</v>
      </c>
      <c r="F265" t="s">
        <v>1083</v>
      </c>
      <c r="G265" t="s">
        <v>13</v>
      </c>
      <c r="H265" t="s">
        <v>436</v>
      </c>
      <c r="I265" s="185" t="s">
        <v>437</v>
      </c>
      <c r="J265" s="84">
        <v>52269.999999999993</v>
      </c>
      <c r="N265" s="285"/>
      <c r="P265" s="287">
        <v>0</v>
      </c>
      <c r="R265" s="185" t="s">
        <v>666</v>
      </c>
      <c r="S265" s="185">
        <v>12</v>
      </c>
      <c r="T265" t="s">
        <v>348</v>
      </c>
    </row>
    <row r="266" spans="1:21" x14ac:dyDescent="0.3">
      <c r="A266" s="185" t="s">
        <v>1085</v>
      </c>
      <c r="C266" t="s">
        <v>347</v>
      </c>
      <c r="D266" t="s">
        <v>350</v>
      </c>
      <c r="E266" t="s">
        <v>348</v>
      </c>
      <c r="F266" t="s">
        <v>1083</v>
      </c>
      <c r="G266" t="s">
        <v>13</v>
      </c>
      <c r="H266" t="s">
        <v>434</v>
      </c>
      <c r="I266" s="185" t="s">
        <v>435</v>
      </c>
      <c r="J266" s="84">
        <v>-629.00000000000011</v>
      </c>
      <c r="K266" s="84">
        <v>44688</v>
      </c>
      <c r="L266" t="s">
        <v>1161</v>
      </c>
      <c r="M266" s="84">
        <v>6166.9999999999991</v>
      </c>
      <c r="N266" s="285"/>
      <c r="O266" s="286">
        <v>-14.075366988900827</v>
      </c>
      <c r="Q266" s="289">
        <v>0.13800125313283207</v>
      </c>
      <c r="R266" s="185" t="s">
        <v>666</v>
      </c>
      <c r="S266" s="185">
        <v>12</v>
      </c>
      <c r="T266" t="s">
        <v>348</v>
      </c>
    </row>
    <row r="267" spans="1:21" x14ac:dyDescent="0.3">
      <c r="A267" s="185" t="s">
        <v>699</v>
      </c>
      <c r="B267" s="185">
        <v>331190</v>
      </c>
      <c r="C267" t="s">
        <v>80</v>
      </c>
      <c r="D267" t="s">
        <v>95</v>
      </c>
      <c r="E267" t="s">
        <v>95</v>
      </c>
      <c r="F267" t="s">
        <v>684</v>
      </c>
      <c r="G267" t="s">
        <v>13</v>
      </c>
      <c r="H267" t="s">
        <v>434</v>
      </c>
      <c r="I267" s="185" t="s">
        <v>435</v>
      </c>
      <c r="J267" s="84">
        <v>73.685000000000016</v>
      </c>
      <c r="K267" s="84">
        <v>6115</v>
      </c>
      <c r="L267" t="s">
        <v>1161</v>
      </c>
      <c r="M267" s="84">
        <v>843.90000000000009</v>
      </c>
      <c r="N267" s="285">
        <v>2.6950000000000003</v>
      </c>
      <c r="O267" s="286">
        <v>12.04987735077678</v>
      </c>
      <c r="P267" s="287">
        <v>0.22365372871004952</v>
      </c>
      <c r="Q267" s="289">
        <v>0.13800490596892886</v>
      </c>
      <c r="R267" s="185" t="s">
        <v>569</v>
      </c>
      <c r="S267" s="185">
        <v>12</v>
      </c>
      <c r="T267" t="s">
        <v>685</v>
      </c>
      <c r="U267" t="s">
        <v>701</v>
      </c>
    </row>
    <row r="268" spans="1:21" x14ac:dyDescent="0.3">
      <c r="A268" s="185" t="s">
        <v>699</v>
      </c>
      <c r="B268" s="185">
        <v>331190</v>
      </c>
      <c r="C268" t="s">
        <v>80</v>
      </c>
      <c r="D268" t="s">
        <v>95</v>
      </c>
      <c r="E268" t="s">
        <v>95</v>
      </c>
      <c r="F268" t="s">
        <v>684</v>
      </c>
      <c r="G268" t="s">
        <v>13</v>
      </c>
      <c r="H268" t="s">
        <v>436</v>
      </c>
      <c r="I268" s="185" t="s">
        <v>437</v>
      </c>
      <c r="J268" s="84">
        <v>1987.9999999999998</v>
      </c>
      <c r="N268" s="285"/>
      <c r="P268" s="287">
        <v>0</v>
      </c>
      <c r="R268" s="185" t="s">
        <v>666</v>
      </c>
      <c r="S268" s="185">
        <v>12</v>
      </c>
      <c r="T268" t="s">
        <v>685</v>
      </c>
      <c r="U268" t="s">
        <v>701</v>
      </c>
    </row>
    <row r="269" spans="1:21" x14ac:dyDescent="0.3">
      <c r="A269" s="185" t="s">
        <v>702</v>
      </c>
      <c r="B269" s="185">
        <v>331195</v>
      </c>
      <c r="C269" t="s">
        <v>80</v>
      </c>
      <c r="D269" t="s">
        <v>96</v>
      </c>
      <c r="E269" t="s">
        <v>96</v>
      </c>
      <c r="F269" t="s">
        <v>703</v>
      </c>
      <c r="G269" t="s">
        <v>7</v>
      </c>
      <c r="H269" t="s">
        <v>434</v>
      </c>
      <c r="I269" s="185" t="s">
        <v>435</v>
      </c>
      <c r="J269" s="84">
        <v>1377.2139999999999</v>
      </c>
      <c r="K269" s="84">
        <v>92587</v>
      </c>
      <c r="L269" t="s">
        <v>1161</v>
      </c>
      <c r="M269" s="84">
        <v>12777.1</v>
      </c>
      <c r="N269" s="285">
        <v>2.6374999999999997</v>
      </c>
      <c r="O269" s="286">
        <v>14.874809638502166</v>
      </c>
      <c r="P269" s="287">
        <v>0.17731319351967084</v>
      </c>
      <c r="Q269" s="289">
        <v>0.13800101526132177</v>
      </c>
      <c r="R269" s="185" t="s">
        <v>569</v>
      </c>
      <c r="S269" s="185">
        <v>12</v>
      </c>
      <c r="T269" t="s">
        <v>96</v>
      </c>
    </row>
    <row r="270" spans="1:21" x14ac:dyDescent="0.3">
      <c r="A270" s="185" t="s">
        <v>1018</v>
      </c>
      <c r="B270" s="185">
        <v>332260</v>
      </c>
      <c r="C270" t="s">
        <v>286</v>
      </c>
      <c r="D270" t="s">
        <v>290</v>
      </c>
      <c r="E270" t="s">
        <v>290</v>
      </c>
      <c r="F270" t="s">
        <v>1019</v>
      </c>
      <c r="G270" t="s">
        <v>9</v>
      </c>
      <c r="H270" t="s">
        <v>434</v>
      </c>
      <c r="I270" s="185" t="s">
        <v>435</v>
      </c>
      <c r="J270" s="84">
        <v>253.75400000000002</v>
      </c>
      <c r="K270" s="84">
        <v>23397</v>
      </c>
      <c r="L270" t="s">
        <v>1161</v>
      </c>
      <c r="M270" s="84">
        <v>3228.8</v>
      </c>
      <c r="N270" s="285">
        <v>2.8764999999999996</v>
      </c>
      <c r="O270" s="286">
        <v>10.845578492969185</v>
      </c>
      <c r="P270" s="287">
        <v>0.26522328909100934</v>
      </c>
      <c r="Q270" s="289">
        <v>0.13800059836731204</v>
      </c>
      <c r="R270" s="185" t="s">
        <v>569</v>
      </c>
      <c r="S270" s="185">
        <v>12</v>
      </c>
      <c r="T270" t="s">
        <v>290</v>
      </c>
    </row>
    <row r="271" spans="1:21" x14ac:dyDescent="0.3">
      <c r="A271" s="185" t="s">
        <v>778</v>
      </c>
      <c r="B271" s="185">
        <v>331680</v>
      </c>
      <c r="C271" t="s">
        <v>103</v>
      </c>
      <c r="D271" t="s">
        <v>148</v>
      </c>
      <c r="E271" t="s">
        <v>148</v>
      </c>
      <c r="F271" t="s">
        <v>779</v>
      </c>
      <c r="G271" t="s">
        <v>5</v>
      </c>
      <c r="H271" t="s">
        <v>434</v>
      </c>
      <c r="I271" s="185" t="s">
        <v>435</v>
      </c>
      <c r="J271" s="84">
        <v>3519.4560000000001</v>
      </c>
      <c r="K271" s="84">
        <v>248774</v>
      </c>
      <c r="L271" t="s">
        <v>1161</v>
      </c>
      <c r="M271" s="84">
        <v>34330.700000000004</v>
      </c>
      <c r="N271" s="285">
        <v>1.31735</v>
      </c>
      <c r="O271" s="286">
        <v>14.14720187800976</v>
      </c>
      <c r="P271" s="287">
        <v>9.3117353619422999E-2</v>
      </c>
      <c r="Q271" s="289">
        <v>0.13799954979218088</v>
      </c>
      <c r="R271" s="185" t="s">
        <v>569</v>
      </c>
      <c r="S271" s="185">
        <v>12</v>
      </c>
      <c r="T271" t="s">
        <v>148</v>
      </c>
    </row>
    <row r="272" spans="1:21" x14ac:dyDescent="0.3">
      <c r="A272" s="185" t="s">
        <v>1089</v>
      </c>
      <c r="B272" s="185">
        <v>332570</v>
      </c>
      <c r="C272" t="s">
        <v>352</v>
      </c>
      <c r="D272" t="s">
        <v>353</v>
      </c>
      <c r="E272" t="s">
        <v>353</v>
      </c>
      <c r="F272" t="s">
        <v>1090</v>
      </c>
      <c r="G272" t="s">
        <v>14</v>
      </c>
      <c r="H272" t="s">
        <v>434</v>
      </c>
      <c r="I272" s="185" t="s">
        <v>435</v>
      </c>
      <c r="J272" s="84">
        <v>132.62100000000001</v>
      </c>
      <c r="K272" s="84">
        <v>15866</v>
      </c>
      <c r="L272" t="s">
        <v>1161</v>
      </c>
      <c r="M272" s="84">
        <v>2189.6</v>
      </c>
      <c r="N272" s="285">
        <v>3.4386800000000002</v>
      </c>
      <c r="O272" s="286">
        <v>8.3588175973780405</v>
      </c>
      <c r="P272" s="287">
        <v>0.41138354317943621</v>
      </c>
      <c r="Q272" s="289">
        <v>0.13800579856296483</v>
      </c>
      <c r="R272" s="185" t="s">
        <v>569</v>
      </c>
      <c r="S272" s="185">
        <v>10</v>
      </c>
      <c r="T272" t="s">
        <v>353</v>
      </c>
    </row>
    <row r="273" spans="1:20" x14ac:dyDescent="0.3">
      <c r="A273" s="185" t="s">
        <v>1020</v>
      </c>
      <c r="B273" s="185">
        <v>332270</v>
      </c>
      <c r="C273" t="s">
        <v>286</v>
      </c>
      <c r="D273" t="s">
        <v>291</v>
      </c>
      <c r="E273" t="s">
        <v>291</v>
      </c>
      <c r="F273" t="s">
        <v>1021</v>
      </c>
      <c r="G273" t="s">
        <v>9</v>
      </c>
      <c r="H273" t="s">
        <v>434</v>
      </c>
      <c r="I273" s="185" t="s">
        <v>435</v>
      </c>
      <c r="J273" s="84">
        <v>126.36048224652583</v>
      </c>
      <c r="K273" s="84">
        <v>14877</v>
      </c>
      <c r="L273" t="s">
        <v>1161</v>
      </c>
      <c r="M273" s="84">
        <v>2053</v>
      </c>
      <c r="N273" s="285">
        <v>2.8764999999999996</v>
      </c>
      <c r="O273" s="286">
        <v>8.4936803284617746</v>
      </c>
      <c r="P273" s="287">
        <v>0.33866355793507247</v>
      </c>
      <c r="Q273" s="289">
        <v>0.13799825233582039</v>
      </c>
      <c r="R273" s="185" t="s">
        <v>569</v>
      </c>
      <c r="S273" s="185">
        <v>12</v>
      </c>
      <c r="T273" t="s">
        <v>291</v>
      </c>
    </row>
    <row r="274" spans="1:20" x14ac:dyDescent="0.3">
      <c r="A274" s="185" t="s">
        <v>1091</v>
      </c>
      <c r="B274" s="185">
        <v>332580</v>
      </c>
      <c r="C274" t="s">
        <v>354</v>
      </c>
      <c r="D274" t="s">
        <v>355</v>
      </c>
      <c r="E274" t="s">
        <v>355</v>
      </c>
      <c r="F274" t="s">
        <v>1092</v>
      </c>
      <c r="G274" t="s">
        <v>14</v>
      </c>
      <c r="H274" t="s">
        <v>434</v>
      </c>
      <c r="I274" s="185" t="s">
        <v>435</v>
      </c>
      <c r="J274" s="84">
        <v>110.50783704878359</v>
      </c>
      <c r="K274" s="84">
        <v>11821</v>
      </c>
      <c r="L274" t="s">
        <v>1161</v>
      </c>
      <c r="M274" s="84">
        <v>1631.2999999999997</v>
      </c>
      <c r="N274" s="285">
        <v>3.8065599999999997</v>
      </c>
      <c r="O274" s="286">
        <v>9.3484338929687478</v>
      </c>
      <c r="P274" s="287">
        <v>0.40718691960404552</v>
      </c>
      <c r="Q274" s="289">
        <v>0.13800016919042379</v>
      </c>
      <c r="R274" s="185" t="s">
        <v>569</v>
      </c>
      <c r="S274" s="185">
        <v>6</v>
      </c>
      <c r="T274" t="s">
        <v>355</v>
      </c>
    </row>
    <row r="275" spans="1:20" x14ac:dyDescent="0.3">
      <c r="A275" s="185" t="s">
        <v>1095</v>
      </c>
      <c r="B275" s="185">
        <v>332600</v>
      </c>
      <c r="C275" t="s">
        <v>358</v>
      </c>
      <c r="D275" t="s">
        <v>359</v>
      </c>
      <c r="E275" t="s">
        <v>359</v>
      </c>
      <c r="F275" t="s">
        <v>1096</v>
      </c>
      <c r="G275" t="s">
        <v>14</v>
      </c>
      <c r="H275" t="s">
        <v>434</v>
      </c>
      <c r="I275" s="185" t="s">
        <v>435</v>
      </c>
      <c r="J275" s="84">
        <v>1340.1479999999999</v>
      </c>
      <c r="K275" s="84">
        <v>97871</v>
      </c>
      <c r="L275" t="s">
        <v>1161</v>
      </c>
      <c r="M275" s="84">
        <v>13506.1</v>
      </c>
      <c r="N275" s="285">
        <v>2.5703499999999999</v>
      </c>
      <c r="O275" s="286">
        <v>13.693004056359902</v>
      </c>
      <c r="P275" s="287">
        <v>0.18771264431241921</v>
      </c>
      <c r="Q275" s="289">
        <v>0.13799899868193846</v>
      </c>
      <c r="R275" s="185" t="s">
        <v>569</v>
      </c>
      <c r="S275" s="185">
        <v>12</v>
      </c>
      <c r="T275" t="s">
        <v>359</v>
      </c>
    </row>
    <row r="276" spans="1:20" x14ac:dyDescent="0.3">
      <c r="A276" s="185" t="s">
        <v>1097</v>
      </c>
      <c r="B276" s="185">
        <v>332610</v>
      </c>
      <c r="C276" t="s">
        <v>360</v>
      </c>
      <c r="D276" t="s">
        <v>361</v>
      </c>
      <c r="E276" t="s">
        <v>361</v>
      </c>
      <c r="F276" t="s">
        <v>1098</v>
      </c>
      <c r="G276" t="s">
        <v>7</v>
      </c>
      <c r="H276" t="s">
        <v>434</v>
      </c>
      <c r="I276" s="185" t="s">
        <v>435</v>
      </c>
      <c r="J276" s="84">
        <v>404.71199999999999</v>
      </c>
      <c r="K276" s="84">
        <v>33579</v>
      </c>
      <c r="L276" t="s">
        <v>1161</v>
      </c>
      <c r="M276" s="84">
        <v>4633.8</v>
      </c>
      <c r="N276" s="285">
        <v>4.609166666666666</v>
      </c>
      <c r="O276" s="286">
        <v>12.052532833020638</v>
      </c>
      <c r="P276" s="287">
        <v>0.38242307492735567</v>
      </c>
      <c r="Q276" s="289">
        <v>0.1379969623872063</v>
      </c>
      <c r="R276" s="185" t="s">
        <v>569</v>
      </c>
      <c r="S276" s="185">
        <v>12</v>
      </c>
      <c r="T276" t="s">
        <v>361</v>
      </c>
    </row>
    <row r="277" spans="1:20" x14ac:dyDescent="0.3">
      <c r="A277" s="185" t="s">
        <v>816</v>
      </c>
      <c r="B277" s="185">
        <v>331685</v>
      </c>
      <c r="C277" t="s">
        <v>103</v>
      </c>
      <c r="D277" t="s">
        <v>149</v>
      </c>
      <c r="E277" t="s">
        <v>149</v>
      </c>
      <c r="F277" t="s">
        <v>817</v>
      </c>
      <c r="G277" t="s">
        <v>5</v>
      </c>
      <c r="H277" t="s">
        <v>434</v>
      </c>
      <c r="I277" s="185" t="s">
        <v>435</v>
      </c>
      <c r="J277" s="84">
        <v>885.52099999999996</v>
      </c>
      <c r="K277" s="84">
        <v>63461</v>
      </c>
      <c r="L277" t="s">
        <v>1161</v>
      </c>
      <c r="M277" s="84">
        <v>8757.6</v>
      </c>
      <c r="N277" s="285">
        <v>1.35565</v>
      </c>
      <c r="O277" s="286">
        <v>13.953782638155717</v>
      </c>
      <c r="P277" s="287">
        <v>9.7152867803248041E-2</v>
      </c>
      <c r="Q277" s="289">
        <v>0.13799971636122974</v>
      </c>
      <c r="R277" s="185" t="s">
        <v>569</v>
      </c>
      <c r="S277" s="185">
        <v>12</v>
      </c>
      <c r="T277" t="s">
        <v>149</v>
      </c>
    </row>
    <row r="278" spans="1:20" x14ac:dyDescent="0.3">
      <c r="A278" s="185" t="s">
        <v>1113</v>
      </c>
      <c r="B278" s="185">
        <v>332630</v>
      </c>
      <c r="C278" t="s">
        <v>368</v>
      </c>
      <c r="D278" t="s">
        <v>369</v>
      </c>
      <c r="E278" t="s">
        <v>369</v>
      </c>
      <c r="F278" t="s">
        <v>1114</v>
      </c>
      <c r="G278" t="s">
        <v>13</v>
      </c>
      <c r="H278" t="s">
        <v>434</v>
      </c>
      <c r="I278" s="185" t="s">
        <v>435</v>
      </c>
      <c r="J278" s="84">
        <v>389.92300000000006</v>
      </c>
      <c r="K278" s="84">
        <v>30704</v>
      </c>
      <c r="L278" t="s">
        <v>1161</v>
      </c>
      <c r="M278" s="84">
        <v>4237.2</v>
      </c>
      <c r="N278" s="285">
        <v>3.73</v>
      </c>
      <c r="O278" s="286">
        <v>12.699420270974468</v>
      </c>
      <c r="P278" s="287">
        <v>0.29371419485385569</v>
      </c>
      <c r="Q278" s="289">
        <v>0.13800156331422617</v>
      </c>
      <c r="R278" s="185" t="s">
        <v>569</v>
      </c>
      <c r="S278" s="185">
        <v>12</v>
      </c>
      <c r="T278" t="s">
        <v>369</v>
      </c>
    </row>
    <row r="279" spans="1:20" x14ac:dyDescent="0.3">
      <c r="A279" s="185" t="s">
        <v>704</v>
      </c>
      <c r="B279" s="185">
        <v>331210</v>
      </c>
      <c r="C279" t="s">
        <v>80</v>
      </c>
      <c r="D279" t="s">
        <v>99</v>
      </c>
      <c r="E279" t="s">
        <v>421</v>
      </c>
      <c r="F279" t="s">
        <v>680</v>
      </c>
      <c r="G279" t="s">
        <v>13</v>
      </c>
      <c r="H279" t="s">
        <v>434</v>
      </c>
      <c r="I279" s="185" t="s">
        <v>435</v>
      </c>
      <c r="J279" s="84">
        <v>77</v>
      </c>
      <c r="K279" s="84">
        <v>10122</v>
      </c>
      <c r="L279" t="s">
        <v>1161</v>
      </c>
      <c r="M279" s="84">
        <v>1396.6</v>
      </c>
      <c r="N279" s="285">
        <v>2.5483333333333329</v>
      </c>
      <c r="O279" s="286">
        <v>7.6071922544951587</v>
      </c>
      <c r="P279" s="287">
        <v>0.33498999999999995</v>
      </c>
      <c r="Q279" s="289">
        <v>0.13797668444971348</v>
      </c>
      <c r="R279" s="185" t="s">
        <v>666</v>
      </c>
      <c r="S279" s="185">
        <v>12</v>
      </c>
      <c r="T279" t="s">
        <v>681</v>
      </c>
    </row>
    <row r="280" spans="1:20" x14ac:dyDescent="0.3">
      <c r="A280" s="185" t="s">
        <v>780</v>
      </c>
      <c r="B280" s="185">
        <v>331690</v>
      </c>
      <c r="C280" t="s">
        <v>103</v>
      </c>
      <c r="D280" t="s">
        <v>150</v>
      </c>
      <c r="E280" t="s">
        <v>150</v>
      </c>
      <c r="F280" t="s">
        <v>781</v>
      </c>
      <c r="G280" t="s">
        <v>6</v>
      </c>
      <c r="H280" t="s">
        <v>434</v>
      </c>
      <c r="I280" s="185" t="s">
        <v>435</v>
      </c>
      <c r="J280" s="84">
        <v>3084.0729999999999</v>
      </c>
      <c r="K280" s="84">
        <v>241156</v>
      </c>
      <c r="L280" t="s">
        <v>1161</v>
      </c>
      <c r="M280" s="84">
        <v>33279.699999999997</v>
      </c>
      <c r="N280" s="285">
        <v>1.3429500000000001</v>
      </c>
      <c r="O280" s="286">
        <v>12.788705236444459</v>
      </c>
      <c r="P280" s="287">
        <v>0.10501063048767005</v>
      </c>
      <c r="Q280" s="289">
        <v>0.13800071323126936</v>
      </c>
      <c r="R280" s="185" t="s">
        <v>569</v>
      </c>
      <c r="S280" s="185">
        <v>12</v>
      </c>
      <c r="T280" t="s">
        <v>150</v>
      </c>
    </row>
    <row r="281" spans="1:20" x14ac:dyDescent="0.3">
      <c r="A281" s="185" t="s">
        <v>705</v>
      </c>
      <c r="B281" s="185">
        <v>331220</v>
      </c>
      <c r="C281" t="s">
        <v>80</v>
      </c>
      <c r="D281" t="s">
        <v>100</v>
      </c>
      <c r="E281" t="s">
        <v>100</v>
      </c>
      <c r="F281" t="s">
        <v>706</v>
      </c>
      <c r="G281" t="s">
        <v>14</v>
      </c>
      <c r="H281" t="s">
        <v>434</v>
      </c>
      <c r="I281" s="185" t="s">
        <v>435</v>
      </c>
      <c r="J281" s="84">
        <v>9383.0410000000011</v>
      </c>
      <c r="K281" s="84">
        <v>639927</v>
      </c>
      <c r="L281" t="s">
        <v>1161</v>
      </c>
      <c r="M281" s="84">
        <v>88309.900000000009</v>
      </c>
      <c r="N281" s="285">
        <v>2.5341666666666671</v>
      </c>
      <c r="O281" s="286">
        <v>14.662674023755837</v>
      </c>
      <c r="P281" s="287">
        <v>0.17283113997903238</v>
      </c>
      <c r="Q281" s="289">
        <v>0.13799995937036569</v>
      </c>
      <c r="R281" s="185" t="s">
        <v>569</v>
      </c>
      <c r="S281" s="185">
        <v>12</v>
      </c>
      <c r="T281" t="s">
        <v>707</v>
      </c>
    </row>
    <row r="282" spans="1:20" x14ac:dyDescent="0.3">
      <c r="A282" s="185" t="s">
        <v>782</v>
      </c>
      <c r="B282" s="185">
        <v>331700</v>
      </c>
      <c r="C282" t="s">
        <v>103</v>
      </c>
      <c r="D282" t="s">
        <v>151</v>
      </c>
      <c r="E282" t="s">
        <v>151</v>
      </c>
      <c r="F282" t="s">
        <v>783</v>
      </c>
      <c r="G282" t="s">
        <v>9</v>
      </c>
      <c r="H282" t="s">
        <v>434</v>
      </c>
      <c r="I282" s="185" t="s">
        <v>435</v>
      </c>
      <c r="J282" s="84">
        <v>2969.299</v>
      </c>
      <c r="K282" s="84">
        <v>222311</v>
      </c>
      <c r="L282" t="s">
        <v>1161</v>
      </c>
      <c r="M282" s="84">
        <v>30678.900000000005</v>
      </c>
      <c r="N282" s="285">
        <v>1.4082999999999999</v>
      </c>
      <c r="O282" s="286">
        <v>13.356509574425017</v>
      </c>
      <c r="P282" s="287">
        <v>0.10543922363493874</v>
      </c>
      <c r="Q282" s="289">
        <v>0.1379999190323466</v>
      </c>
      <c r="R282" s="185" t="s">
        <v>569</v>
      </c>
      <c r="S282" s="185">
        <v>12</v>
      </c>
      <c r="T282" t="s">
        <v>151</v>
      </c>
    </row>
    <row r="283" spans="1:20" x14ac:dyDescent="0.3">
      <c r="A283" s="185" t="s">
        <v>782</v>
      </c>
      <c r="B283" s="185">
        <v>331700</v>
      </c>
      <c r="C283" t="s">
        <v>103</v>
      </c>
      <c r="D283" t="s">
        <v>151</v>
      </c>
      <c r="E283" t="s">
        <v>151</v>
      </c>
      <c r="F283" t="s">
        <v>783</v>
      </c>
      <c r="G283" t="s">
        <v>9</v>
      </c>
      <c r="H283" t="s">
        <v>439</v>
      </c>
      <c r="I283" s="185" t="s">
        <v>440</v>
      </c>
      <c r="J283" s="84">
        <v>851.98699999999997</v>
      </c>
      <c r="N283" s="285"/>
      <c r="P283" s="287">
        <v>0</v>
      </c>
      <c r="R283" s="185" t="s">
        <v>569</v>
      </c>
      <c r="S283" s="185">
        <v>12</v>
      </c>
      <c r="T283" t="s">
        <v>151</v>
      </c>
    </row>
    <row r="284" spans="1:20" x14ac:dyDescent="0.3">
      <c r="A284" s="185" t="s">
        <v>1119</v>
      </c>
      <c r="B284" s="185">
        <v>332710</v>
      </c>
      <c r="C284" t="s">
        <v>370</v>
      </c>
      <c r="D284" t="s">
        <v>371</v>
      </c>
      <c r="E284" t="s">
        <v>371</v>
      </c>
      <c r="F284" t="s">
        <v>1120</v>
      </c>
      <c r="G284" t="s">
        <v>9</v>
      </c>
      <c r="H284" t="s">
        <v>434</v>
      </c>
      <c r="I284" s="185" t="s">
        <v>435</v>
      </c>
      <c r="J284" s="84">
        <v>550.3370000000001</v>
      </c>
      <c r="K284" s="84">
        <v>48375</v>
      </c>
      <c r="L284" t="s">
        <v>1161</v>
      </c>
      <c r="M284" s="84">
        <v>6675.6</v>
      </c>
      <c r="N284" s="285">
        <v>3.6559818181818184</v>
      </c>
      <c r="O284" s="286">
        <v>11.376475452196384</v>
      </c>
      <c r="P284" s="287">
        <v>0.32136331094319559</v>
      </c>
      <c r="Q284" s="289">
        <v>0.13799689922480621</v>
      </c>
      <c r="R284" s="185" t="s">
        <v>569</v>
      </c>
      <c r="S284" s="185">
        <v>11</v>
      </c>
      <c r="T284" t="s">
        <v>371</v>
      </c>
    </row>
    <row r="285" spans="1:20" x14ac:dyDescent="0.3">
      <c r="A285" s="185" t="s">
        <v>1121</v>
      </c>
      <c r="B285" s="185">
        <v>332720</v>
      </c>
      <c r="C285" t="s">
        <v>372</v>
      </c>
      <c r="D285" t="s">
        <v>373</v>
      </c>
      <c r="E285" t="s">
        <v>373</v>
      </c>
      <c r="F285" t="s">
        <v>1122</v>
      </c>
      <c r="G285" t="s">
        <v>9</v>
      </c>
      <c r="H285" t="s">
        <v>434</v>
      </c>
      <c r="I285" s="185" t="s">
        <v>435</v>
      </c>
      <c r="J285" s="84">
        <v>866.79999999999984</v>
      </c>
      <c r="K285" s="84">
        <v>90450</v>
      </c>
      <c r="L285" t="s">
        <v>1161</v>
      </c>
      <c r="M285" s="84">
        <v>5425.2</v>
      </c>
      <c r="N285" s="285">
        <v>3.0786666666666669</v>
      </c>
      <c r="O285" s="286">
        <v>10.843486887289192</v>
      </c>
      <c r="P285" s="287">
        <v>0.28391851243676058</v>
      </c>
      <c r="Q285" s="289">
        <v>0.1380001526212703</v>
      </c>
      <c r="R285" s="185" t="s">
        <v>569</v>
      </c>
      <c r="S285" s="185">
        <v>12</v>
      </c>
      <c r="T285" t="s">
        <v>373</v>
      </c>
    </row>
    <row r="286" spans="1:20" x14ac:dyDescent="0.3">
      <c r="A286" s="185" t="s">
        <v>1121</v>
      </c>
      <c r="B286" s="185">
        <v>332720</v>
      </c>
      <c r="C286" t="s">
        <v>372</v>
      </c>
      <c r="D286" t="s">
        <v>373</v>
      </c>
      <c r="E286" t="s">
        <v>373</v>
      </c>
      <c r="F286" t="s">
        <v>1122</v>
      </c>
      <c r="G286" t="s">
        <v>9</v>
      </c>
      <c r="H286" t="s">
        <v>439</v>
      </c>
      <c r="I286" s="185" t="s">
        <v>440</v>
      </c>
      <c r="J286" s="84">
        <v>158.959</v>
      </c>
      <c r="N286" s="285"/>
      <c r="P286" s="287">
        <v>0</v>
      </c>
      <c r="R286" s="185" t="s">
        <v>569</v>
      </c>
      <c r="S286" s="185">
        <v>12</v>
      </c>
      <c r="T286" t="s">
        <v>373</v>
      </c>
    </row>
    <row r="287" spans="1:20" x14ac:dyDescent="0.3">
      <c r="A287" s="185" t="s">
        <v>1123</v>
      </c>
      <c r="B287" s="185">
        <v>332730</v>
      </c>
      <c r="C287" t="s">
        <v>374</v>
      </c>
      <c r="D287" t="s">
        <v>375</v>
      </c>
      <c r="E287" t="s">
        <v>375</v>
      </c>
      <c r="F287" t="s">
        <v>1124</v>
      </c>
      <c r="G287" t="s">
        <v>6</v>
      </c>
      <c r="H287" t="s">
        <v>434</v>
      </c>
      <c r="I287" s="185" t="s">
        <v>435</v>
      </c>
      <c r="J287" s="84">
        <v>150.96363636363637</v>
      </c>
      <c r="K287" s="84">
        <v>15725</v>
      </c>
      <c r="L287" t="s">
        <v>1161</v>
      </c>
      <c r="M287" s="84">
        <v>2170</v>
      </c>
      <c r="N287" s="285">
        <v>2.8963500000000004</v>
      </c>
      <c r="O287" s="286">
        <v>9.6002312472900719</v>
      </c>
      <c r="P287" s="287">
        <v>0.3016958576719258</v>
      </c>
      <c r="Q287" s="289">
        <v>0.13799682034976152</v>
      </c>
      <c r="R287" s="185" t="s">
        <v>569</v>
      </c>
      <c r="S287" s="185">
        <v>6</v>
      </c>
      <c r="T287" t="s">
        <v>375</v>
      </c>
    </row>
    <row r="288" spans="1:20" x14ac:dyDescent="0.3">
      <c r="A288" s="185" t="s">
        <v>1131</v>
      </c>
      <c r="B288" s="185">
        <v>332850</v>
      </c>
      <c r="C288" t="s">
        <v>378</v>
      </c>
      <c r="D288" t="s">
        <v>379</v>
      </c>
      <c r="E288" t="s">
        <v>379</v>
      </c>
      <c r="F288" t="s">
        <v>1132</v>
      </c>
      <c r="G288" t="s">
        <v>5</v>
      </c>
      <c r="H288" t="s">
        <v>434</v>
      </c>
      <c r="I288" s="185" t="s">
        <v>435</v>
      </c>
      <c r="J288" s="84">
        <v>3590.7799999999997</v>
      </c>
      <c r="K288" s="84">
        <v>235544</v>
      </c>
      <c r="L288" t="s">
        <v>1161</v>
      </c>
      <c r="M288" s="84">
        <v>32505</v>
      </c>
      <c r="N288" s="284">
        <v>2.4794499999999999</v>
      </c>
      <c r="O288" s="286">
        <v>15.244625208029071</v>
      </c>
      <c r="P288" s="287">
        <v>0.16264420844496183</v>
      </c>
      <c r="Q288" s="289">
        <v>0.13799969432462725</v>
      </c>
      <c r="R288" s="185" t="s">
        <v>569</v>
      </c>
      <c r="S288" s="185">
        <v>12</v>
      </c>
      <c r="T288" t="s">
        <v>379</v>
      </c>
    </row>
    <row r="289" spans="1:20" x14ac:dyDescent="0.3">
      <c r="A289" s="185" t="s">
        <v>1131</v>
      </c>
      <c r="B289" s="185">
        <v>332850</v>
      </c>
      <c r="C289" t="s">
        <v>378</v>
      </c>
      <c r="D289" t="s">
        <v>379</v>
      </c>
      <c r="E289" t="s">
        <v>379</v>
      </c>
      <c r="F289" t="s">
        <v>1132</v>
      </c>
      <c r="G289" t="s">
        <v>5</v>
      </c>
      <c r="H289" t="s">
        <v>439</v>
      </c>
      <c r="I289" s="185" t="s">
        <v>440</v>
      </c>
      <c r="J289" s="84">
        <v>785.9609999999999</v>
      </c>
      <c r="P289" s="287">
        <v>0</v>
      </c>
      <c r="R289" s="185" t="s">
        <v>569</v>
      </c>
      <c r="S289" s="185">
        <v>12</v>
      </c>
      <c r="T289" t="s">
        <v>379</v>
      </c>
    </row>
    <row r="290" spans="1:20" x14ac:dyDescent="0.3">
      <c r="A290" s="185" t="s">
        <v>1133</v>
      </c>
      <c r="B290" s="185">
        <v>332860</v>
      </c>
      <c r="C290" t="s">
        <v>380</v>
      </c>
      <c r="D290" t="s">
        <v>381</v>
      </c>
      <c r="E290" t="s">
        <v>414</v>
      </c>
      <c r="F290" t="s">
        <v>1134</v>
      </c>
      <c r="G290" t="s">
        <v>4</v>
      </c>
      <c r="H290" t="s">
        <v>434</v>
      </c>
      <c r="I290" s="185" t="s">
        <v>435</v>
      </c>
      <c r="J290" s="84">
        <v>54364</v>
      </c>
      <c r="K290" s="84">
        <v>3573738</v>
      </c>
      <c r="L290" t="s">
        <v>1161</v>
      </c>
      <c r="M290" s="84">
        <v>493175.8</v>
      </c>
      <c r="O290" s="286">
        <v>15.212083258481735</v>
      </c>
      <c r="Q290" s="289">
        <v>0.13799998768796146</v>
      </c>
      <c r="R290" s="185" t="s">
        <v>666</v>
      </c>
      <c r="S290" s="185">
        <v>12</v>
      </c>
      <c r="T290" t="s">
        <v>414</v>
      </c>
    </row>
    <row r="291" spans="1:20" x14ac:dyDescent="0.3">
      <c r="A291" s="185" t="s">
        <v>1135</v>
      </c>
      <c r="C291" t="s">
        <v>380</v>
      </c>
      <c r="D291" t="s">
        <v>382</v>
      </c>
      <c r="E291" t="s">
        <v>414</v>
      </c>
      <c r="F291" t="s">
        <v>1134</v>
      </c>
      <c r="G291" t="s">
        <v>4</v>
      </c>
      <c r="H291" t="s">
        <v>434</v>
      </c>
      <c r="I291" s="185" t="s">
        <v>435</v>
      </c>
      <c r="J291" s="84">
        <v>201</v>
      </c>
      <c r="K291" s="84">
        <v>14322</v>
      </c>
      <c r="L291" t="s">
        <v>1161</v>
      </c>
      <c r="M291" s="84">
        <v>1976.6</v>
      </c>
      <c r="O291" s="286">
        <v>14.034352744030164</v>
      </c>
      <c r="Q291" s="289">
        <v>0.1380114509146767</v>
      </c>
      <c r="R291" s="185" t="s">
        <v>666</v>
      </c>
      <c r="S291" s="185">
        <v>12</v>
      </c>
      <c r="T291" t="s">
        <v>414</v>
      </c>
    </row>
    <row r="292" spans="1:20" x14ac:dyDescent="0.3">
      <c r="A292" s="185" t="s">
        <v>839</v>
      </c>
      <c r="C292" t="s">
        <v>172</v>
      </c>
      <c r="D292" t="s">
        <v>173</v>
      </c>
      <c r="E292" t="s">
        <v>840</v>
      </c>
      <c r="F292" t="s">
        <v>841</v>
      </c>
      <c r="G292" t="s">
        <v>10</v>
      </c>
      <c r="H292" t="s">
        <v>434</v>
      </c>
      <c r="I292" s="185" t="s">
        <v>438</v>
      </c>
      <c r="J292" s="84">
        <v>1.909</v>
      </c>
      <c r="K292" s="84">
        <v>210</v>
      </c>
      <c r="L292" t="s">
        <v>1161</v>
      </c>
      <c r="M292" s="84">
        <v>29</v>
      </c>
      <c r="N292" s="285"/>
      <c r="O292" s="286">
        <v>9.0904761904761902</v>
      </c>
      <c r="Q292" s="289">
        <v>0.1380952380952381</v>
      </c>
      <c r="R292" s="185" t="s">
        <v>666</v>
      </c>
      <c r="S292" s="185">
        <v>12</v>
      </c>
      <c r="T292" t="s">
        <v>840</v>
      </c>
    </row>
    <row r="293" spans="1:20" x14ac:dyDescent="0.3">
      <c r="A293" s="185" t="s">
        <v>839</v>
      </c>
      <c r="C293" t="s">
        <v>172</v>
      </c>
      <c r="D293" t="s">
        <v>173</v>
      </c>
      <c r="E293" t="s">
        <v>840</v>
      </c>
      <c r="F293" t="s">
        <v>841</v>
      </c>
      <c r="G293" t="s">
        <v>10</v>
      </c>
      <c r="H293" t="s">
        <v>441</v>
      </c>
      <c r="I293" s="185" t="s">
        <v>438</v>
      </c>
      <c r="J293" s="84">
        <v>48251.090999999993</v>
      </c>
      <c r="K293" s="84">
        <v>758081</v>
      </c>
      <c r="L293" t="s">
        <v>1165</v>
      </c>
      <c r="M293" s="84">
        <v>758081</v>
      </c>
      <c r="N293" s="285"/>
      <c r="O293" s="286">
        <v>63.648991334699055</v>
      </c>
      <c r="Q293" s="289">
        <v>1</v>
      </c>
      <c r="R293" s="185" t="s">
        <v>666</v>
      </c>
      <c r="S293" s="185">
        <v>12</v>
      </c>
      <c r="T293" t="s">
        <v>840</v>
      </c>
    </row>
    <row r="294" spans="1:20" x14ac:dyDescent="0.3">
      <c r="A294" s="185" t="s">
        <v>871</v>
      </c>
      <c r="C294" t="s">
        <v>872</v>
      </c>
      <c r="D294" t="s">
        <v>873</v>
      </c>
      <c r="E294" t="s">
        <v>203</v>
      </c>
      <c r="F294" t="s">
        <v>874</v>
      </c>
      <c r="G294" t="s">
        <v>7</v>
      </c>
      <c r="H294" t="s">
        <v>436</v>
      </c>
      <c r="I294" s="185" t="s">
        <v>437</v>
      </c>
      <c r="J294" s="84">
        <v>23077.000000000004</v>
      </c>
      <c r="N294" s="285"/>
      <c r="P294" s="287">
        <v>0</v>
      </c>
      <c r="R294" s="185" t="s">
        <v>666</v>
      </c>
      <c r="S294" s="185">
        <v>12</v>
      </c>
      <c r="T294" t="s">
        <v>560</v>
      </c>
    </row>
    <row r="295" spans="1:20" x14ac:dyDescent="0.3">
      <c r="A295" s="185" t="s">
        <v>875</v>
      </c>
      <c r="C295" t="s">
        <v>872</v>
      </c>
      <c r="D295" t="s">
        <v>201</v>
      </c>
      <c r="E295" t="s">
        <v>203</v>
      </c>
      <c r="F295" t="s">
        <v>874</v>
      </c>
      <c r="G295" t="s">
        <v>7</v>
      </c>
      <c r="H295" t="s">
        <v>434</v>
      </c>
      <c r="I295" s="185" t="s">
        <v>435</v>
      </c>
      <c r="J295" s="84">
        <v>9662.0000000000018</v>
      </c>
      <c r="K295" s="84">
        <v>696948</v>
      </c>
      <c r="L295" t="s">
        <v>1161</v>
      </c>
      <c r="M295" s="84">
        <v>96178.699999999983</v>
      </c>
      <c r="N295" s="285"/>
      <c r="O295" s="286">
        <v>13.863301135809275</v>
      </c>
      <c r="Q295" s="289">
        <v>0.13799982208141781</v>
      </c>
      <c r="R295" s="185" t="s">
        <v>666</v>
      </c>
      <c r="S295" s="185">
        <v>12</v>
      </c>
      <c r="T295" t="s">
        <v>560</v>
      </c>
    </row>
    <row r="296" spans="1:20" x14ac:dyDescent="0.3">
      <c r="A296" s="185" t="s">
        <v>876</v>
      </c>
      <c r="C296" t="s">
        <v>872</v>
      </c>
      <c r="D296" t="s">
        <v>202</v>
      </c>
      <c r="E296" t="s">
        <v>203</v>
      </c>
      <c r="F296" t="s">
        <v>874</v>
      </c>
      <c r="G296" t="s">
        <v>7</v>
      </c>
      <c r="H296" t="s">
        <v>436</v>
      </c>
      <c r="I296" s="185" t="s">
        <v>437</v>
      </c>
      <c r="J296" s="84">
        <v>42087</v>
      </c>
      <c r="N296" s="285"/>
      <c r="P296" s="287">
        <v>0</v>
      </c>
      <c r="R296" s="185" t="s">
        <v>666</v>
      </c>
      <c r="S296" s="185">
        <v>12</v>
      </c>
      <c r="T296" t="s">
        <v>560</v>
      </c>
    </row>
    <row r="297" spans="1:20" x14ac:dyDescent="0.3">
      <c r="A297" s="185" t="s">
        <v>877</v>
      </c>
      <c r="C297" t="s">
        <v>872</v>
      </c>
      <c r="D297" t="s">
        <v>203</v>
      </c>
      <c r="E297" t="s">
        <v>203</v>
      </c>
      <c r="F297" t="s">
        <v>874</v>
      </c>
      <c r="G297" t="s">
        <v>7</v>
      </c>
      <c r="H297" t="s">
        <v>434</v>
      </c>
      <c r="I297" s="185" t="s">
        <v>438</v>
      </c>
      <c r="J297" s="84">
        <v>888</v>
      </c>
      <c r="K297" s="84">
        <v>97566</v>
      </c>
      <c r="L297" t="s">
        <v>1161</v>
      </c>
      <c r="M297" s="84">
        <v>13464.1</v>
      </c>
      <c r="N297" s="285"/>
      <c r="O297" s="286">
        <v>9.1015312711395371</v>
      </c>
      <c r="Q297" s="289">
        <v>0.13799991800422279</v>
      </c>
      <c r="R297" s="185" t="s">
        <v>666</v>
      </c>
      <c r="S297" s="185">
        <v>13</v>
      </c>
      <c r="T297" t="s">
        <v>560</v>
      </c>
    </row>
    <row r="298" spans="1:20" x14ac:dyDescent="0.3">
      <c r="A298" s="185" t="s">
        <v>878</v>
      </c>
      <c r="C298" t="s">
        <v>872</v>
      </c>
      <c r="D298" t="s">
        <v>204</v>
      </c>
      <c r="E298" t="s">
        <v>203</v>
      </c>
      <c r="F298" t="s">
        <v>874</v>
      </c>
      <c r="G298" t="s">
        <v>7</v>
      </c>
      <c r="H298" t="s">
        <v>570</v>
      </c>
      <c r="I298" s="185" t="s">
        <v>438</v>
      </c>
      <c r="J298" s="84">
        <v>16993</v>
      </c>
      <c r="K298" s="84">
        <v>1491630</v>
      </c>
      <c r="L298" t="s">
        <v>1161</v>
      </c>
      <c r="M298" s="84">
        <v>164079</v>
      </c>
      <c r="N298" s="285"/>
      <c r="O298" s="286">
        <v>11.392235339863102</v>
      </c>
      <c r="P298" s="287">
        <v>0</v>
      </c>
      <c r="Q298" s="289">
        <v>0.10999979887773778</v>
      </c>
      <c r="R298" s="185" t="s">
        <v>666</v>
      </c>
      <c r="S298" s="185">
        <v>12</v>
      </c>
      <c r="T298" t="s">
        <v>560</v>
      </c>
    </row>
    <row r="299" spans="1:20" x14ac:dyDescent="0.3">
      <c r="A299" s="185" t="s">
        <v>1144</v>
      </c>
      <c r="B299" s="185">
        <v>332880</v>
      </c>
      <c r="C299" t="s">
        <v>383</v>
      </c>
      <c r="D299" t="s">
        <v>384</v>
      </c>
      <c r="E299" t="s">
        <v>384</v>
      </c>
      <c r="F299" t="s">
        <v>1145</v>
      </c>
      <c r="G299" t="s">
        <v>14</v>
      </c>
      <c r="H299" t="s">
        <v>434</v>
      </c>
      <c r="I299" s="185" t="s">
        <v>435</v>
      </c>
      <c r="J299" s="84">
        <v>708.84074074074078</v>
      </c>
      <c r="K299" s="84">
        <v>70348</v>
      </c>
      <c r="L299" t="s">
        <v>1161</v>
      </c>
      <c r="M299" s="84">
        <v>9708.2000000000007</v>
      </c>
      <c r="N299" s="284">
        <v>4.3235833333333327</v>
      </c>
      <c r="O299" s="286">
        <v>10.076203171955717</v>
      </c>
      <c r="P299" s="287">
        <v>0.42908854253423684</v>
      </c>
      <c r="Q299" s="289">
        <v>0.1380025018479559</v>
      </c>
      <c r="R299" s="185" t="s">
        <v>569</v>
      </c>
      <c r="S299" s="185">
        <v>12</v>
      </c>
      <c r="T299" t="s">
        <v>384</v>
      </c>
    </row>
    <row r="300" spans="1:20" x14ac:dyDescent="0.3">
      <c r="A300" s="185" t="s">
        <v>1049</v>
      </c>
      <c r="B300" s="185">
        <v>332410</v>
      </c>
      <c r="C300" t="s">
        <v>308</v>
      </c>
      <c r="D300" t="s">
        <v>315</v>
      </c>
      <c r="E300" t="s">
        <v>315</v>
      </c>
      <c r="F300" t="s">
        <v>1050</v>
      </c>
      <c r="G300" t="s">
        <v>10</v>
      </c>
      <c r="H300" t="s">
        <v>434</v>
      </c>
      <c r="I300" s="185" t="s">
        <v>435</v>
      </c>
      <c r="J300" s="84">
        <v>7424.42</v>
      </c>
      <c r="K300" s="84">
        <v>548714</v>
      </c>
      <c r="L300" t="s">
        <v>1161</v>
      </c>
      <c r="M300" s="84">
        <v>75722.700000000012</v>
      </c>
      <c r="N300" s="285">
        <v>2.7338999999999998</v>
      </c>
      <c r="O300" s="286">
        <v>13.530582416340753</v>
      </c>
      <c r="P300" s="287">
        <v>0.20205338660797745</v>
      </c>
      <c r="Q300" s="289">
        <v>0.13800030617042761</v>
      </c>
      <c r="R300" s="185" t="s">
        <v>569</v>
      </c>
      <c r="S300" s="185">
        <v>12</v>
      </c>
      <c r="T300" t="s">
        <v>315</v>
      </c>
    </row>
    <row r="301" spans="1:20" x14ac:dyDescent="0.3">
      <c r="A301" s="185" t="s">
        <v>818</v>
      </c>
      <c r="B301" s="185">
        <v>331730</v>
      </c>
      <c r="C301" t="s">
        <v>103</v>
      </c>
      <c r="D301" t="s">
        <v>154</v>
      </c>
      <c r="E301" t="s">
        <v>154</v>
      </c>
      <c r="F301" t="s">
        <v>819</v>
      </c>
      <c r="G301" t="s">
        <v>5</v>
      </c>
      <c r="H301" t="s">
        <v>434</v>
      </c>
      <c r="I301" s="185" t="s">
        <v>435</v>
      </c>
      <c r="J301" s="84">
        <v>656.88</v>
      </c>
      <c r="K301" s="84">
        <v>51269</v>
      </c>
      <c r="L301" t="s">
        <v>1161</v>
      </c>
      <c r="M301" s="84">
        <v>7075.1</v>
      </c>
      <c r="N301" s="285">
        <v>1.4313</v>
      </c>
      <c r="O301" s="286">
        <v>12.812420761083695</v>
      </c>
      <c r="P301" s="287">
        <v>0.11171191039459263</v>
      </c>
      <c r="Q301" s="289">
        <v>0.13799957089079171</v>
      </c>
      <c r="R301" s="185" t="s">
        <v>569</v>
      </c>
      <c r="S301" s="185">
        <v>12</v>
      </c>
      <c r="T301" t="s">
        <v>154</v>
      </c>
    </row>
    <row r="302" spans="1:20" x14ac:dyDescent="0.3">
      <c r="A302" s="185" t="s">
        <v>1003</v>
      </c>
      <c r="C302" t="s">
        <v>1004</v>
      </c>
      <c r="D302" t="s">
        <v>1005</v>
      </c>
      <c r="E302" t="s">
        <v>562</v>
      </c>
      <c r="F302" t="s">
        <v>678</v>
      </c>
      <c r="G302" t="s">
        <v>12</v>
      </c>
      <c r="H302" t="s">
        <v>441</v>
      </c>
      <c r="I302" s="185" t="s">
        <v>435</v>
      </c>
      <c r="J302" s="84">
        <v>614791</v>
      </c>
      <c r="K302" s="84">
        <v>5344812</v>
      </c>
      <c r="L302" t="s">
        <v>1165</v>
      </c>
      <c r="M302" s="84">
        <v>5334122</v>
      </c>
      <c r="N302" s="285"/>
      <c r="O302" s="286">
        <v>115.02574833314998</v>
      </c>
      <c r="Q302" s="289">
        <v>0.99799992965140771</v>
      </c>
      <c r="R302" s="185" t="s">
        <v>666</v>
      </c>
      <c r="S302" s="185">
        <v>12</v>
      </c>
      <c r="T302" t="s">
        <v>563</v>
      </c>
    </row>
    <row r="303" spans="1:20" x14ac:dyDescent="0.3">
      <c r="A303" s="185" t="s">
        <v>719</v>
      </c>
      <c r="B303" s="185">
        <v>331230</v>
      </c>
      <c r="C303" t="s">
        <v>80</v>
      </c>
      <c r="D303" t="s">
        <v>102</v>
      </c>
      <c r="E303" t="s">
        <v>102</v>
      </c>
      <c r="F303" t="s">
        <v>720</v>
      </c>
      <c r="G303" t="s">
        <v>13</v>
      </c>
      <c r="H303" t="s">
        <v>434</v>
      </c>
      <c r="I303" s="185" t="s">
        <v>435</v>
      </c>
      <c r="J303" s="84">
        <v>400.00299999999999</v>
      </c>
      <c r="K303" s="84">
        <v>30466</v>
      </c>
      <c r="L303" t="s">
        <v>1161</v>
      </c>
      <c r="M303" s="84">
        <v>4204.2</v>
      </c>
      <c r="N303" s="285">
        <v>2.5483333333333329</v>
      </c>
      <c r="O303" s="286">
        <v>13.129488610254054</v>
      </c>
      <c r="P303" s="287">
        <v>0.1940923526406885</v>
      </c>
      <c r="Q303" s="289">
        <v>0.13799645506466224</v>
      </c>
      <c r="R303" s="185" t="s">
        <v>569</v>
      </c>
      <c r="S303" s="185">
        <v>12</v>
      </c>
      <c r="T303" t="s">
        <v>102</v>
      </c>
    </row>
    <row r="304" spans="1:20" x14ac:dyDescent="0.3">
      <c r="A304" s="185" t="s">
        <v>1149</v>
      </c>
      <c r="B304" s="185">
        <v>332890</v>
      </c>
      <c r="C304" t="s">
        <v>385</v>
      </c>
      <c r="D304" t="s">
        <v>386</v>
      </c>
      <c r="E304" t="s">
        <v>386</v>
      </c>
      <c r="F304" t="s">
        <v>1150</v>
      </c>
      <c r="G304" t="s">
        <v>5</v>
      </c>
      <c r="H304" t="s">
        <v>434</v>
      </c>
      <c r="I304" s="185" t="s">
        <v>435</v>
      </c>
      <c r="J304" s="84">
        <v>858.15499999999986</v>
      </c>
      <c r="K304" s="84">
        <v>65835</v>
      </c>
      <c r="L304" t="s">
        <v>1161</v>
      </c>
      <c r="M304" s="84">
        <v>9085.3000000000011</v>
      </c>
      <c r="N304" s="284">
        <v>2.5386000000000002</v>
      </c>
      <c r="O304" s="286">
        <v>13.034935824409507</v>
      </c>
      <c r="P304" s="287">
        <v>0.19475354801871461</v>
      </c>
      <c r="Q304" s="289">
        <v>0.13800106326422118</v>
      </c>
      <c r="R304" s="185" t="s">
        <v>569</v>
      </c>
      <c r="S304" s="185">
        <v>12</v>
      </c>
      <c r="T304" t="s">
        <v>386</v>
      </c>
    </row>
    <row r="305" spans="1:20" x14ac:dyDescent="0.3">
      <c r="A305" s="185" t="s">
        <v>1151</v>
      </c>
      <c r="C305" t="s">
        <v>387</v>
      </c>
      <c r="D305" t="s">
        <v>388</v>
      </c>
      <c r="E305" t="s">
        <v>388</v>
      </c>
      <c r="F305" t="s">
        <v>953</v>
      </c>
      <c r="G305" t="s">
        <v>13</v>
      </c>
      <c r="H305" t="s">
        <v>434</v>
      </c>
      <c r="I305" s="185" t="s">
        <v>435</v>
      </c>
      <c r="J305" s="84">
        <v>520</v>
      </c>
      <c r="K305" s="84">
        <v>40572</v>
      </c>
      <c r="L305" t="s">
        <v>1161</v>
      </c>
      <c r="M305" s="84">
        <v>5599.1</v>
      </c>
      <c r="O305" s="286">
        <v>12.816720891255052</v>
      </c>
      <c r="Q305" s="289">
        <v>0.13800404219658879</v>
      </c>
      <c r="R305" s="185" t="s">
        <v>666</v>
      </c>
      <c r="S305" s="185">
        <v>12</v>
      </c>
      <c r="T305" t="s">
        <v>1065</v>
      </c>
    </row>
    <row r="306" spans="1:20" x14ac:dyDescent="0.3">
      <c r="A306" s="185" t="s">
        <v>786</v>
      </c>
      <c r="B306" s="185">
        <v>332900</v>
      </c>
      <c r="C306" t="s">
        <v>103</v>
      </c>
      <c r="D306" t="s">
        <v>389</v>
      </c>
      <c r="E306" t="s">
        <v>389</v>
      </c>
      <c r="F306" t="s">
        <v>787</v>
      </c>
      <c r="G306" t="s">
        <v>13</v>
      </c>
      <c r="H306" t="s">
        <v>434</v>
      </c>
      <c r="I306" s="185" t="s">
        <v>435</v>
      </c>
      <c r="J306" s="84">
        <v>5829.1139999999996</v>
      </c>
      <c r="K306" s="84">
        <v>396149</v>
      </c>
      <c r="L306" t="s">
        <v>1161</v>
      </c>
      <c r="M306" s="84">
        <v>54668.7</v>
      </c>
      <c r="N306" s="285">
        <v>1.365475</v>
      </c>
      <c r="O306" s="286">
        <v>14.714448351504105</v>
      </c>
      <c r="P306" s="287">
        <v>9.2798246144268237E-2</v>
      </c>
      <c r="Q306" s="289">
        <v>0.13800034835377598</v>
      </c>
      <c r="R306" s="185" t="s">
        <v>569</v>
      </c>
      <c r="S306" s="185">
        <v>12</v>
      </c>
      <c r="T306" t="s">
        <v>389</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7"/>
  <sheetViews>
    <sheetView workbookViewId="0">
      <pane xSplit="3" ySplit="5" topLeftCell="D6" activePane="bottomRight" state="frozen"/>
      <selection pane="topRight"/>
      <selection pane="bottomLeft"/>
      <selection pane="bottomRight"/>
    </sheetView>
  </sheetViews>
  <sheetFormatPr defaultRowHeight="14.4" x14ac:dyDescent="0.3"/>
  <cols>
    <col min="1" max="1" width="11.33203125" style="185" customWidth="1"/>
    <col min="2" max="2" width="9" style="185" customWidth="1"/>
    <col min="3" max="3" width="25.5546875" customWidth="1"/>
    <col min="4" max="4" width="9.5546875" bestFit="1" customWidth="1"/>
    <col min="5" max="5" width="12.5546875" bestFit="1" customWidth="1"/>
    <col min="6" max="6" width="15" bestFit="1" customWidth="1"/>
    <col min="7" max="7" width="17" bestFit="1" customWidth="1"/>
    <col min="8" max="8" width="9.5546875" style="185" bestFit="1" customWidth="1"/>
    <col min="9" max="9" width="12.5546875" style="185" bestFit="1" customWidth="1"/>
    <col min="10" max="10" width="13.33203125" style="275" bestFit="1" customWidth="1"/>
    <col min="11" max="11" width="15" style="275" bestFit="1" customWidth="1"/>
    <col min="12" max="12" width="9" bestFit="1" customWidth="1"/>
    <col min="13" max="13" width="14.33203125" style="84" bestFit="1" customWidth="1"/>
    <col min="14" max="14" width="8.109375" style="275" customWidth="1"/>
    <col min="15" max="15" width="13.33203125" customWidth="1"/>
    <col min="16" max="16" width="12.88671875" style="84" customWidth="1"/>
    <col min="17" max="17" width="10.6640625" style="279" customWidth="1"/>
    <col min="18" max="19" width="9.109375" style="185"/>
  </cols>
  <sheetData>
    <row r="1" spans="1:21" ht="15.6" x14ac:dyDescent="0.3">
      <c r="A1" s="326" t="s">
        <v>1583</v>
      </c>
      <c r="B1" s="327"/>
      <c r="C1" s="327"/>
      <c r="D1" s="327"/>
    </row>
    <row r="2" spans="1:21" x14ac:dyDescent="0.3">
      <c r="A2" s="97" t="s">
        <v>636</v>
      </c>
    </row>
    <row r="3" spans="1:21" x14ac:dyDescent="0.3">
      <c r="A3" s="186" t="s">
        <v>1158</v>
      </c>
      <c r="N3" s="277"/>
    </row>
    <row r="4" spans="1:21" x14ac:dyDescent="0.3">
      <c r="A4" s="186" t="s">
        <v>1159</v>
      </c>
      <c r="N4" s="277"/>
    </row>
    <row r="5" spans="1:21" s="184" customFormat="1" ht="72" x14ac:dyDescent="0.3">
      <c r="A5" s="183" t="s">
        <v>1156</v>
      </c>
      <c r="B5" s="183" t="s">
        <v>645</v>
      </c>
      <c r="C5" s="183" t="s">
        <v>53</v>
      </c>
      <c r="D5" s="183" t="s">
        <v>54</v>
      </c>
      <c r="E5" s="183" t="s">
        <v>55</v>
      </c>
      <c r="F5" s="183" t="s">
        <v>646</v>
      </c>
      <c r="G5" s="183" t="s">
        <v>647</v>
      </c>
      <c r="H5" s="183" t="s">
        <v>425</v>
      </c>
      <c r="I5" s="183" t="s">
        <v>426</v>
      </c>
      <c r="J5" s="276" t="s">
        <v>448</v>
      </c>
      <c r="K5" s="276" t="s">
        <v>449</v>
      </c>
      <c r="L5" s="183" t="s">
        <v>450</v>
      </c>
      <c r="M5" s="282" t="s">
        <v>451</v>
      </c>
      <c r="N5" s="276" t="s">
        <v>452</v>
      </c>
      <c r="O5" s="183" t="s">
        <v>427</v>
      </c>
      <c r="P5" s="282" t="s">
        <v>428</v>
      </c>
      <c r="Q5" s="280" t="s">
        <v>453</v>
      </c>
      <c r="R5" s="183" t="s">
        <v>59</v>
      </c>
      <c r="S5" s="183" t="s">
        <v>652</v>
      </c>
      <c r="T5" s="183" t="s">
        <v>653</v>
      </c>
      <c r="U5" s="183" t="s">
        <v>60</v>
      </c>
    </row>
    <row r="6" spans="1:21" x14ac:dyDescent="0.3">
      <c r="A6" s="185" t="s">
        <v>655</v>
      </c>
      <c r="B6" s="185">
        <v>331010</v>
      </c>
      <c r="C6" t="s">
        <v>61</v>
      </c>
      <c r="D6" t="s">
        <v>62</v>
      </c>
      <c r="E6" t="s">
        <v>62</v>
      </c>
      <c r="F6" t="s">
        <v>656</v>
      </c>
      <c r="G6" t="s">
        <v>8</v>
      </c>
      <c r="H6" s="185" t="s">
        <v>434</v>
      </c>
      <c r="I6" s="185" t="s">
        <v>435</v>
      </c>
      <c r="J6" s="275">
        <v>942.39183869999999</v>
      </c>
      <c r="K6" s="275">
        <v>3925.1000000000004</v>
      </c>
      <c r="L6">
        <v>73.150000000000006</v>
      </c>
      <c r="M6" s="84">
        <v>287.12106500000004</v>
      </c>
      <c r="N6" s="275">
        <v>0.240093714478612</v>
      </c>
      <c r="O6">
        <v>275.529</v>
      </c>
      <c r="P6" s="84">
        <v>28443</v>
      </c>
      <c r="Q6" s="279">
        <v>0.13799880462679748</v>
      </c>
      <c r="R6" s="185" t="s">
        <v>569</v>
      </c>
      <c r="S6" s="185">
        <v>12</v>
      </c>
      <c r="T6" t="s">
        <v>62</v>
      </c>
    </row>
    <row r="7" spans="1:21" x14ac:dyDescent="0.3">
      <c r="A7" s="185" t="s">
        <v>657</v>
      </c>
      <c r="B7" s="185">
        <v>331020</v>
      </c>
      <c r="C7" t="s">
        <v>63</v>
      </c>
      <c r="D7" t="s">
        <v>64</v>
      </c>
      <c r="E7" t="s">
        <v>64</v>
      </c>
      <c r="F7" t="s">
        <v>658</v>
      </c>
      <c r="G7" t="s">
        <v>9</v>
      </c>
      <c r="H7" s="185" t="s">
        <v>434</v>
      </c>
      <c r="I7" s="185" t="s">
        <v>435</v>
      </c>
      <c r="J7" s="275">
        <v>6566.8597098000009</v>
      </c>
      <c r="K7" s="275">
        <v>18883.400000000001</v>
      </c>
      <c r="L7">
        <v>73.150000000000006</v>
      </c>
      <c r="M7" s="84">
        <v>1381.3207100000002</v>
      </c>
      <c r="N7" s="275">
        <v>0.34775833323448108</v>
      </c>
      <c r="O7">
        <v>1919.9660000000001</v>
      </c>
      <c r="P7" s="84">
        <v>136836</v>
      </c>
      <c r="Q7" s="279">
        <v>0.13800023385658747</v>
      </c>
      <c r="R7" s="185" t="s">
        <v>569</v>
      </c>
      <c r="S7" s="185">
        <v>12</v>
      </c>
      <c r="T7" t="s">
        <v>64</v>
      </c>
    </row>
    <row r="8" spans="1:21" x14ac:dyDescent="0.3">
      <c r="A8" s="185" t="s">
        <v>659</v>
      </c>
      <c r="B8" s="185">
        <v>331030</v>
      </c>
      <c r="C8" t="s">
        <v>65</v>
      </c>
      <c r="D8" t="s">
        <v>66</v>
      </c>
      <c r="E8" t="s">
        <v>66</v>
      </c>
      <c r="F8" t="s">
        <v>660</v>
      </c>
      <c r="G8" t="s">
        <v>9</v>
      </c>
      <c r="H8" s="185" t="s">
        <v>434</v>
      </c>
      <c r="I8" s="185" t="s">
        <v>435</v>
      </c>
      <c r="J8" s="275">
        <v>4111.6965435000002</v>
      </c>
      <c r="K8" s="275">
        <v>12930.1</v>
      </c>
      <c r="L8">
        <v>73.150000000000006</v>
      </c>
      <c r="M8" s="84">
        <v>945.83681500000012</v>
      </c>
      <c r="N8" s="275">
        <v>0.31799417974338945</v>
      </c>
      <c r="O8">
        <v>1202.145</v>
      </c>
      <c r="P8" s="84">
        <v>93696</v>
      </c>
      <c r="Q8" s="279">
        <v>0.13800055498633881</v>
      </c>
      <c r="R8" s="185" t="s">
        <v>569</v>
      </c>
      <c r="S8" s="185">
        <v>12</v>
      </c>
      <c r="T8" t="s">
        <v>66</v>
      </c>
    </row>
    <row r="9" spans="1:21" x14ac:dyDescent="0.3">
      <c r="A9" s="185" t="s">
        <v>661</v>
      </c>
      <c r="B9" s="185">
        <v>331040</v>
      </c>
      <c r="C9" t="s">
        <v>67</v>
      </c>
      <c r="D9" t="s">
        <v>68</v>
      </c>
      <c r="E9" t="s">
        <v>68</v>
      </c>
      <c r="F9" t="s">
        <v>662</v>
      </c>
      <c r="G9" t="s">
        <v>4</v>
      </c>
      <c r="H9" s="185" t="s">
        <v>434</v>
      </c>
      <c r="I9" s="185" t="s">
        <v>435</v>
      </c>
      <c r="J9" s="275">
        <v>1842.8439588000003</v>
      </c>
      <c r="K9" s="275">
        <v>6127.4</v>
      </c>
      <c r="L9">
        <v>73.150000000000006</v>
      </c>
      <c r="M9" s="84">
        <v>448.21931000000001</v>
      </c>
      <c r="N9" s="275">
        <v>0.30075463635473454</v>
      </c>
      <c r="O9">
        <v>538.79600000000005</v>
      </c>
      <c r="P9" s="84">
        <v>44402</v>
      </c>
      <c r="Q9" s="279">
        <v>0.13799828836538894</v>
      </c>
      <c r="R9" s="185" t="s">
        <v>569</v>
      </c>
      <c r="S9" s="185">
        <v>12</v>
      </c>
      <c r="T9" t="s">
        <v>68</v>
      </c>
    </row>
    <row r="10" spans="1:21" x14ac:dyDescent="0.3">
      <c r="A10" s="185" t="s">
        <v>661</v>
      </c>
      <c r="B10" s="185">
        <v>331040</v>
      </c>
      <c r="C10" t="s">
        <v>67</v>
      </c>
      <c r="D10" t="s">
        <v>68</v>
      </c>
      <c r="E10" t="s">
        <v>68</v>
      </c>
      <c r="F10" t="s">
        <v>662</v>
      </c>
      <c r="G10" t="s">
        <v>4</v>
      </c>
      <c r="H10" s="185" t="s">
        <v>436</v>
      </c>
      <c r="I10" s="185" t="s">
        <v>437</v>
      </c>
      <c r="J10" s="275">
        <v>349.55808029999997</v>
      </c>
      <c r="O10">
        <v>102.20099999999999</v>
      </c>
      <c r="R10" s="185" t="s">
        <v>569</v>
      </c>
      <c r="S10" s="185">
        <v>12</v>
      </c>
      <c r="T10" t="s">
        <v>68</v>
      </c>
    </row>
    <row r="11" spans="1:21" x14ac:dyDescent="0.3">
      <c r="A11" s="185" t="s">
        <v>671</v>
      </c>
      <c r="C11" t="s">
        <v>69</v>
      </c>
      <c r="D11" t="s">
        <v>70</v>
      </c>
      <c r="E11" t="s">
        <v>71</v>
      </c>
      <c r="F11" t="s">
        <v>665</v>
      </c>
      <c r="G11" t="s">
        <v>13</v>
      </c>
      <c r="H11" s="185" t="s">
        <v>436</v>
      </c>
      <c r="I11" s="185" t="s">
        <v>437</v>
      </c>
      <c r="J11" s="275">
        <v>91174.93710000001</v>
      </c>
      <c r="O11">
        <v>26657</v>
      </c>
      <c r="R11" s="185" t="s">
        <v>666</v>
      </c>
      <c r="S11" s="185">
        <v>12</v>
      </c>
      <c r="T11" t="s">
        <v>667</v>
      </c>
    </row>
    <row r="12" spans="1:21" x14ac:dyDescent="0.3">
      <c r="A12" s="185" t="s">
        <v>672</v>
      </c>
      <c r="C12" t="s">
        <v>69</v>
      </c>
      <c r="D12" t="s">
        <v>72</v>
      </c>
      <c r="E12" t="s">
        <v>71</v>
      </c>
      <c r="F12" t="s">
        <v>665</v>
      </c>
      <c r="G12" t="s">
        <v>13</v>
      </c>
      <c r="H12" s="185" t="s">
        <v>434</v>
      </c>
      <c r="I12" s="185" t="s">
        <v>435</v>
      </c>
      <c r="J12" s="275">
        <v>-6.8406000000000002</v>
      </c>
      <c r="K12" s="275">
        <v>348</v>
      </c>
      <c r="L12">
        <v>73.150000000000006</v>
      </c>
      <c r="M12" s="84">
        <v>25.456199999999999</v>
      </c>
      <c r="N12" s="275">
        <v>-1.9656896551724139E-2</v>
      </c>
      <c r="O12">
        <v>-2</v>
      </c>
      <c r="P12" s="84">
        <v>2520</v>
      </c>
      <c r="Q12" s="279">
        <v>0.1380952380952381</v>
      </c>
      <c r="R12" s="185" t="s">
        <v>666</v>
      </c>
      <c r="S12" s="185">
        <v>24</v>
      </c>
      <c r="T12" t="s">
        <v>667</v>
      </c>
    </row>
    <row r="13" spans="1:21" x14ac:dyDescent="0.3">
      <c r="A13" s="185" t="s">
        <v>672</v>
      </c>
      <c r="C13" t="s">
        <v>69</v>
      </c>
      <c r="D13" t="s">
        <v>72</v>
      </c>
      <c r="E13" t="s">
        <v>71</v>
      </c>
      <c r="F13" t="s">
        <v>665</v>
      </c>
      <c r="G13" t="s">
        <v>13</v>
      </c>
      <c r="H13" s="185" t="s">
        <v>434</v>
      </c>
      <c r="I13" s="185" t="s">
        <v>438</v>
      </c>
      <c r="J13" s="275">
        <v>-294.14580000000007</v>
      </c>
      <c r="K13" s="275">
        <v>2903.6</v>
      </c>
      <c r="L13">
        <v>73.150000000000006</v>
      </c>
      <c r="M13" s="84">
        <v>212.39833999999999</v>
      </c>
      <c r="N13" s="275">
        <v>-0.10130382972861278</v>
      </c>
      <c r="O13">
        <v>-86.000000000000014</v>
      </c>
      <c r="P13" s="84">
        <v>21042</v>
      </c>
      <c r="Q13" s="279">
        <v>0.1379906852960745</v>
      </c>
      <c r="R13" s="185" t="s">
        <v>666</v>
      </c>
      <c r="S13" s="185">
        <v>24</v>
      </c>
      <c r="T13" t="s">
        <v>667</v>
      </c>
    </row>
    <row r="14" spans="1:21" x14ac:dyDescent="0.3">
      <c r="A14" s="185" t="s">
        <v>673</v>
      </c>
      <c r="C14" t="s">
        <v>69</v>
      </c>
      <c r="D14" t="s">
        <v>73</v>
      </c>
      <c r="E14" t="s">
        <v>71</v>
      </c>
      <c r="F14" t="s">
        <v>665</v>
      </c>
      <c r="G14" t="s">
        <v>13</v>
      </c>
      <c r="H14" s="185" t="s">
        <v>434</v>
      </c>
      <c r="I14" s="185" t="s">
        <v>435</v>
      </c>
      <c r="J14" s="275">
        <v>23.9421</v>
      </c>
      <c r="K14" s="275">
        <v>98.5</v>
      </c>
      <c r="L14">
        <v>73.150000000000006</v>
      </c>
      <c r="M14" s="84">
        <v>7.2052750000000003</v>
      </c>
      <c r="N14" s="275">
        <v>0.24306700507614212</v>
      </c>
      <c r="O14">
        <v>7</v>
      </c>
      <c r="P14" s="84">
        <v>714</v>
      </c>
      <c r="Q14" s="279">
        <v>0.13795518207282914</v>
      </c>
      <c r="R14" s="185" t="s">
        <v>666</v>
      </c>
      <c r="S14" s="185">
        <v>12</v>
      </c>
      <c r="T14" t="s">
        <v>667</v>
      </c>
    </row>
    <row r="15" spans="1:21" x14ac:dyDescent="0.3">
      <c r="A15" s="185" t="s">
        <v>673</v>
      </c>
      <c r="C15" t="s">
        <v>69</v>
      </c>
      <c r="D15" t="s">
        <v>73</v>
      </c>
      <c r="E15" t="s">
        <v>71</v>
      </c>
      <c r="F15" t="s">
        <v>665</v>
      </c>
      <c r="G15" t="s">
        <v>13</v>
      </c>
      <c r="H15" s="185" t="s">
        <v>436</v>
      </c>
      <c r="I15" s="185" t="s">
        <v>437</v>
      </c>
      <c r="J15" s="275">
        <v>14009.5488</v>
      </c>
      <c r="O15">
        <v>4096</v>
      </c>
      <c r="R15" s="185" t="s">
        <v>666</v>
      </c>
      <c r="S15" s="185">
        <v>12</v>
      </c>
      <c r="T15" t="s">
        <v>667</v>
      </c>
    </row>
    <row r="16" spans="1:21" x14ac:dyDescent="0.3">
      <c r="A16" s="185" t="s">
        <v>674</v>
      </c>
      <c r="C16" t="s">
        <v>69</v>
      </c>
      <c r="D16" t="s">
        <v>675</v>
      </c>
      <c r="E16" t="s">
        <v>71</v>
      </c>
      <c r="F16" t="s">
        <v>665</v>
      </c>
      <c r="G16" t="s">
        <v>13</v>
      </c>
      <c r="H16" s="185" t="s">
        <v>434</v>
      </c>
      <c r="I16" s="185" t="s">
        <v>438</v>
      </c>
      <c r="J16" s="275">
        <v>444.63900000000001</v>
      </c>
      <c r="K16" s="275">
        <v>5749.6999999999989</v>
      </c>
      <c r="L16">
        <v>73.150000000000006</v>
      </c>
      <c r="M16" s="84">
        <v>420.59055499999994</v>
      </c>
      <c r="N16" s="275">
        <v>7.7332556481207737E-2</v>
      </c>
      <c r="O16">
        <v>130</v>
      </c>
      <c r="P16" s="84">
        <v>41664</v>
      </c>
      <c r="Q16" s="279">
        <v>0.13800163210445465</v>
      </c>
      <c r="R16" s="185" t="s">
        <v>666</v>
      </c>
      <c r="S16" s="185">
        <v>12</v>
      </c>
      <c r="T16" t="s">
        <v>667</v>
      </c>
    </row>
    <row r="17" spans="1:20" x14ac:dyDescent="0.3">
      <c r="A17" s="185" t="s">
        <v>663</v>
      </c>
      <c r="C17" t="s">
        <v>69</v>
      </c>
      <c r="D17" t="s">
        <v>664</v>
      </c>
      <c r="E17" t="s">
        <v>71</v>
      </c>
      <c r="F17" t="s">
        <v>665</v>
      </c>
      <c r="G17" t="s">
        <v>13</v>
      </c>
      <c r="H17" s="185" t="s">
        <v>436</v>
      </c>
      <c r="I17" s="185" t="s">
        <v>437</v>
      </c>
      <c r="J17" s="275">
        <v>278952.82740000007</v>
      </c>
      <c r="L17">
        <v>0</v>
      </c>
      <c r="M17" s="84">
        <v>0</v>
      </c>
      <c r="N17" s="275" t="e">
        <v>#DIV/0!</v>
      </c>
      <c r="O17">
        <v>81558.000000000015</v>
      </c>
      <c r="R17" s="185" t="s">
        <v>666</v>
      </c>
      <c r="S17" s="185">
        <v>12</v>
      </c>
      <c r="T17" t="s">
        <v>667</v>
      </c>
    </row>
    <row r="18" spans="1:20" x14ac:dyDescent="0.3">
      <c r="A18" s="185" t="s">
        <v>668</v>
      </c>
      <c r="C18" t="s">
        <v>69</v>
      </c>
      <c r="D18" t="s">
        <v>74</v>
      </c>
      <c r="E18" t="s">
        <v>71</v>
      </c>
      <c r="F18" t="s">
        <v>665</v>
      </c>
      <c r="G18" t="s">
        <v>13</v>
      </c>
      <c r="H18" s="185" t="s">
        <v>434</v>
      </c>
      <c r="I18" s="185" t="s">
        <v>435</v>
      </c>
      <c r="J18" s="275">
        <v>-1587.0192</v>
      </c>
      <c r="K18" s="275">
        <v>2642.8999999999996</v>
      </c>
      <c r="L18">
        <v>73.150000000000006</v>
      </c>
      <c r="M18" s="84">
        <v>193.32813499999997</v>
      </c>
      <c r="N18" s="275">
        <v>-0.60048401377274974</v>
      </c>
      <c r="O18">
        <v>-464</v>
      </c>
      <c r="P18" s="84">
        <v>19152</v>
      </c>
      <c r="Q18" s="279">
        <v>0.13799603174603173</v>
      </c>
      <c r="R18" s="185" t="s">
        <v>666</v>
      </c>
      <c r="S18" s="185">
        <v>24</v>
      </c>
      <c r="T18" t="s">
        <v>667</v>
      </c>
    </row>
    <row r="19" spans="1:20" x14ac:dyDescent="0.3">
      <c r="A19" s="185" t="s">
        <v>668</v>
      </c>
      <c r="C19" t="s">
        <v>69</v>
      </c>
      <c r="D19" t="s">
        <v>74</v>
      </c>
      <c r="E19" t="s">
        <v>71</v>
      </c>
      <c r="F19" t="s">
        <v>665</v>
      </c>
      <c r="G19" t="s">
        <v>13</v>
      </c>
      <c r="H19" s="185" t="s">
        <v>434</v>
      </c>
      <c r="I19" s="185" t="s">
        <v>438</v>
      </c>
      <c r="J19" s="275">
        <v>-790.08929999999998</v>
      </c>
      <c r="K19" s="275">
        <v>3570.3999999999996</v>
      </c>
      <c r="L19">
        <v>73.150000000000006</v>
      </c>
      <c r="M19" s="84">
        <v>261.17475999999999</v>
      </c>
      <c r="N19" s="275">
        <v>-0.22128873515572486</v>
      </c>
      <c r="O19">
        <v>-231</v>
      </c>
      <c r="P19" s="84">
        <v>25872</v>
      </c>
      <c r="Q19" s="279">
        <v>0.13800247371675942</v>
      </c>
      <c r="R19" s="185" t="s">
        <v>666</v>
      </c>
      <c r="S19" s="185">
        <v>24</v>
      </c>
      <c r="T19" t="s">
        <v>667</v>
      </c>
    </row>
    <row r="20" spans="1:20" x14ac:dyDescent="0.3">
      <c r="A20" s="185" t="s">
        <v>669</v>
      </c>
      <c r="C20" t="s">
        <v>69</v>
      </c>
      <c r="D20" t="s">
        <v>75</v>
      </c>
      <c r="E20" t="s">
        <v>71</v>
      </c>
      <c r="F20" t="s">
        <v>665</v>
      </c>
      <c r="G20" t="s">
        <v>13</v>
      </c>
      <c r="H20" s="185" t="s">
        <v>436</v>
      </c>
      <c r="I20" s="185" t="s">
        <v>437</v>
      </c>
      <c r="J20" s="275">
        <v>83417.6967</v>
      </c>
      <c r="O20">
        <v>24389</v>
      </c>
      <c r="R20" s="185" t="s">
        <v>666</v>
      </c>
      <c r="S20" s="185">
        <v>12</v>
      </c>
      <c r="T20" t="s">
        <v>667</v>
      </c>
    </row>
    <row r="21" spans="1:20" x14ac:dyDescent="0.3">
      <c r="A21" s="185" t="s">
        <v>670</v>
      </c>
      <c r="C21" t="s">
        <v>69</v>
      </c>
      <c r="D21" t="s">
        <v>76</v>
      </c>
      <c r="E21" t="s">
        <v>71</v>
      </c>
      <c r="F21" t="s">
        <v>665</v>
      </c>
      <c r="G21" t="s">
        <v>13</v>
      </c>
      <c r="H21" s="185" t="s">
        <v>436</v>
      </c>
      <c r="I21" s="185" t="s">
        <v>437</v>
      </c>
      <c r="J21" s="275">
        <v>888785.47679999995</v>
      </c>
      <c r="O21">
        <v>259855.99999999997</v>
      </c>
      <c r="R21" s="185" t="s">
        <v>666</v>
      </c>
      <c r="S21" s="185">
        <v>12</v>
      </c>
      <c r="T21" t="s">
        <v>667</v>
      </c>
    </row>
    <row r="22" spans="1:20" x14ac:dyDescent="0.3">
      <c r="A22" s="185" t="s">
        <v>676</v>
      </c>
      <c r="C22" t="s">
        <v>677</v>
      </c>
      <c r="D22" t="s">
        <v>78</v>
      </c>
      <c r="E22" t="s">
        <v>79</v>
      </c>
      <c r="F22" t="s">
        <v>678</v>
      </c>
      <c r="G22" t="s">
        <v>12</v>
      </c>
      <c r="H22" s="185" t="s">
        <v>439</v>
      </c>
      <c r="I22" s="185" t="s">
        <v>440</v>
      </c>
      <c r="J22" s="275">
        <v>15384.509399999997</v>
      </c>
      <c r="K22" s="275">
        <v>41013</v>
      </c>
      <c r="L22">
        <v>0</v>
      </c>
      <c r="M22" s="84">
        <v>0</v>
      </c>
      <c r="N22" s="275">
        <v>0.37511299831760653</v>
      </c>
      <c r="O22">
        <v>4497.9999999999991</v>
      </c>
      <c r="P22" s="84">
        <v>0</v>
      </c>
      <c r="R22" s="185" t="s">
        <v>666</v>
      </c>
      <c r="S22" s="185">
        <v>12</v>
      </c>
      <c r="T22" t="s">
        <v>556</v>
      </c>
    </row>
    <row r="23" spans="1:20" x14ac:dyDescent="0.3">
      <c r="A23" s="185" t="s">
        <v>708</v>
      </c>
      <c r="B23" s="185">
        <v>331050</v>
      </c>
      <c r="C23" t="s">
        <v>80</v>
      </c>
      <c r="D23" t="s">
        <v>81</v>
      </c>
      <c r="E23" t="s">
        <v>81</v>
      </c>
      <c r="F23" t="s">
        <v>709</v>
      </c>
      <c r="G23" t="s">
        <v>14</v>
      </c>
      <c r="H23" s="185" t="s">
        <v>434</v>
      </c>
      <c r="I23" s="185" t="s">
        <v>435</v>
      </c>
      <c r="J23" s="275">
        <v>2030.6731536</v>
      </c>
      <c r="K23" s="275">
        <v>6828</v>
      </c>
      <c r="L23">
        <v>73.150000000000006</v>
      </c>
      <c r="M23" s="84">
        <v>499.46820000000002</v>
      </c>
      <c r="N23" s="275">
        <v>0.29740380105448155</v>
      </c>
      <c r="O23">
        <v>593.71199999999999</v>
      </c>
      <c r="P23" s="84">
        <v>49477</v>
      </c>
      <c r="Q23" s="279">
        <v>0.13800351678557712</v>
      </c>
      <c r="R23" s="185" t="s">
        <v>569</v>
      </c>
      <c r="S23" s="185">
        <v>12</v>
      </c>
      <c r="T23" t="s">
        <v>710</v>
      </c>
    </row>
    <row r="24" spans="1:20" x14ac:dyDescent="0.3">
      <c r="A24" s="185" t="s">
        <v>711</v>
      </c>
      <c r="B24" s="185">
        <v>331060</v>
      </c>
      <c r="C24" t="s">
        <v>80</v>
      </c>
      <c r="D24" t="s">
        <v>82</v>
      </c>
      <c r="E24" t="s">
        <v>82</v>
      </c>
      <c r="F24" t="s">
        <v>712</v>
      </c>
      <c r="G24" t="s">
        <v>14</v>
      </c>
      <c r="H24" s="185" t="s">
        <v>434</v>
      </c>
      <c r="I24" s="185" t="s">
        <v>435</v>
      </c>
      <c r="J24" s="275">
        <v>1841.1474899999998</v>
      </c>
      <c r="K24" s="275">
        <v>6171.5</v>
      </c>
      <c r="L24">
        <v>73.150000000000006</v>
      </c>
      <c r="M24" s="84">
        <v>451.44522500000005</v>
      </c>
      <c r="N24" s="275">
        <v>0.29833063112695452</v>
      </c>
      <c r="O24">
        <v>538.29999999999995</v>
      </c>
      <c r="P24" s="84">
        <v>44722</v>
      </c>
      <c r="Q24" s="279">
        <v>0.13799695899110057</v>
      </c>
      <c r="R24" s="185" t="s">
        <v>569</v>
      </c>
      <c r="S24" s="185">
        <v>12</v>
      </c>
      <c r="T24" t="s">
        <v>713</v>
      </c>
    </row>
    <row r="25" spans="1:20" x14ac:dyDescent="0.3">
      <c r="A25" s="185" t="s">
        <v>679</v>
      </c>
      <c r="B25" s="185">
        <v>331090</v>
      </c>
      <c r="C25" t="s">
        <v>80</v>
      </c>
      <c r="D25" t="s">
        <v>83</v>
      </c>
      <c r="E25" t="s">
        <v>84</v>
      </c>
      <c r="F25" t="s">
        <v>680</v>
      </c>
      <c r="G25" t="s">
        <v>13</v>
      </c>
      <c r="H25" s="185" t="s">
        <v>436</v>
      </c>
      <c r="I25" s="185" t="s">
        <v>437</v>
      </c>
      <c r="J25" s="275">
        <v>61904.009699999988</v>
      </c>
      <c r="O25">
        <v>18098.999999999996</v>
      </c>
      <c r="R25" s="185" t="s">
        <v>666</v>
      </c>
      <c r="S25" s="185">
        <v>12</v>
      </c>
      <c r="T25" t="s">
        <v>681</v>
      </c>
    </row>
    <row r="26" spans="1:20" x14ac:dyDescent="0.3">
      <c r="A26" s="185" t="s">
        <v>690</v>
      </c>
      <c r="B26" s="185">
        <v>331090</v>
      </c>
      <c r="C26" t="s">
        <v>80</v>
      </c>
      <c r="D26" t="s">
        <v>84</v>
      </c>
      <c r="E26" t="s">
        <v>84</v>
      </c>
      <c r="F26" t="s">
        <v>680</v>
      </c>
      <c r="G26" t="s">
        <v>13</v>
      </c>
      <c r="H26" s="185" t="s">
        <v>434</v>
      </c>
      <c r="I26" s="185" t="s">
        <v>435</v>
      </c>
      <c r="J26" s="275">
        <v>8034.2847000000002</v>
      </c>
      <c r="K26" s="275">
        <v>24134.7</v>
      </c>
      <c r="L26">
        <v>73.150000000000006</v>
      </c>
      <c r="M26" s="84">
        <v>1765.4533050000002</v>
      </c>
      <c r="N26" s="275">
        <v>0.3328934977439123</v>
      </c>
      <c r="O26">
        <v>2349</v>
      </c>
      <c r="P26" s="84">
        <v>174888</v>
      </c>
      <c r="Q26" s="279">
        <v>0.13800089199945109</v>
      </c>
      <c r="R26" s="185" t="s">
        <v>666</v>
      </c>
      <c r="S26" s="185">
        <v>12</v>
      </c>
      <c r="T26" t="s">
        <v>681</v>
      </c>
    </row>
    <row r="27" spans="1:20" x14ac:dyDescent="0.3">
      <c r="A27" s="185" t="s">
        <v>714</v>
      </c>
      <c r="B27" s="185">
        <v>331110</v>
      </c>
      <c r="C27" t="s">
        <v>80</v>
      </c>
      <c r="D27" t="s">
        <v>87</v>
      </c>
      <c r="E27" t="s">
        <v>87</v>
      </c>
      <c r="F27" t="s">
        <v>715</v>
      </c>
      <c r="G27" t="s">
        <v>14</v>
      </c>
      <c r="H27" s="185" t="s">
        <v>434</v>
      </c>
      <c r="I27" s="185" t="s">
        <v>435</v>
      </c>
      <c r="J27" s="275">
        <v>2800.268016</v>
      </c>
      <c r="K27" s="275">
        <v>8527.2999999999993</v>
      </c>
      <c r="L27">
        <v>73.150000000000006</v>
      </c>
      <c r="M27" s="84">
        <v>623.77199499999995</v>
      </c>
      <c r="N27" s="275">
        <v>0.32838858911965102</v>
      </c>
      <c r="O27">
        <v>818.72</v>
      </c>
      <c r="P27" s="84">
        <v>61791</v>
      </c>
      <c r="Q27" s="279">
        <v>0.13800229806929812</v>
      </c>
      <c r="R27" s="185" t="s">
        <v>569</v>
      </c>
      <c r="S27" s="185">
        <v>12</v>
      </c>
      <c r="T27" t="s">
        <v>716</v>
      </c>
    </row>
    <row r="28" spans="1:20" x14ac:dyDescent="0.3">
      <c r="A28" s="185" t="s">
        <v>714</v>
      </c>
      <c r="B28" s="185">
        <v>331110</v>
      </c>
      <c r="C28" t="s">
        <v>80</v>
      </c>
      <c r="D28" t="s">
        <v>87</v>
      </c>
      <c r="E28" t="s">
        <v>87</v>
      </c>
      <c r="F28" t="s">
        <v>715</v>
      </c>
      <c r="G28" t="s">
        <v>14</v>
      </c>
      <c r="H28" s="185" t="s">
        <v>1163</v>
      </c>
      <c r="I28" s="185" t="s">
        <v>1164</v>
      </c>
      <c r="J28" s="275">
        <v>83.260362900000018</v>
      </c>
      <c r="O28">
        <v>24.343000000000004</v>
      </c>
      <c r="R28" s="185" t="s">
        <v>569</v>
      </c>
      <c r="S28" s="185">
        <v>12</v>
      </c>
      <c r="T28" t="s">
        <v>716</v>
      </c>
    </row>
    <row r="29" spans="1:20" x14ac:dyDescent="0.3">
      <c r="A29" s="185" t="s">
        <v>691</v>
      </c>
      <c r="B29" s="185">
        <v>331155</v>
      </c>
      <c r="C29" t="s">
        <v>80</v>
      </c>
      <c r="D29" t="s">
        <v>88</v>
      </c>
      <c r="E29" t="s">
        <v>98</v>
      </c>
      <c r="F29" t="s">
        <v>680</v>
      </c>
      <c r="G29" t="s">
        <v>13</v>
      </c>
      <c r="H29" s="185" t="s">
        <v>434</v>
      </c>
      <c r="I29" s="185" t="s">
        <v>435</v>
      </c>
      <c r="J29" s="275">
        <v>5386.9724999999999</v>
      </c>
      <c r="K29" s="275">
        <v>15145</v>
      </c>
      <c r="L29">
        <v>73.150000000000006</v>
      </c>
      <c r="M29" s="84">
        <v>1107.8567499999999</v>
      </c>
      <c r="N29" s="275">
        <v>0.35569313304721029</v>
      </c>
      <c r="O29">
        <v>1575</v>
      </c>
      <c r="P29" s="84">
        <v>109746</v>
      </c>
      <c r="Q29" s="279">
        <v>0.13800047382136935</v>
      </c>
      <c r="R29" s="185" t="s">
        <v>666</v>
      </c>
      <c r="S29" s="185">
        <v>12</v>
      </c>
      <c r="T29" t="s">
        <v>681</v>
      </c>
    </row>
    <row r="30" spans="1:20" x14ac:dyDescent="0.3">
      <c r="A30" s="185" t="s">
        <v>682</v>
      </c>
      <c r="C30" t="s">
        <v>80</v>
      </c>
      <c r="D30" t="s">
        <v>683</v>
      </c>
      <c r="E30" t="s">
        <v>89</v>
      </c>
      <c r="F30" t="s">
        <v>684</v>
      </c>
      <c r="G30" t="s">
        <v>13</v>
      </c>
      <c r="H30" s="185" t="s">
        <v>436</v>
      </c>
      <c r="I30" s="185" t="s">
        <v>437</v>
      </c>
      <c r="J30" s="275">
        <v>51017.194800000005</v>
      </c>
      <c r="O30">
        <v>14916</v>
      </c>
      <c r="R30" s="185" t="s">
        <v>666</v>
      </c>
      <c r="S30" s="185">
        <v>12</v>
      </c>
      <c r="T30" t="s">
        <v>685</v>
      </c>
    </row>
    <row r="31" spans="1:20" x14ac:dyDescent="0.3">
      <c r="A31" s="185" t="s">
        <v>922</v>
      </c>
      <c r="B31" s="185">
        <v>332010</v>
      </c>
      <c r="C31" t="s">
        <v>80</v>
      </c>
      <c r="D31" t="s">
        <v>229</v>
      </c>
      <c r="E31" t="s">
        <v>229</v>
      </c>
      <c r="F31" t="s">
        <v>923</v>
      </c>
      <c r="G31" t="s">
        <v>13</v>
      </c>
      <c r="H31" s="185" t="s">
        <v>434</v>
      </c>
      <c r="I31" s="185" t="s">
        <v>435</v>
      </c>
      <c r="J31" s="275">
        <v>765.42209639999999</v>
      </c>
      <c r="K31" s="275">
        <v>2372.8000000000002</v>
      </c>
      <c r="L31">
        <v>73.150000000000006</v>
      </c>
      <c r="M31" s="84">
        <v>173.57032000000004</v>
      </c>
      <c r="N31" s="275">
        <v>0.32258180057316249</v>
      </c>
      <c r="O31">
        <v>223.78799999999998</v>
      </c>
      <c r="P31" s="84">
        <v>17194</v>
      </c>
      <c r="Q31" s="279">
        <v>0.13800162847504946</v>
      </c>
      <c r="R31" s="185" t="s">
        <v>569</v>
      </c>
      <c r="S31" s="185">
        <v>9</v>
      </c>
      <c r="T31" t="s">
        <v>229</v>
      </c>
    </row>
    <row r="32" spans="1:20" x14ac:dyDescent="0.3">
      <c r="A32" s="185" t="s">
        <v>922</v>
      </c>
      <c r="B32" s="185">
        <v>332010</v>
      </c>
      <c r="C32" t="s">
        <v>80</v>
      </c>
      <c r="D32" t="s">
        <v>229</v>
      </c>
      <c r="E32" t="s">
        <v>229</v>
      </c>
      <c r="F32" t="s">
        <v>923</v>
      </c>
      <c r="G32" t="s">
        <v>13</v>
      </c>
      <c r="H32" s="185" t="s">
        <v>436</v>
      </c>
      <c r="I32" s="185" t="s">
        <v>437</v>
      </c>
      <c r="J32" s="275">
        <v>7541.9393556000005</v>
      </c>
      <c r="O32">
        <v>2205.0520000000001</v>
      </c>
      <c r="R32" s="185" t="s">
        <v>569</v>
      </c>
      <c r="S32" s="185">
        <v>9</v>
      </c>
      <c r="T32" t="s">
        <v>229</v>
      </c>
    </row>
    <row r="33" spans="1:20" x14ac:dyDescent="0.3">
      <c r="A33" s="185" t="s">
        <v>692</v>
      </c>
      <c r="B33" s="185">
        <v>331120</v>
      </c>
      <c r="C33" t="s">
        <v>80</v>
      </c>
      <c r="D33" t="s">
        <v>89</v>
      </c>
      <c r="E33" t="s">
        <v>89</v>
      </c>
      <c r="F33" t="s">
        <v>684</v>
      </c>
      <c r="G33" t="s">
        <v>13</v>
      </c>
      <c r="H33" s="185" t="s">
        <v>434</v>
      </c>
      <c r="I33" s="185" t="s">
        <v>435</v>
      </c>
      <c r="J33" s="275">
        <v>4997.4379533000001</v>
      </c>
      <c r="K33" s="275">
        <v>15036.3</v>
      </c>
      <c r="L33">
        <v>73.150000000000006</v>
      </c>
      <c r="M33" s="84">
        <v>1099.9053449999999</v>
      </c>
      <c r="N33" s="275">
        <v>0.33235822331956666</v>
      </c>
      <c r="O33">
        <v>1461.1110000000001</v>
      </c>
      <c r="P33" s="84">
        <v>108960</v>
      </c>
      <c r="Q33" s="279">
        <v>0.13799834801762115</v>
      </c>
      <c r="R33" s="185" t="s">
        <v>569</v>
      </c>
      <c r="S33" s="185">
        <v>10</v>
      </c>
      <c r="T33" t="s">
        <v>685</v>
      </c>
    </row>
    <row r="34" spans="1:20" x14ac:dyDescent="0.3">
      <c r="A34" s="185" t="s">
        <v>717</v>
      </c>
      <c r="B34" s="185">
        <v>331130</v>
      </c>
      <c r="C34" t="s">
        <v>80</v>
      </c>
      <c r="D34" t="s">
        <v>90</v>
      </c>
      <c r="E34" t="s">
        <v>90</v>
      </c>
      <c r="F34" t="s">
        <v>718</v>
      </c>
      <c r="G34" t="s">
        <v>14</v>
      </c>
      <c r="H34" s="185" t="s">
        <v>434</v>
      </c>
      <c r="I34" s="185" t="s">
        <v>435</v>
      </c>
      <c r="J34" s="275">
        <v>163.17909270000001</v>
      </c>
      <c r="K34" s="275">
        <v>879.3</v>
      </c>
      <c r="L34">
        <v>73.150000000000006</v>
      </c>
      <c r="M34" s="84">
        <v>64.320795000000004</v>
      </c>
      <c r="N34" s="275">
        <v>0.18557840634595704</v>
      </c>
      <c r="O34">
        <v>47.709000000000003</v>
      </c>
      <c r="P34" s="84">
        <v>6373</v>
      </c>
      <c r="Q34" s="279">
        <v>0.13797269731680525</v>
      </c>
      <c r="R34" s="185" t="s">
        <v>569</v>
      </c>
      <c r="S34" s="185">
        <v>12</v>
      </c>
      <c r="T34" t="s">
        <v>90</v>
      </c>
    </row>
    <row r="35" spans="1:20" x14ac:dyDescent="0.3">
      <c r="A35" s="185" t="s">
        <v>693</v>
      </c>
      <c r="B35" s="185">
        <v>331150</v>
      </c>
      <c r="C35" t="s">
        <v>80</v>
      </c>
      <c r="D35" t="s">
        <v>92</v>
      </c>
      <c r="E35" t="s">
        <v>92</v>
      </c>
      <c r="F35" t="s">
        <v>680</v>
      </c>
      <c r="G35" t="s">
        <v>13</v>
      </c>
      <c r="H35" s="185" t="s">
        <v>434</v>
      </c>
      <c r="I35" s="185" t="s">
        <v>435</v>
      </c>
      <c r="J35" s="275">
        <v>10.260900000000001</v>
      </c>
      <c r="K35" s="275">
        <v>284.19999999999993</v>
      </c>
      <c r="L35">
        <v>73.150000000000006</v>
      </c>
      <c r="M35" s="84">
        <v>20.789229999999996</v>
      </c>
      <c r="N35" s="275">
        <v>3.6104503870513734E-2</v>
      </c>
      <c r="O35">
        <v>3.0000000000000004</v>
      </c>
      <c r="P35" s="84">
        <v>2058</v>
      </c>
      <c r="Q35" s="279">
        <v>0.13809523809523805</v>
      </c>
      <c r="R35" s="185" t="s">
        <v>666</v>
      </c>
      <c r="S35" s="185">
        <v>12</v>
      </c>
      <c r="T35" t="s">
        <v>681</v>
      </c>
    </row>
    <row r="36" spans="1:20" x14ac:dyDescent="0.3">
      <c r="A36" s="185" t="s">
        <v>686</v>
      </c>
      <c r="B36" s="185">
        <v>331120</v>
      </c>
      <c r="C36" t="s">
        <v>80</v>
      </c>
      <c r="D36" t="s">
        <v>687</v>
      </c>
      <c r="E36" t="s">
        <v>89</v>
      </c>
      <c r="F36" t="s">
        <v>684</v>
      </c>
      <c r="G36" t="s">
        <v>13</v>
      </c>
      <c r="H36" s="185" t="s">
        <v>436</v>
      </c>
      <c r="I36" s="185" t="s">
        <v>437</v>
      </c>
      <c r="J36" s="275">
        <v>36275.701800000003</v>
      </c>
      <c r="O36">
        <v>10606</v>
      </c>
      <c r="R36" s="185" t="s">
        <v>666</v>
      </c>
      <c r="S36" s="185">
        <v>12</v>
      </c>
      <c r="T36" t="s">
        <v>685</v>
      </c>
    </row>
    <row r="37" spans="1:20" x14ac:dyDescent="0.3">
      <c r="A37" s="185" t="s">
        <v>694</v>
      </c>
      <c r="B37" s="185">
        <v>331155</v>
      </c>
      <c r="C37" t="s">
        <v>80</v>
      </c>
      <c r="D37" t="s">
        <v>695</v>
      </c>
      <c r="E37" t="s">
        <v>98</v>
      </c>
      <c r="F37" t="s">
        <v>680</v>
      </c>
      <c r="G37" t="s">
        <v>13</v>
      </c>
      <c r="H37" s="185" t="s">
        <v>434</v>
      </c>
      <c r="I37" s="185" t="s">
        <v>435</v>
      </c>
      <c r="J37" s="275">
        <v>4552.4193000000005</v>
      </c>
      <c r="K37" s="275">
        <v>13997.4</v>
      </c>
      <c r="L37">
        <v>73.150000000000006</v>
      </c>
      <c r="M37" s="84">
        <v>1023.9098100000001</v>
      </c>
      <c r="N37" s="275">
        <v>0.32523320759569641</v>
      </c>
      <c r="O37">
        <v>1331</v>
      </c>
      <c r="P37" s="84">
        <v>101430</v>
      </c>
      <c r="Q37" s="279">
        <v>0.1380005915409642</v>
      </c>
      <c r="R37" s="185" t="s">
        <v>666</v>
      </c>
      <c r="S37" s="185">
        <v>12</v>
      </c>
      <c r="T37" t="s">
        <v>681</v>
      </c>
    </row>
    <row r="38" spans="1:20" x14ac:dyDescent="0.3">
      <c r="A38" s="185" t="s">
        <v>696</v>
      </c>
      <c r="B38" s="185">
        <v>331180</v>
      </c>
      <c r="C38" t="s">
        <v>80</v>
      </c>
      <c r="D38" t="s">
        <v>94</v>
      </c>
      <c r="E38" t="s">
        <v>94</v>
      </c>
      <c r="F38" t="s">
        <v>697</v>
      </c>
      <c r="G38" t="s">
        <v>14</v>
      </c>
      <c r="H38" s="185" t="s">
        <v>434</v>
      </c>
      <c r="I38" s="185" t="s">
        <v>435</v>
      </c>
      <c r="J38" s="275">
        <v>3819.7876197000001</v>
      </c>
      <c r="K38" s="275">
        <v>11995.4</v>
      </c>
      <c r="L38">
        <v>73.150000000000006</v>
      </c>
      <c r="M38" s="84">
        <v>877.46351000000004</v>
      </c>
      <c r="N38" s="275">
        <v>0.31843770276105843</v>
      </c>
      <c r="O38">
        <v>1116.799</v>
      </c>
      <c r="P38" s="84">
        <v>86923</v>
      </c>
      <c r="Q38" s="279">
        <v>0.13800029911530895</v>
      </c>
      <c r="R38" s="185" t="s">
        <v>569</v>
      </c>
      <c r="S38" s="185">
        <v>12</v>
      </c>
      <c r="T38" t="s">
        <v>698</v>
      </c>
    </row>
    <row r="39" spans="1:20" x14ac:dyDescent="0.3">
      <c r="A39" s="185" t="s">
        <v>702</v>
      </c>
      <c r="B39" s="185">
        <v>331195</v>
      </c>
      <c r="C39" t="s">
        <v>80</v>
      </c>
      <c r="D39" t="s">
        <v>96</v>
      </c>
      <c r="E39" t="s">
        <v>96</v>
      </c>
      <c r="F39" t="s">
        <v>703</v>
      </c>
      <c r="G39" t="s">
        <v>7</v>
      </c>
      <c r="H39" s="185" t="s">
        <v>434</v>
      </c>
      <c r="I39" s="185" t="s">
        <v>435</v>
      </c>
      <c r="J39" s="275">
        <v>4710.4850441999997</v>
      </c>
      <c r="K39" s="275">
        <v>12777.1</v>
      </c>
      <c r="L39">
        <v>73.150000000000006</v>
      </c>
      <c r="M39" s="84">
        <v>934.6448650000001</v>
      </c>
      <c r="N39" s="275">
        <v>0.36866621097119062</v>
      </c>
      <c r="O39">
        <v>1377.2139999999999</v>
      </c>
      <c r="P39" s="84">
        <v>92587</v>
      </c>
      <c r="Q39" s="279">
        <v>0.13800101526132177</v>
      </c>
      <c r="R39" s="185" t="s">
        <v>569</v>
      </c>
      <c r="S39" s="185">
        <v>12</v>
      </c>
      <c r="T39" t="s">
        <v>96</v>
      </c>
    </row>
    <row r="40" spans="1:20" x14ac:dyDescent="0.3">
      <c r="A40" s="185" t="s">
        <v>688</v>
      </c>
      <c r="B40" s="185">
        <v>331090</v>
      </c>
      <c r="C40" t="s">
        <v>80</v>
      </c>
      <c r="D40" t="s">
        <v>97</v>
      </c>
      <c r="E40" t="s">
        <v>84</v>
      </c>
      <c r="F40" t="s">
        <v>680</v>
      </c>
      <c r="G40" t="s">
        <v>13</v>
      </c>
      <c r="H40" s="185" t="s">
        <v>436</v>
      </c>
      <c r="I40" s="185" t="s">
        <v>437</v>
      </c>
      <c r="J40" s="275">
        <v>14180.5638</v>
      </c>
      <c r="O40">
        <v>4146</v>
      </c>
      <c r="R40" s="185" t="s">
        <v>666</v>
      </c>
      <c r="S40" s="185">
        <v>12</v>
      </c>
      <c r="T40" t="s">
        <v>681</v>
      </c>
    </row>
    <row r="41" spans="1:20" x14ac:dyDescent="0.3">
      <c r="A41" s="185" t="s">
        <v>704</v>
      </c>
      <c r="B41" s="185">
        <v>331210</v>
      </c>
      <c r="C41" t="s">
        <v>80</v>
      </c>
      <c r="D41" t="s">
        <v>99</v>
      </c>
      <c r="E41" t="s">
        <v>421</v>
      </c>
      <c r="F41" t="s">
        <v>680</v>
      </c>
      <c r="G41" t="s">
        <v>13</v>
      </c>
      <c r="H41" s="185" t="s">
        <v>434</v>
      </c>
      <c r="I41" s="185" t="s">
        <v>435</v>
      </c>
      <c r="J41" s="275">
        <v>263.36310000000003</v>
      </c>
      <c r="K41" s="275">
        <v>1396.6</v>
      </c>
      <c r="L41">
        <v>73.150000000000006</v>
      </c>
      <c r="M41" s="84">
        <v>102.16129000000001</v>
      </c>
      <c r="N41" s="275">
        <v>0.18857446656164975</v>
      </c>
      <c r="O41">
        <v>77</v>
      </c>
      <c r="P41" s="84">
        <v>10122</v>
      </c>
      <c r="Q41" s="279">
        <v>0.13797668444971348</v>
      </c>
      <c r="R41" s="185" t="s">
        <v>666</v>
      </c>
      <c r="S41" s="185">
        <v>12</v>
      </c>
      <c r="T41" t="s">
        <v>681</v>
      </c>
    </row>
    <row r="42" spans="1:20" x14ac:dyDescent="0.3">
      <c r="A42" s="185" t="s">
        <v>705</v>
      </c>
      <c r="B42" s="185">
        <v>331220</v>
      </c>
      <c r="C42" t="s">
        <v>80</v>
      </c>
      <c r="D42" t="s">
        <v>100</v>
      </c>
      <c r="E42" t="s">
        <v>100</v>
      </c>
      <c r="F42" t="s">
        <v>706</v>
      </c>
      <c r="G42" t="s">
        <v>14</v>
      </c>
      <c r="H42" s="185" t="s">
        <v>434</v>
      </c>
      <c r="I42" s="185" t="s">
        <v>435</v>
      </c>
      <c r="J42" s="275">
        <v>32092.815132300006</v>
      </c>
      <c r="K42" s="275">
        <v>88309.900000000009</v>
      </c>
      <c r="L42">
        <v>73.150000000000006</v>
      </c>
      <c r="M42" s="84">
        <v>6459.8691850000014</v>
      </c>
      <c r="N42" s="275">
        <v>0.36341129513565301</v>
      </c>
      <c r="O42">
        <v>9383.0410000000011</v>
      </c>
      <c r="P42" s="84">
        <v>639927</v>
      </c>
      <c r="Q42" s="279">
        <v>0.13799995937036569</v>
      </c>
      <c r="R42" s="185" t="s">
        <v>569</v>
      </c>
      <c r="S42" s="185">
        <v>12</v>
      </c>
      <c r="T42" t="s">
        <v>707</v>
      </c>
    </row>
    <row r="43" spans="1:20" x14ac:dyDescent="0.3">
      <c r="A43" s="185" t="s">
        <v>719</v>
      </c>
      <c r="B43" s="185">
        <v>331230</v>
      </c>
      <c r="C43" t="s">
        <v>80</v>
      </c>
      <c r="D43" t="s">
        <v>102</v>
      </c>
      <c r="E43" t="s">
        <v>102</v>
      </c>
      <c r="F43" t="s">
        <v>720</v>
      </c>
      <c r="G43" t="s">
        <v>13</v>
      </c>
      <c r="H43" s="185" t="s">
        <v>434</v>
      </c>
      <c r="I43" s="185" t="s">
        <v>435</v>
      </c>
      <c r="J43" s="275">
        <v>1368.1302608999999</v>
      </c>
      <c r="K43" s="275">
        <v>4204.2</v>
      </c>
      <c r="L43">
        <v>73.150000000000006</v>
      </c>
      <c r="M43" s="84">
        <v>307.53723000000002</v>
      </c>
      <c r="N43" s="275">
        <v>0.32541988033395175</v>
      </c>
      <c r="O43">
        <v>400.00299999999999</v>
      </c>
      <c r="P43" s="84">
        <v>30466</v>
      </c>
      <c r="Q43" s="279">
        <v>0.13799645506466224</v>
      </c>
      <c r="R43" s="185" t="s">
        <v>569</v>
      </c>
      <c r="S43" s="185">
        <v>12</v>
      </c>
      <c r="T43" t="s">
        <v>102</v>
      </c>
    </row>
    <row r="44" spans="1:20" x14ac:dyDescent="0.3">
      <c r="A44" s="185" t="s">
        <v>721</v>
      </c>
      <c r="B44" s="185">
        <v>331240</v>
      </c>
      <c r="C44" t="s">
        <v>103</v>
      </c>
      <c r="D44" t="s">
        <v>104</v>
      </c>
      <c r="E44" t="s">
        <v>104</v>
      </c>
      <c r="F44" t="s">
        <v>722</v>
      </c>
      <c r="G44" t="s">
        <v>9</v>
      </c>
      <c r="H44" s="185" t="s">
        <v>446</v>
      </c>
      <c r="I44" s="185" t="s">
        <v>435</v>
      </c>
      <c r="J44" s="275">
        <v>0</v>
      </c>
      <c r="K44" s="275">
        <v>146</v>
      </c>
      <c r="L44">
        <v>70.88</v>
      </c>
      <c r="M44" s="84">
        <v>10.34848</v>
      </c>
      <c r="N44" s="275">
        <v>0</v>
      </c>
      <c r="O44">
        <v>0</v>
      </c>
      <c r="P44" s="84">
        <v>1092</v>
      </c>
      <c r="Q44" s="279">
        <v>0.1336996336996337</v>
      </c>
      <c r="R44" s="185" t="s">
        <v>666</v>
      </c>
      <c r="S44" s="185">
        <v>12</v>
      </c>
      <c r="T44" t="s">
        <v>112</v>
      </c>
    </row>
    <row r="45" spans="1:20" x14ac:dyDescent="0.3">
      <c r="A45" s="185" t="s">
        <v>723</v>
      </c>
      <c r="B45" s="185">
        <v>331250</v>
      </c>
      <c r="C45" t="s">
        <v>103</v>
      </c>
      <c r="D45" t="s">
        <v>105</v>
      </c>
      <c r="E45" t="s">
        <v>105</v>
      </c>
      <c r="F45" t="s">
        <v>724</v>
      </c>
      <c r="G45" t="s">
        <v>11</v>
      </c>
      <c r="H45" s="185" t="s">
        <v>434</v>
      </c>
      <c r="I45" s="185" t="s">
        <v>435</v>
      </c>
      <c r="J45" s="275">
        <v>4223.410382099999</v>
      </c>
      <c r="K45" s="275">
        <v>12599.1</v>
      </c>
      <c r="L45">
        <v>73.150000000000006</v>
      </c>
      <c r="M45" s="84">
        <v>921.62416500000018</v>
      </c>
      <c r="N45" s="275">
        <v>0.33521524411267462</v>
      </c>
      <c r="O45">
        <v>1234.8069999999998</v>
      </c>
      <c r="P45" s="84">
        <v>91297</v>
      </c>
      <c r="Q45" s="279">
        <v>0.13800124867191693</v>
      </c>
      <c r="R45" s="185" t="s">
        <v>569</v>
      </c>
      <c r="S45" s="185">
        <v>12</v>
      </c>
      <c r="T45" t="s">
        <v>105</v>
      </c>
    </row>
    <row r="46" spans="1:20" x14ac:dyDescent="0.3">
      <c r="A46" s="185" t="s">
        <v>788</v>
      </c>
      <c r="B46" s="185">
        <v>331260</v>
      </c>
      <c r="C46" t="s">
        <v>103</v>
      </c>
      <c r="D46" t="s">
        <v>106</v>
      </c>
      <c r="E46" t="s">
        <v>106</v>
      </c>
      <c r="F46" t="s">
        <v>789</v>
      </c>
      <c r="G46" t="s">
        <v>14</v>
      </c>
      <c r="H46" s="185" t="s">
        <v>434</v>
      </c>
      <c r="I46" s="185" t="s">
        <v>435</v>
      </c>
      <c r="J46" s="275">
        <v>1391.2959528000001</v>
      </c>
      <c r="K46" s="275">
        <v>4815.2</v>
      </c>
      <c r="L46">
        <v>73.150000000000006</v>
      </c>
      <c r="M46" s="84">
        <v>352.23187999999999</v>
      </c>
      <c r="N46" s="275">
        <v>0.28893835205183588</v>
      </c>
      <c r="O46">
        <v>406.77600000000001</v>
      </c>
      <c r="P46" s="84">
        <v>34893</v>
      </c>
      <c r="Q46" s="279">
        <v>0.13799902559252572</v>
      </c>
      <c r="R46" s="185" t="s">
        <v>569</v>
      </c>
      <c r="S46" s="185">
        <v>12</v>
      </c>
      <c r="T46" t="s">
        <v>106</v>
      </c>
    </row>
    <row r="47" spans="1:20" x14ac:dyDescent="0.3">
      <c r="A47" s="185" t="s">
        <v>729</v>
      </c>
      <c r="B47" s="185">
        <v>331270</v>
      </c>
      <c r="C47" t="s">
        <v>103</v>
      </c>
      <c r="D47" t="s">
        <v>107</v>
      </c>
      <c r="E47" t="s">
        <v>107</v>
      </c>
      <c r="F47" t="s">
        <v>730</v>
      </c>
      <c r="G47" t="s">
        <v>5</v>
      </c>
      <c r="H47" s="185" t="s">
        <v>434</v>
      </c>
      <c r="I47" s="185" t="s">
        <v>435</v>
      </c>
      <c r="J47" s="275">
        <v>4104.2881737000007</v>
      </c>
      <c r="K47" s="275">
        <v>11681</v>
      </c>
      <c r="L47">
        <v>73.150000000000006</v>
      </c>
      <c r="M47" s="84">
        <v>854.46514999999999</v>
      </c>
      <c r="N47" s="275">
        <v>0.35136445284650292</v>
      </c>
      <c r="O47">
        <v>1199.979</v>
      </c>
      <c r="P47" s="84">
        <v>84646</v>
      </c>
      <c r="Q47" s="279">
        <v>0.13799825154171491</v>
      </c>
      <c r="R47" s="185" t="s">
        <v>569</v>
      </c>
      <c r="S47" s="185">
        <v>12</v>
      </c>
      <c r="T47" t="s">
        <v>107</v>
      </c>
    </row>
    <row r="48" spans="1:20" x14ac:dyDescent="0.3">
      <c r="A48" s="185" t="s">
        <v>731</v>
      </c>
      <c r="B48" s="185">
        <v>331280</v>
      </c>
      <c r="C48" t="s">
        <v>103</v>
      </c>
      <c r="D48" t="s">
        <v>108</v>
      </c>
      <c r="E48" t="s">
        <v>108</v>
      </c>
      <c r="F48" t="s">
        <v>732</v>
      </c>
      <c r="G48" t="s">
        <v>9</v>
      </c>
      <c r="H48" s="185" t="s">
        <v>434</v>
      </c>
      <c r="I48" s="185" t="s">
        <v>435</v>
      </c>
      <c r="J48" s="275">
        <v>6071.2924427999997</v>
      </c>
      <c r="K48" s="275">
        <v>19401.899999999998</v>
      </c>
      <c r="L48">
        <v>73.150000000000006</v>
      </c>
      <c r="M48" s="84">
        <v>1419.2489849999999</v>
      </c>
      <c r="N48" s="275">
        <v>0.31292257164504511</v>
      </c>
      <c r="O48">
        <v>1775.0759999999998</v>
      </c>
      <c r="P48" s="84">
        <v>140593</v>
      </c>
      <c r="Q48" s="279">
        <v>0.13800046944015704</v>
      </c>
      <c r="R48" s="185" t="s">
        <v>569</v>
      </c>
      <c r="S48" s="185">
        <v>12</v>
      </c>
      <c r="T48" t="s">
        <v>108</v>
      </c>
    </row>
    <row r="49" spans="1:20" x14ac:dyDescent="0.3">
      <c r="A49" s="185" t="s">
        <v>731</v>
      </c>
      <c r="B49" s="185">
        <v>331280</v>
      </c>
      <c r="C49" t="s">
        <v>103</v>
      </c>
      <c r="D49" t="s">
        <v>108</v>
      </c>
      <c r="E49" t="s">
        <v>108</v>
      </c>
      <c r="F49" t="s">
        <v>732</v>
      </c>
      <c r="G49" t="s">
        <v>9</v>
      </c>
      <c r="H49" s="185" t="s">
        <v>439</v>
      </c>
      <c r="I49" s="185" t="s">
        <v>440</v>
      </c>
      <c r="J49" s="275">
        <v>2520.4122293999999</v>
      </c>
      <c r="O49">
        <v>736.89799999999991</v>
      </c>
      <c r="R49" s="185" t="s">
        <v>569</v>
      </c>
      <c r="S49" s="185">
        <v>12</v>
      </c>
      <c r="T49" t="s">
        <v>108</v>
      </c>
    </row>
    <row r="50" spans="1:20" x14ac:dyDescent="0.3">
      <c r="A50" s="185" t="s">
        <v>790</v>
      </c>
      <c r="B50" s="185">
        <v>331290</v>
      </c>
      <c r="C50" t="s">
        <v>103</v>
      </c>
      <c r="D50" t="s">
        <v>109</v>
      </c>
      <c r="E50" t="s">
        <v>109</v>
      </c>
      <c r="F50" t="s">
        <v>791</v>
      </c>
      <c r="G50" t="s">
        <v>9</v>
      </c>
      <c r="H50" s="185" t="s">
        <v>434</v>
      </c>
      <c r="I50" s="185" t="s">
        <v>435</v>
      </c>
      <c r="J50" s="275">
        <v>3289.4359017000002</v>
      </c>
      <c r="K50" s="275">
        <v>10323</v>
      </c>
      <c r="L50">
        <v>73.150000000000006</v>
      </c>
      <c r="M50" s="84">
        <v>755.12745000000007</v>
      </c>
      <c r="N50" s="275">
        <v>0.31865115777390296</v>
      </c>
      <c r="O50">
        <v>961.73900000000003</v>
      </c>
      <c r="P50" s="84">
        <v>74803</v>
      </c>
      <c r="Q50" s="279">
        <v>0.13800248653128885</v>
      </c>
      <c r="R50" s="185" t="s">
        <v>569</v>
      </c>
      <c r="S50" s="185">
        <v>12</v>
      </c>
      <c r="T50" t="s">
        <v>109</v>
      </c>
    </row>
    <row r="51" spans="1:20" x14ac:dyDescent="0.3">
      <c r="A51" s="185" t="s">
        <v>733</v>
      </c>
      <c r="B51" s="185">
        <v>331300</v>
      </c>
      <c r="C51" t="s">
        <v>103</v>
      </c>
      <c r="D51" t="s">
        <v>111</v>
      </c>
      <c r="E51" t="s">
        <v>111</v>
      </c>
      <c r="F51" t="s">
        <v>734</v>
      </c>
      <c r="G51" t="s">
        <v>5</v>
      </c>
      <c r="H51" s="185" t="s">
        <v>434</v>
      </c>
      <c r="I51" s="185" t="s">
        <v>435</v>
      </c>
      <c r="J51" s="275">
        <v>4562.0098212000003</v>
      </c>
      <c r="K51" s="275">
        <v>13535.900000000001</v>
      </c>
      <c r="L51">
        <v>73.150000000000006</v>
      </c>
      <c r="M51" s="84">
        <v>990.15108500000019</v>
      </c>
      <c r="N51" s="275">
        <v>0.33703040220450797</v>
      </c>
      <c r="O51">
        <v>1333.8040000000001</v>
      </c>
      <c r="P51" s="84">
        <v>98087</v>
      </c>
      <c r="Q51" s="279">
        <v>0.13799891932672018</v>
      </c>
      <c r="R51" s="185" t="s">
        <v>569</v>
      </c>
      <c r="S51" s="185">
        <v>12</v>
      </c>
      <c r="T51" t="s">
        <v>111</v>
      </c>
    </row>
    <row r="52" spans="1:20" x14ac:dyDescent="0.3">
      <c r="A52" s="185" t="s">
        <v>735</v>
      </c>
      <c r="B52" s="185">
        <v>331310</v>
      </c>
      <c r="C52" t="s">
        <v>103</v>
      </c>
      <c r="D52" t="s">
        <v>112</v>
      </c>
      <c r="E52" t="s">
        <v>112</v>
      </c>
      <c r="F52" t="s">
        <v>722</v>
      </c>
      <c r="G52" t="s">
        <v>9</v>
      </c>
      <c r="H52" s="185" t="s">
        <v>434</v>
      </c>
      <c r="I52" s="185" t="s">
        <v>435</v>
      </c>
      <c r="J52" s="275">
        <v>18599.235688799999</v>
      </c>
      <c r="K52" s="275">
        <v>52027.799999999988</v>
      </c>
      <c r="L52">
        <v>73.150000000000006</v>
      </c>
      <c r="M52" s="84">
        <v>3805.8335699999993</v>
      </c>
      <c r="N52" s="275">
        <v>0.35748649162178686</v>
      </c>
      <c r="O52">
        <v>5437.8959999999997</v>
      </c>
      <c r="P52" s="84">
        <v>377012</v>
      </c>
      <c r="Q52" s="279">
        <v>0.1380003819507071</v>
      </c>
      <c r="R52" s="185" t="s">
        <v>569</v>
      </c>
      <c r="S52" s="185">
        <v>12</v>
      </c>
      <c r="T52" t="s">
        <v>112</v>
      </c>
    </row>
    <row r="53" spans="1:20" x14ac:dyDescent="0.3">
      <c r="A53" s="185" t="s">
        <v>735</v>
      </c>
      <c r="B53" s="185">
        <v>331310</v>
      </c>
      <c r="C53" t="s">
        <v>103</v>
      </c>
      <c r="D53" t="s">
        <v>112</v>
      </c>
      <c r="E53" t="s">
        <v>112</v>
      </c>
      <c r="F53" t="s">
        <v>722</v>
      </c>
      <c r="G53" t="s">
        <v>9</v>
      </c>
      <c r="H53" s="185" t="s">
        <v>439</v>
      </c>
      <c r="I53" s="185" t="s">
        <v>440</v>
      </c>
      <c r="J53" s="275">
        <v>1350.0539753999999</v>
      </c>
      <c r="O53">
        <v>394.71799999999996</v>
      </c>
      <c r="R53" s="185" t="s">
        <v>569</v>
      </c>
      <c r="S53" s="185">
        <v>12</v>
      </c>
      <c r="T53" t="s">
        <v>112</v>
      </c>
    </row>
    <row r="54" spans="1:20" x14ac:dyDescent="0.3">
      <c r="A54" s="185" t="s">
        <v>736</v>
      </c>
      <c r="B54" s="185">
        <v>331320</v>
      </c>
      <c r="C54" t="s">
        <v>103</v>
      </c>
      <c r="D54" t="s">
        <v>113</v>
      </c>
      <c r="E54" t="s">
        <v>113</v>
      </c>
      <c r="F54" t="s">
        <v>737</v>
      </c>
      <c r="G54" t="s">
        <v>5</v>
      </c>
      <c r="H54" s="185" t="s">
        <v>434</v>
      </c>
      <c r="I54" s="185" t="s">
        <v>435</v>
      </c>
      <c r="J54" s="275">
        <v>5150.4929579999998</v>
      </c>
      <c r="K54" s="275">
        <v>15304.7</v>
      </c>
      <c r="L54">
        <v>73.150000000000006</v>
      </c>
      <c r="M54" s="84">
        <v>1119.5388050000001</v>
      </c>
      <c r="N54" s="275">
        <v>0.33653014812443233</v>
      </c>
      <c r="O54">
        <v>1505.86</v>
      </c>
      <c r="P54" s="84">
        <v>110903</v>
      </c>
      <c r="Q54" s="279">
        <v>0.1380007754524224</v>
      </c>
      <c r="R54" s="185" t="s">
        <v>569</v>
      </c>
      <c r="S54" s="185">
        <v>12</v>
      </c>
      <c r="T54" t="s">
        <v>113</v>
      </c>
    </row>
    <row r="55" spans="1:20" x14ac:dyDescent="0.3">
      <c r="A55" s="185" t="s">
        <v>736</v>
      </c>
      <c r="B55" s="185">
        <v>331320</v>
      </c>
      <c r="C55" t="s">
        <v>103</v>
      </c>
      <c r="D55" t="s">
        <v>113</v>
      </c>
      <c r="E55" t="s">
        <v>113</v>
      </c>
      <c r="F55" t="s">
        <v>737</v>
      </c>
      <c r="G55" t="s">
        <v>5</v>
      </c>
      <c r="H55" s="185" t="s">
        <v>439</v>
      </c>
      <c r="I55" s="185" t="s">
        <v>440</v>
      </c>
      <c r="J55" s="275">
        <v>1626.5578680000003</v>
      </c>
      <c r="O55">
        <v>475.56000000000006</v>
      </c>
      <c r="R55" s="185" t="s">
        <v>569</v>
      </c>
      <c r="S55" s="185">
        <v>12</v>
      </c>
      <c r="T55" t="s">
        <v>113</v>
      </c>
    </row>
    <row r="56" spans="1:20" x14ac:dyDescent="0.3">
      <c r="A56" s="185" t="s">
        <v>792</v>
      </c>
      <c r="B56" s="185">
        <v>331330</v>
      </c>
      <c r="C56" t="s">
        <v>103</v>
      </c>
      <c r="D56" t="s">
        <v>114</v>
      </c>
      <c r="E56" t="s">
        <v>114</v>
      </c>
      <c r="F56" t="s">
        <v>793</v>
      </c>
      <c r="G56" t="s">
        <v>9</v>
      </c>
      <c r="H56" s="185" t="s">
        <v>434</v>
      </c>
      <c r="I56" s="185" t="s">
        <v>435</v>
      </c>
      <c r="J56" s="275">
        <v>2533.1118033000002</v>
      </c>
      <c r="K56" s="275">
        <v>7048.1</v>
      </c>
      <c r="L56">
        <v>73.150000000000006</v>
      </c>
      <c r="M56" s="84">
        <v>515.56851500000005</v>
      </c>
      <c r="N56" s="275">
        <v>0.35940349928349485</v>
      </c>
      <c r="O56">
        <v>740.6110000000001</v>
      </c>
      <c r="P56" s="84">
        <v>51071</v>
      </c>
      <c r="Q56" s="279">
        <v>0.13800591333633569</v>
      </c>
      <c r="R56" s="185" t="s">
        <v>569</v>
      </c>
      <c r="S56" s="185">
        <v>12</v>
      </c>
      <c r="T56" t="s">
        <v>114</v>
      </c>
    </row>
    <row r="57" spans="1:20" x14ac:dyDescent="0.3">
      <c r="A57" s="185" t="s">
        <v>794</v>
      </c>
      <c r="B57" s="185">
        <v>331340</v>
      </c>
      <c r="C57" t="s">
        <v>103</v>
      </c>
      <c r="D57" t="s">
        <v>115</v>
      </c>
      <c r="E57" t="s">
        <v>115</v>
      </c>
      <c r="F57" t="s">
        <v>795</v>
      </c>
      <c r="G57" t="s">
        <v>14</v>
      </c>
      <c r="H57" s="185" t="s">
        <v>434</v>
      </c>
      <c r="I57" s="185" t="s">
        <v>435</v>
      </c>
      <c r="J57" s="275">
        <v>2240.5667036999998</v>
      </c>
      <c r="K57" s="275">
        <v>7021.8000000000011</v>
      </c>
      <c r="L57">
        <v>73.150000000000006</v>
      </c>
      <c r="M57" s="84">
        <v>513.64467000000013</v>
      </c>
      <c r="N57" s="275">
        <v>0.3190872288729385</v>
      </c>
      <c r="O57">
        <v>655.07899999999995</v>
      </c>
      <c r="P57" s="84">
        <v>50883</v>
      </c>
      <c r="Q57" s="279">
        <v>0.13799893874181948</v>
      </c>
      <c r="R57" s="185" t="s">
        <v>569</v>
      </c>
      <c r="S57" s="185">
        <v>12</v>
      </c>
      <c r="T57" t="s">
        <v>115</v>
      </c>
    </row>
    <row r="58" spans="1:20" x14ac:dyDescent="0.3">
      <c r="A58" s="185" t="s">
        <v>796</v>
      </c>
      <c r="B58" s="185">
        <v>331350</v>
      </c>
      <c r="C58" t="s">
        <v>103</v>
      </c>
      <c r="D58" t="s">
        <v>116</v>
      </c>
      <c r="E58" t="s">
        <v>116</v>
      </c>
      <c r="F58" t="s">
        <v>797</v>
      </c>
      <c r="G58" t="s">
        <v>14</v>
      </c>
      <c r="H58" s="185" t="s">
        <v>434</v>
      </c>
      <c r="I58" s="185" t="s">
        <v>435</v>
      </c>
      <c r="J58" s="275">
        <v>2071.1182011000001</v>
      </c>
      <c r="K58" s="275">
        <v>6037.7000000000007</v>
      </c>
      <c r="L58">
        <v>73.150000000000006</v>
      </c>
      <c r="M58" s="84">
        <v>441.65775500000007</v>
      </c>
      <c r="N58" s="275">
        <v>0.34303098880368349</v>
      </c>
      <c r="O58">
        <v>605.53700000000003</v>
      </c>
      <c r="P58" s="84">
        <v>43750</v>
      </c>
      <c r="Q58" s="279">
        <v>0.13800457142857145</v>
      </c>
      <c r="R58" s="185" t="s">
        <v>569</v>
      </c>
      <c r="S58" s="185">
        <v>12</v>
      </c>
      <c r="T58" t="s">
        <v>116</v>
      </c>
    </row>
    <row r="59" spans="1:20" x14ac:dyDescent="0.3">
      <c r="A59" s="185" t="s">
        <v>738</v>
      </c>
      <c r="B59" s="185">
        <v>331360</v>
      </c>
      <c r="C59" t="s">
        <v>103</v>
      </c>
      <c r="D59" t="s">
        <v>117</v>
      </c>
      <c r="E59" t="s">
        <v>117</v>
      </c>
      <c r="F59" t="s">
        <v>739</v>
      </c>
      <c r="G59" t="s">
        <v>9</v>
      </c>
      <c r="H59" s="185" t="s">
        <v>434</v>
      </c>
      <c r="I59" s="185" t="s">
        <v>435</v>
      </c>
      <c r="J59" s="275">
        <v>9738.0695217000011</v>
      </c>
      <c r="K59" s="275">
        <v>29215.499999999996</v>
      </c>
      <c r="L59">
        <v>73.150000000000006</v>
      </c>
      <c r="M59" s="84">
        <v>2137.1138249999999</v>
      </c>
      <c r="N59" s="275">
        <v>0.3333185987472404</v>
      </c>
      <c r="O59">
        <v>2847.1390000000001</v>
      </c>
      <c r="P59" s="84">
        <v>211707</v>
      </c>
      <c r="Q59" s="279">
        <v>0.13799968824838099</v>
      </c>
      <c r="R59" s="185" t="s">
        <v>569</v>
      </c>
      <c r="S59" s="185">
        <v>12</v>
      </c>
      <c r="T59" t="s">
        <v>117</v>
      </c>
    </row>
    <row r="60" spans="1:20" x14ac:dyDescent="0.3">
      <c r="A60" s="185" t="s">
        <v>738</v>
      </c>
      <c r="B60" s="185">
        <v>331360</v>
      </c>
      <c r="C60" t="s">
        <v>103</v>
      </c>
      <c r="D60" t="s">
        <v>117</v>
      </c>
      <c r="E60" t="s">
        <v>117</v>
      </c>
      <c r="F60" t="s">
        <v>739</v>
      </c>
      <c r="G60" t="s">
        <v>9</v>
      </c>
      <c r="H60" s="185" t="s">
        <v>439</v>
      </c>
      <c r="I60" s="185" t="s">
        <v>440</v>
      </c>
      <c r="J60" s="275">
        <v>1944.5671011000002</v>
      </c>
      <c r="O60">
        <v>568.53700000000003</v>
      </c>
      <c r="R60" s="185" t="s">
        <v>569</v>
      </c>
      <c r="S60" s="185">
        <v>12</v>
      </c>
      <c r="T60" t="s">
        <v>117</v>
      </c>
    </row>
    <row r="61" spans="1:20" x14ac:dyDescent="0.3">
      <c r="A61" s="185" t="s">
        <v>798</v>
      </c>
      <c r="B61" s="185">
        <v>331370</v>
      </c>
      <c r="C61" t="s">
        <v>103</v>
      </c>
      <c r="D61" t="s">
        <v>118</v>
      </c>
      <c r="E61" t="s">
        <v>118</v>
      </c>
      <c r="F61" t="s">
        <v>799</v>
      </c>
      <c r="G61" t="s">
        <v>14</v>
      </c>
      <c r="H61" s="185" t="s">
        <v>434</v>
      </c>
      <c r="I61" s="185" t="s">
        <v>435</v>
      </c>
      <c r="J61" s="275">
        <v>3870.5653935</v>
      </c>
      <c r="K61" s="275">
        <v>11753.699999999999</v>
      </c>
      <c r="L61">
        <v>73.150000000000006</v>
      </c>
      <c r="M61" s="84">
        <v>859.78315500000008</v>
      </c>
      <c r="N61" s="275">
        <v>0.32930612432680778</v>
      </c>
      <c r="O61">
        <v>1131.645</v>
      </c>
      <c r="P61" s="84">
        <v>85172</v>
      </c>
      <c r="Q61" s="279">
        <v>0.13799957732588172</v>
      </c>
      <c r="R61" s="185" t="s">
        <v>569</v>
      </c>
      <c r="S61" s="185">
        <v>12</v>
      </c>
      <c r="T61" t="s">
        <v>118</v>
      </c>
    </row>
    <row r="62" spans="1:20" x14ac:dyDescent="0.3">
      <c r="A62" s="185" t="s">
        <v>784</v>
      </c>
      <c r="B62" s="185">
        <v>331720</v>
      </c>
      <c r="C62" t="s">
        <v>103</v>
      </c>
      <c r="D62" t="s">
        <v>401</v>
      </c>
      <c r="E62" t="s">
        <v>401</v>
      </c>
      <c r="F62" t="s">
        <v>785</v>
      </c>
      <c r="G62" t="s">
        <v>9</v>
      </c>
      <c r="H62" s="185" t="s">
        <v>434</v>
      </c>
      <c r="I62" s="185" t="s">
        <v>435</v>
      </c>
      <c r="J62" s="275">
        <v>5371.9368611999998</v>
      </c>
      <c r="K62" s="275">
        <v>15318.9</v>
      </c>
      <c r="L62">
        <v>73.150000000000006</v>
      </c>
      <c r="M62" s="84">
        <v>1120.5775350000001</v>
      </c>
      <c r="N62" s="275">
        <v>0.35067379911090224</v>
      </c>
      <c r="O62">
        <v>1570.6039999999998</v>
      </c>
      <c r="P62" s="84">
        <v>111006</v>
      </c>
      <c r="Q62" s="279">
        <v>0.13800064861358846</v>
      </c>
      <c r="R62" s="185" t="s">
        <v>569</v>
      </c>
      <c r="S62" s="185">
        <v>12</v>
      </c>
      <c r="T62" t="s">
        <v>401</v>
      </c>
    </row>
    <row r="63" spans="1:20" x14ac:dyDescent="0.3">
      <c r="A63" s="185" t="s">
        <v>800</v>
      </c>
      <c r="B63" s="185">
        <v>331380</v>
      </c>
      <c r="C63" t="s">
        <v>103</v>
      </c>
      <c r="D63" t="s">
        <v>119</v>
      </c>
      <c r="E63" t="s">
        <v>119</v>
      </c>
      <c r="F63" t="s">
        <v>801</v>
      </c>
      <c r="G63" t="s">
        <v>14</v>
      </c>
      <c r="H63" s="185" t="s">
        <v>434</v>
      </c>
      <c r="I63" s="185" t="s">
        <v>435</v>
      </c>
      <c r="J63" s="275">
        <v>2430.4070348999999</v>
      </c>
      <c r="K63" s="275">
        <v>7461.1</v>
      </c>
      <c r="L63">
        <v>73.150000000000006</v>
      </c>
      <c r="M63" s="84">
        <v>545.77946500000007</v>
      </c>
      <c r="N63" s="275">
        <v>0.32574379580758867</v>
      </c>
      <c r="O63">
        <v>710.58299999999997</v>
      </c>
      <c r="P63" s="84">
        <v>54066</v>
      </c>
      <c r="Q63" s="279">
        <v>0.13799985203270079</v>
      </c>
      <c r="R63" s="185" t="s">
        <v>569</v>
      </c>
      <c r="S63" s="185">
        <v>12</v>
      </c>
      <c r="T63" t="s">
        <v>119</v>
      </c>
    </row>
    <row r="64" spans="1:20" x14ac:dyDescent="0.3">
      <c r="A64" s="185" t="s">
        <v>800</v>
      </c>
      <c r="B64" s="185">
        <v>331380</v>
      </c>
      <c r="C64" t="s">
        <v>103</v>
      </c>
      <c r="D64" t="s">
        <v>119</v>
      </c>
      <c r="E64" t="s">
        <v>119</v>
      </c>
      <c r="F64" t="s">
        <v>801</v>
      </c>
      <c r="G64" t="s">
        <v>14</v>
      </c>
      <c r="H64" s="185" t="s">
        <v>1163</v>
      </c>
      <c r="I64" s="185" t="s">
        <v>1164</v>
      </c>
      <c r="J64" s="275">
        <v>0.15049320000000002</v>
      </c>
      <c r="O64">
        <v>4.4000000000000004E-2</v>
      </c>
      <c r="R64" s="185" t="s">
        <v>569</v>
      </c>
      <c r="S64" s="185">
        <v>12</v>
      </c>
      <c r="T64" t="s">
        <v>119</v>
      </c>
    </row>
    <row r="65" spans="1:20" x14ac:dyDescent="0.3">
      <c r="A65" s="185" t="s">
        <v>740</v>
      </c>
      <c r="B65" s="185">
        <v>331390</v>
      </c>
      <c r="C65" t="s">
        <v>103</v>
      </c>
      <c r="D65" t="s">
        <v>120</v>
      </c>
      <c r="E65" t="s">
        <v>120</v>
      </c>
      <c r="F65" t="s">
        <v>741</v>
      </c>
      <c r="G65" t="s">
        <v>9</v>
      </c>
      <c r="H65" s="185" t="s">
        <v>434</v>
      </c>
      <c r="I65" s="185" t="s">
        <v>435</v>
      </c>
      <c r="J65" s="275">
        <v>8875.1073099000005</v>
      </c>
      <c r="K65" s="275">
        <v>25845.899999999998</v>
      </c>
      <c r="L65">
        <v>73.150000000000006</v>
      </c>
      <c r="M65" s="84">
        <v>1890.627585</v>
      </c>
      <c r="N65" s="275">
        <v>0.34338550059777379</v>
      </c>
      <c r="O65">
        <v>2594.8330000000001</v>
      </c>
      <c r="P65" s="84">
        <v>187290</v>
      </c>
      <c r="Q65" s="279">
        <v>0.13799935928239626</v>
      </c>
      <c r="R65" s="185" t="s">
        <v>569</v>
      </c>
      <c r="S65" s="185">
        <v>12</v>
      </c>
      <c r="T65" t="s">
        <v>120</v>
      </c>
    </row>
    <row r="66" spans="1:20" x14ac:dyDescent="0.3">
      <c r="A66" s="185" t="s">
        <v>740</v>
      </c>
      <c r="B66" s="185">
        <v>331390</v>
      </c>
      <c r="C66" t="s">
        <v>103</v>
      </c>
      <c r="D66" t="s">
        <v>120</v>
      </c>
      <c r="E66" t="s">
        <v>120</v>
      </c>
      <c r="F66" t="s">
        <v>741</v>
      </c>
      <c r="G66" t="s">
        <v>9</v>
      </c>
      <c r="H66" s="185" t="s">
        <v>439</v>
      </c>
      <c r="I66" s="185" t="s">
        <v>440</v>
      </c>
      <c r="J66" s="275">
        <v>1360.9647324</v>
      </c>
      <c r="O66">
        <v>397.90800000000002</v>
      </c>
      <c r="R66" s="185" t="s">
        <v>569</v>
      </c>
      <c r="S66" s="185">
        <v>12</v>
      </c>
      <c r="T66" t="s">
        <v>120</v>
      </c>
    </row>
    <row r="67" spans="1:20" x14ac:dyDescent="0.3">
      <c r="A67" s="185" t="s">
        <v>742</v>
      </c>
      <c r="B67" s="185">
        <v>331400</v>
      </c>
      <c r="C67" t="s">
        <v>103</v>
      </c>
      <c r="D67" t="s">
        <v>121</v>
      </c>
      <c r="E67" t="s">
        <v>121</v>
      </c>
      <c r="F67" t="s">
        <v>743</v>
      </c>
      <c r="G67" t="s">
        <v>11</v>
      </c>
      <c r="H67" s="185" t="s">
        <v>434</v>
      </c>
      <c r="I67" s="185" t="s">
        <v>435</v>
      </c>
      <c r="J67" s="275">
        <v>5706.7808108999998</v>
      </c>
      <c r="K67" s="275">
        <v>16688.446998333671</v>
      </c>
      <c r="L67">
        <v>73.150000000000006</v>
      </c>
      <c r="M67" s="84">
        <v>1220.7598979281083</v>
      </c>
      <c r="N67" s="275">
        <v>0.34195996856207278</v>
      </c>
      <c r="O67">
        <v>1668.5029999999999</v>
      </c>
      <c r="P67" s="84">
        <v>120931</v>
      </c>
      <c r="Q67" s="279">
        <v>0.13799974364169379</v>
      </c>
      <c r="R67" s="185" t="s">
        <v>666</v>
      </c>
      <c r="S67" s="185">
        <v>12</v>
      </c>
      <c r="T67" t="s">
        <v>121</v>
      </c>
    </row>
    <row r="68" spans="1:20" x14ac:dyDescent="0.3">
      <c r="A68" s="185" t="s">
        <v>744</v>
      </c>
      <c r="B68" s="185">
        <v>331410</v>
      </c>
      <c r="C68" t="s">
        <v>103</v>
      </c>
      <c r="D68" t="s">
        <v>122</v>
      </c>
      <c r="E68" t="s">
        <v>122</v>
      </c>
      <c r="F68" t="s">
        <v>745</v>
      </c>
      <c r="G68" t="s">
        <v>11</v>
      </c>
      <c r="H68" s="185" t="s">
        <v>434</v>
      </c>
      <c r="I68" s="185" t="s">
        <v>435</v>
      </c>
      <c r="J68" s="275">
        <v>4430.1538358999996</v>
      </c>
      <c r="K68" s="275">
        <v>12963.200000000003</v>
      </c>
      <c r="L68">
        <v>73.150000000000006</v>
      </c>
      <c r="M68" s="84">
        <v>948.25808000000029</v>
      </c>
      <c r="N68" s="275">
        <v>0.34174847536873604</v>
      </c>
      <c r="O68">
        <v>1295.2529999999999</v>
      </c>
      <c r="P68" s="84">
        <v>93935</v>
      </c>
      <c r="Q68" s="279">
        <v>0.13800180976206955</v>
      </c>
      <c r="R68" s="185" t="s">
        <v>569</v>
      </c>
      <c r="S68" s="185">
        <v>12</v>
      </c>
      <c r="T68" t="s">
        <v>122</v>
      </c>
    </row>
    <row r="69" spans="1:20" x14ac:dyDescent="0.3">
      <c r="A69" s="185" t="s">
        <v>746</v>
      </c>
      <c r="B69" s="185">
        <v>332120</v>
      </c>
      <c r="C69" t="s">
        <v>103</v>
      </c>
      <c r="D69" t="s">
        <v>123</v>
      </c>
      <c r="E69" t="s">
        <v>123</v>
      </c>
      <c r="F69" t="s">
        <v>747</v>
      </c>
      <c r="G69" t="s">
        <v>9</v>
      </c>
      <c r="H69" s="185" t="s">
        <v>434</v>
      </c>
      <c r="I69" s="185" t="s">
        <v>435</v>
      </c>
      <c r="J69" s="275">
        <v>6733.7600888999996</v>
      </c>
      <c r="K69" s="275">
        <v>20393.300000000003</v>
      </c>
      <c r="L69">
        <v>73.150000000000006</v>
      </c>
      <c r="M69" s="84">
        <v>1491.7698950000004</v>
      </c>
      <c r="N69" s="275">
        <v>0.33019472517444448</v>
      </c>
      <c r="O69">
        <v>1968.7629999999999</v>
      </c>
      <c r="P69" s="84">
        <v>147778</v>
      </c>
      <c r="Q69" s="279">
        <v>0.13799956691794452</v>
      </c>
      <c r="R69" s="185" t="s">
        <v>569</v>
      </c>
      <c r="S69" s="185">
        <v>12</v>
      </c>
      <c r="T69" t="s">
        <v>123</v>
      </c>
    </row>
    <row r="70" spans="1:20" x14ac:dyDescent="0.3">
      <c r="A70" s="185" t="s">
        <v>748</v>
      </c>
      <c r="B70" s="185">
        <v>331420</v>
      </c>
      <c r="C70" t="s">
        <v>103</v>
      </c>
      <c r="D70" t="s">
        <v>124</v>
      </c>
      <c r="E70" t="s">
        <v>124</v>
      </c>
      <c r="F70" t="s">
        <v>749</v>
      </c>
      <c r="G70" t="s">
        <v>5</v>
      </c>
      <c r="H70" s="185" t="s">
        <v>434</v>
      </c>
      <c r="I70" s="185" t="s">
        <v>435</v>
      </c>
      <c r="J70" s="275">
        <v>4470.3628827000002</v>
      </c>
      <c r="K70" s="275">
        <v>13293.8</v>
      </c>
      <c r="L70">
        <v>73.150000000000006</v>
      </c>
      <c r="M70" s="84">
        <v>972.44146999999998</v>
      </c>
      <c r="N70" s="275">
        <v>0.33627426941130456</v>
      </c>
      <c r="O70">
        <v>1307.009</v>
      </c>
      <c r="P70" s="84">
        <v>96331</v>
      </c>
      <c r="Q70" s="279">
        <v>0.1380012664666618</v>
      </c>
      <c r="R70" s="185" t="s">
        <v>569</v>
      </c>
      <c r="S70" s="185">
        <v>12</v>
      </c>
      <c r="T70" t="s">
        <v>124</v>
      </c>
    </row>
    <row r="71" spans="1:20" x14ac:dyDescent="0.3">
      <c r="A71" s="185" t="s">
        <v>750</v>
      </c>
      <c r="B71" s="185">
        <v>331440</v>
      </c>
      <c r="C71" t="s">
        <v>103</v>
      </c>
      <c r="D71" t="s">
        <v>125</v>
      </c>
      <c r="E71" t="s">
        <v>125</v>
      </c>
      <c r="F71" t="s">
        <v>751</v>
      </c>
      <c r="G71" t="s">
        <v>9</v>
      </c>
      <c r="H71" s="185" t="s">
        <v>434</v>
      </c>
      <c r="I71" s="185" t="s">
        <v>435</v>
      </c>
      <c r="J71" s="275">
        <v>5137.7283984000014</v>
      </c>
      <c r="K71" s="275">
        <v>14525.2</v>
      </c>
      <c r="L71">
        <v>73.150000000000006</v>
      </c>
      <c r="M71" s="84">
        <v>1062.5183800000002</v>
      </c>
      <c r="N71" s="275">
        <v>0.35371137047338425</v>
      </c>
      <c r="O71">
        <v>1502.1280000000004</v>
      </c>
      <c r="P71" s="84">
        <v>105255</v>
      </c>
      <c r="Q71" s="279">
        <v>0.13800009500736307</v>
      </c>
      <c r="R71" s="185" t="s">
        <v>569</v>
      </c>
      <c r="S71" s="185">
        <v>12</v>
      </c>
      <c r="T71" t="s">
        <v>125</v>
      </c>
    </row>
    <row r="72" spans="1:20" x14ac:dyDescent="0.3">
      <c r="A72" s="185" t="s">
        <v>802</v>
      </c>
      <c r="B72" s="185">
        <v>331450</v>
      </c>
      <c r="C72" t="s">
        <v>103</v>
      </c>
      <c r="D72" t="s">
        <v>126</v>
      </c>
      <c r="E72" t="s">
        <v>126</v>
      </c>
      <c r="F72" t="s">
        <v>803</v>
      </c>
      <c r="G72" t="s">
        <v>9</v>
      </c>
      <c r="H72" s="185" t="s">
        <v>434</v>
      </c>
      <c r="I72" s="185" t="s">
        <v>435</v>
      </c>
      <c r="J72" s="275">
        <v>2649.0326109000007</v>
      </c>
      <c r="K72" s="275">
        <v>8719.5</v>
      </c>
      <c r="L72">
        <v>73.150000000000006</v>
      </c>
      <c r="M72" s="84">
        <v>637.83142500000008</v>
      </c>
      <c r="N72" s="275">
        <v>0.30380556349561338</v>
      </c>
      <c r="O72">
        <v>774.50300000000016</v>
      </c>
      <c r="P72" s="84">
        <v>63185</v>
      </c>
      <c r="Q72" s="279">
        <v>0.13799952520376671</v>
      </c>
      <c r="R72" s="185" t="s">
        <v>569</v>
      </c>
      <c r="S72" s="185">
        <v>12</v>
      </c>
      <c r="T72" t="s">
        <v>126</v>
      </c>
    </row>
    <row r="73" spans="1:20" x14ac:dyDescent="0.3">
      <c r="A73" s="185" t="s">
        <v>802</v>
      </c>
      <c r="B73" s="185">
        <v>331450</v>
      </c>
      <c r="C73" t="s">
        <v>103</v>
      </c>
      <c r="D73" t="s">
        <v>126</v>
      </c>
      <c r="E73" t="s">
        <v>126</v>
      </c>
      <c r="F73" t="s">
        <v>803</v>
      </c>
      <c r="G73" t="s">
        <v>9</v>
      </c>
      <c r="H73" s="185" t="s">
        <v>439</v>
      </c>
      <c r="I73" s="185" t="s">
        <v>440</v>
      </c>
      <c r="J73" s="275">
        <v>462.40061790000004</v>
      </c>
      <c r="O73">
        <v>135.19300000000001</v>
      </c>
      <c r="R73" s="185" t="s">
        <v>569</v>
      </c>
      <c r="S73" s="185">
        <v>12</v>
      </c>
      <c r="T73" t="s">
        <v>126</v>
      </c>
    </row>
    <row r="74" spans="1:20" x14ac:dyDescent="0.3">
      <c r="A74" s="185" t="s">
        <v>804</v>
      </c>
      <c r="B74" s="185">
        <v>331460</v>
      </c>
      <c r="C74" t="s">
        <v>103</v>
      </c>
      <c r="D74" t="s">
        <v>127</v>
      </c>
      <c r="E74" t="s">
        <v>127</v>
      </c>
      <c r="F74" t="s">
        <v>805</v>
      </c>
      <c r="G74" t="s">
        <v>14</v>
      </c>
      <c r="H74" s="185" t="s">
        <v>434</v>
      </c>
      <c r="I74" s="185" t="s">
        <v>435</v>
      </c>
      <c r="J74" s="275">
        <v>2132.5365282000002</v>
      </c>
      <c r="K74" s="275">
        <v>6917.8</v>
      </c>
      <c r="L74">
        <v>73.150000000000006</v>
      </c>
      <c r="M74" s="84">
        <v>506.03707000000009</v>
      </c>
      <c r="N74" s="275">
        <v>0.30826802281072019</v>
      </c>
      <c r="O74">
        <v>623.49400000000003</v>
      </c>
      <c r="P74" s="84">
        <v>50129</v>
      </c>
      <c r="Q74" s="279">
        <v>0.13799996010293444</v>
      </c>
      <c r="R74" s="185" t="s">
        <v>569</v>
      </c>
      <c r="S74" s="185">
        <v>12</v>
      </c>
      <c r="T74" t="s">
        <v>127</v>
      </c>
    </row>
    <row r="75" spans="1:20" x14ac:dyDescent="0.3">
      <c r="A75" s="185" t="s">
        <v>752</v>
      </c>
      <c r="B75" s="185">
        <v>331470</v>
      </c>
      <c r="C75" t="s">
        <v>103</v>
      </c>
      <c r="D75" t="s">
        <v>128</v>
      </c>
      <c r="E75" t="s">
        <v>128</v>
      </c>
      <c r="F75" t="s">
        <v>753</v>
      </c>
      <c r="G75" t="s">
        <v>9</v>
      </c>
      <c r="H75" s="185" t="s">
        <v>434</v>
      </c>
      <c r="I75" s="185" t="s">
        <v>435</v>
      </c>
      <c r="J75" s="275">
        <v>9486.7766604000008</v>
      </c>
      <c r="K75" s="275">
        <v>27774.800000000003</v>
      </c>
      <c r="L75">
        <v>73.150000000000006</v>
      </c>
      <c r="M75" s="84">
        <v>2031.7266200000004</v>
      </c>
      <c r="N75" s="275">
        <v>0.34156057506804727</v>
      </c>
      <c r="O75">
        <v>2773.6680000000001</v>
      </c>
      <c r="P75" s="84">
        <v>201266</v>
      </c>
      <c r="Q75" s="279">
        <v>0.13800045710651576</v>
      </c>
      <c r="R75" s="185" t="s">
        <v>569</v>
      </c>
      <c r="S75" s="185">
        <v>12</v>
      </c>
      <c r="T75" t="s">
        <v>128</v>
      </c>
    </row>
    <row r="76" spans="1:20" x14ac:dyDescent="0.3">
      <c r="A76" s="185" t="s">
        <v>754</v>
      </c>
      <c r="B76" s="185">
        <v>331480</v>
      </c>
      <c r="C76" t="s">
        <v>103</v>
      </c>
      <c r="D76" t="s">
        <v>129</v>
      </c>
      <c r="E76" t="s">
        <v>129</v>
      </c>
      <c r="F76" t="s">
        <v>755</v>
      </c>
      <c r="G76" t="s">
        <v>6</v>
      </c>
      <c r="H76" s="185" t="s">
        <v>434</v>
      </c>
      <c r="I76" s="185" t="s">
        <v>435</v>
      </c>
      <c r="J76" s="275">
        <v>6266.9472839999989</v>
      </c>
      <c r="K76" s="275">
        <v>19158.000000000004</v>
      </c>
      <c r="L76">
        <v>73.150000000000006</v>
      </c>
      <c r="M76" s="84">
        <v>1401.4077000000004</v>
      </c>
      <c r="N76" s="275">
        <v>0.32711907735671769</v>
      </c>
      <c r="O76">
        <v>1832.2799999999997</v>
      </c>
      <c r="P76" s="84">
        <v>138825</v>
      </c>
      <c r="Q76" s="279">
        <v>0.13800108049702867</v>
      </c>
      <c r="R76" s="185" t="s">
        <v>569</v>
      </c>
      <c r="S76" s="185">
        <v>12</v>
      </c>
      <c r="T76" t="s">
        <v>129</v>
      </c>
    </row>
    <row r="77" spans="1:20" x14ac:dyDescent="0.3">
      <c r="A77" s="185" t="s">
        <v>756</v>
      </c>
      <c r="B77" s="185">
        <v>331500</v>
      </c>
      <c r="C77" t="s">
        <v>103</v>
      </c>
      <c r="D77" t="s">
        <v>131</v>
      </c>
      <c r="E77" t="s">
        <v>131</v>
      </c>
      <c r="F77" t="s">
        <v>757</v>
      </c>
      <c r="G77" t="s">
        <v>11</v>
      </c>
      <c r="H77" s="185" t="s">
        <v>434</v>
      </c>
      <c r="I77" s="185" t="s">
        <v>435</v>
      </c>
      <c r="J77" s="275">
        <v>6640.0062456000005</v>
      </c>
      <c r="K77" s="275">
        <v>18575.699999999997</v>
      </c>
      <c r="L77">
        <v>73.150000000000006</v>
      </c>
      <c r="M77" s="84">
        <v>1358.8124549999998</v>
      </c>
      <c r="N77" s="275">
        <v>0.35745658282595011</v>
      </c>
      <c r="O77">
        <v>1941.3520000000001</v>
      </c>
      <c r="P77" s="84">
        <v>134607</v>
      </c>
      <c r="Q77" s="279">
        <v>0.137999509683746</v>
      </c>
      <c r="R77" s="185" t="s">
        <v>569</v>
      </c>
      <c r="S77" s="185">
        <v>12</v>
      </c>
      <c r="T77" t="s">
        <v>131</v>
      </c>
    </row>
    <row r="78" spans="1:20" x14ac:dyDescent="0.3">
      <c r="A78" s="185" t="s">
        <v>758</v>
      </c>
      <c r="B78" s="185">
        <v>331510</v>
      </c>
      <c r="C78" t="s">
        <v>103</v>
      </c>
      <c r="D78" t="s">
        <v>132</v>
      </c>
      <c r="E78" t="s">
        <v>132</v>
      </c>
      <c r="F78" t="s">
        <v>759</v>
      </c>
      <c r="G78" t="s">
        <v>11</v>
      </c>
      <c r="H78" s="185" t="s">
        <v>434</v>
      </c>
      <c r="I78" s="185" t="s">
        <v>435</v>
      </c>
      <c r="J78" s="275">
        <v>6843.5243564999992</v>
      </c>
      <c r="K78" s="275">
        <v>19429.3</v>
      </c>
      <c r="L78">
        <v>73.150000000000006</v>
      </c>
      <c r="M78" s="84">
        <v>1421.2532950000002</v>
      </c>
      <c r="N78" s="275">
        <v>0.35222701571852816</v>
      </c>
      <c r="O78">
        <v>2000.8549999999998</v>
      </c>
      <c r="P78" s="84">
        <v>140791</v>
      </c>
      <c r="Q78" s="279">
        <v>0.13800100858719663</v>
      </c>
      <c r="R78" s="185" t="s">
        <v>569</v>
      </c>
      <c r="S78" s="185">
        <v>11</v>
      </c>
      <c r="T78" t="s">
        <v>132</v>
      </c>
    </row>
    <row r="79" spans="1:20" x14ac:dyDescent="0.3">
      <c r="A79" s="185" t="s">
        <v>758</v>
      </c>
      <c r="B79" s="185">
        <v>331510</v>
      </c>
      <c r="C79" t="s">
        <v>103</v>
      </c>
      <c r="D79" t="s">
        <v>132</v>
      </c>
      <c r="E79" t="s">
        <v>132</v>
      </c>
      <c r="F79" t="s">
        <v>759</v>
      </c>
      <c r="G79" t="s">
        <v>11</v>
      </c>
      <c r="H79" s="185" t="s">
        <v>1163</v>
      </c>
      <c r="I79" s="185" t="s">
        <v>1164</v>
      </c>
      <c r="J79" s="275">
        <v>39.330029699999997</v>
      </c>
      <c r="O79">
        <v>11.498999999999999</v>
      </c>
      <c r="R79" s="185" t="s">
        <v>569</v>
      </c>
      <c r="S79" s="185">
        <v>11</v>
      </c>
      <c r="T79" t="s">
        <v>132</v>
      </c>
    </row>
    <row r="80" spans="1:20" x14ac:dyDescent="0.3">
      <c r="A80" s="185" t="s">
        <v>806</v>
      </c>
      <c r="B80" s="185">
        <v>331520</v>
      </c>
      <c r="C80" t="s">
        <v>103</v>
      </c>
      <c r="D80" t="s">
        <v>133</v>
      </c>
      <c r="E80" t="s">
        <v>133</v>
      </c>
      <c r="F80" t="s">
        <v>807</v>
      </c>
      <c r="G80" t="s">
        <v>14</v>
      </c>
      <c r="H80" s="185" t="s">
        <v>434</v>
      </c>
      <c r="I80" s="185" t="s">
        <v>435</v>
      </c>
      <c r="J80" s="275">
        <v>3335.4184149000002</v>
      </c>
      <c r="K80" s="275">
        <v>10494.2</v>
      </c>
      <c r="L80">
        <v>73.150000000000006</v>
      </c>
      <c r="M80" s="84">
        <v>767.65073000000007</v>
      </c>
      <c r="N80" s="275">
        <v>0.31783446236016083</v>
      </c>
      <c r="O80">
        <v>975.18299999999999</v>
      </c>
      <c r="P80" s="84">
        <v>76044</v>
      </c>
      <c r="Q80" s="279">
        <v>0.13800168323602127</v>
      </c>
      <c r="R80" s="185" t="s">
        <v>569</v>
      </c>
      <c r="S80" s="185">
        <v>12</v>
      </c>
      <c r="T80" t="s">
        <v>133</v>
      </c>
    </row>
    <row r="81" spans="1:20" x14ac:dyDescent="0.3">
      <c r="A81" s="185" t="s">
        <v>808</v>
      </c>
      <c r="B81" s="185">
        <v>331540</v>
      </c>
      <c r="C81" t="s">
        <v>103</v>
      </c>
      <c r="D81" t="s">
        <v>135</v>
      </c>
      <c r="E81" t="s">
        <v>135</v>
      </c>
      <c r="F81" t="s">
        <v>809</v>
      </c>
      <c r="G81" t="s">
        <v>8</v>
      </c>
      <c r="H81" s="185" t="s">
        <v>434</v>
      </c>
      <c r="I81" s="185" t="s">
        <v>435</v>
      </c>
      <c r="J81" s="275">
        <v>2770.3609128000003</v>
      </c>
      <c r="K81" s="275">
        <v>7553.9000000000015</v>
      </c>
      <c r="L81">
        <v>73.150000000000006</v>
      </c>
      <c r="M81" s="84">
        <v>552.56778500000019</v>
      </c>
      <c r="N81" s="275">
        <v>0.36674577540078629</v>
      </c>
      <c r="O81">
        <v>809.976</v>
      </c>
      <c r="P81" s="84">
        <v>54737</v>
      </c>
      <c r="Q81" s="279">
        <v>0.13800354422054553</v>
      </c>
      <c r="R81" s="185" t="s">
        <v>569</v>
      </c>
      <c r="S81" s="185">
        <v>12</v>
      </c>
      <c r="T81" t="s">
        <v>135</v>
      </c>
    </row>
    <row r="82" spans="1:20" x14ac:dyDescent="0.3">
      <c r="A82" s="185" t="s">
        <v>760</v>
      </c>
      <c r="B82" s="185">
        <v>331550</v>
      </c>
      <c r="C82" t="s">
        <v>103</v>
      </c>
      <c r="D82" t="s">
        <v>136</v>
      </c>
      <c r="E82" t="s">
        <v>136</v>
      </c>
      <c r="F82" t="s">
        <v>761</v>
      </c>
      <c r="G82" t="s">
        <v>9</v>
      </c>
      <c r="H82" s="185" t="s">
        <v>434</v>
      </c>
      <c r="I82" s="185" t="s">
        <v>435</v>
      </c>
      <c r="J82" s="275">
        <v>6241.8970068000008</v>
      </c>
      <c r="K82" s="275">
        <v>17878.600000000002</v>
      </c>
      <c r="L82">
        <v>73.150000000000006</v>
      </c>
      <c r="M82" s="84">
        <v>1307.8195900000003</v>
      </c>
      <c r="N82" s="275">
        <v>0.34912672171199088</v>
      </c>
      <c r="O82">
        <v>1824.9560000000001</v>
      </c>
      <c r="P82" s="84">
        <v>129554</v>
      </c>
      <c r="Q82" s="279">
        <v>0.13800114238078331</v>
      </c>
      <c r="R82" s="185" t="s">
        <v>569</v>
      </c>
      <c r="S82" s="185">
        <v>12</v>
      </c>
      <c r="T82" t="s">
        <v>136</v>
      </c>
    </row>
    <row r="83" spans="1:20" x14ac:dyDescent="0.3">
      <c r="A83" s="185" t="s">
        <v>762</v>
      </c>
      <c r="B83" s="185">
        <v>331570</v>
      </c>
      <c r="C83" t="s">
        <v>103</v>
      </c>
      <c r="D83" t="s">
        <v>137</v>
      </c>
      <c r="E83" t="s">
        <v>137</v>
      </c>
      <c r="F83" t="s">
        <v>763</v>
      </c>
      <c r="G83" t="s">
        <v>9</v>
      </c>
      <c r="H83" s="185" t="s">
        <v>434</v>
      </c>
      <c r="I83" s="185" t="s">
        <v>435</v>
      </c>
      <c r="J83" s="275">
        <v>5501.1079110000001</v>
      </c>
      <c r="K83" s="275">
        <v>16931.3</v>
      </c>
      <c r="L83">
        <v>73.150000000000006</v>
      </c>
      <c r="M83" s="84">
        <v>1238.5245949999999</v>
      </c>
      <c r="N83" s="275">
        <v>0.32490759191556468</v>
      </c>
      <c r="O83">
        <v>1608.37</v>
      </c>
      <c r="P83" s="84">
        <v>122690</v>
      </c>
      <c r="Q83" s="279">
        <v>0.13800065204988182</v>
      </c>
      <c r="R83" s="185" t="s">
        <v>569</v>
      </c>
      <c r="S83" s="185">
        <v>12</v>
      </c>
      <c r="T83" t="s">
        <v>137</v>
      </c>
    </row>
    <row r="84" spans="1:20" x14ac:dyDescent="0.3">
      <c r="A84" s="185" t="s">
        <v>762</v>
      </c>
      <c r="B84" s="185">
        <v>331570</v>
      </c>
      <c r="C84" t="s">
        <v>103</v>
      </c>
      <c r="D84" t="s">
        <v>137</v>
      </c>
      <c r="E84" t="s">
        <v>137</v>
      </c>
      <c r="F84" t="s">
        <v>763</v>
      </c>
      <c r="G84" t="s">
        <v>9</v>
      </c>
      <c r="H84" s="185" t="s">
        <v>439</v>
      </c>
      <c r="I84" s="185" t="s">
        <v>440</v>
      </c>
      <c r="J84" s="275">
        <v>1886.4630447</v>
      </c>
      <c r="O84">
        <v>551.54899999999998</v>
      </c>
      <c r="R84" s="185" t="s">
        <v>569</v>
      </c>
      <c r="S84" s="185">
        <v>12</v>
      </c>
      <c r="T84" t="s">
        <v>137</v>
      </c>
    </row>
    <row r="85" spans="1:20" x14ac:dyDescent="0.3">
      <c r="A85" s="185" t="s">
        <v>810</v>
      </c>
      <c r="B85" s="185">
        <v>331580</v>
      </c>
      <c r="C85" t="s">
        <v>103</v>
      </c>
      <c r="D85" t="s">
        <v>138</v>
      </c>
      <c r="E85" t="s">
        <v>138</v>
      </c>
      <c r="F85" t="s">
        <v>811</v>
      </c>
      <c r="G85" t="s">
        <v>9</v>
      </c>
      <c r="H85" s="185" t="s">
        <v>434</v>
      </c>
      <c r="I85" s="185" t="s">
        <v>435</v>
      </c>
      <c r="J85" s="275">
        <v>3456.9963987000001</v>
      </c>
      <c r="K85" s="275">
        <v>9666.8000000000011</v>
      </c>
      <c r="L85">
        <v>73.150000000000006</v>
      </c>
      <c r="M85" s="84">
        <v>707.12642000000017</v>
      </c>
      <c r="N85" s="275">
        <v>0.35761538448090369</v>
      </c>
      <c r="O85">
        <v>1010.7289999999999</v>
      </c>
      <c r="P85" s="84">
        <v>70049</v>
      </c>
      <c r="Q85" s="279">
        <v>0.1380005424774087</v>
      </c>
      <c r="R85" s="185" t="s">
        <v>569</v>
      </c>
      <c r="S85" s="185">
        <v>12</v>
      </c>
      <c r="T85" t="s">
        <v>138</v>
      </c>
    </row>
    <row r="86" spans="1:20" x14ac:dyDescent="0.3">
      <c r="A86" s="185" t="s">
        <v>764</v>
      </c>
      <c r="B86" s="185">
        <v>331660</v>
      </c>
      <c r="C86" t="s">
        <v>103</v>
      </c>
      <c r="D86" t="s">
        <v>139</v>
      </c>
      <c r="E86" t="s">
        <v>139</v>
      </c>
      <c r="F86" t="s">
        <v>765</v>
      </c>
      <c r="G86" t="s">
        <v>9</v>
      </c>
      <c r="H86" s="185" t="s">
        <v>434</v>
      </c>
      <c r="I86" s="185" t="s">
        <v>435</v>
      </c>
      <c r="J86" s="275">
        <v>10504.233823200002</v>
      </c>
      <c r="K86" s="275">
        <v>34440.400000000001</v>
      </c>
      <c r="L86">
        <v>73.150000000000006</v>
      </c>
      <c r="M86" s="84">
        <v>2519.3152600000003</v>
      </c>
      <c r="N86" s="275">
        <v>0.30499743972776161</v>
      </c>
      <c r="O86">
        <v>3071.1440000000002</v>
      </c>
      <c r="P86" s="84">
        <v>249568</v>
      </c>
      <c r="Q86" s="279">
        <v>0.13800006411078344</v>
      </c>
      <c r="R86" s="185" t="s">
        <v>569</v>
      </c>
      <c r="S86" s="185">
        <v>12</v>
      </c>
      <c r="T86" t="s">
        <v>766</v>
      </c>
    </row>
    <row r="87" spans="1:20" x14ac:dyDescent="0.3">
      <c r="A87" s="185" t="s">
        <v>767</v>
      </c>
      <c r="B87" s="185">
        <v>331590</v>
      </c>
      <c r="C87" t="s">
        <v>103</v>
      </c>
      <c r="D87" t="s">
        <v>141</v>
      </c>
      <c r="E87" t="s">
        <v>141</v>
      </c>
      <c r="F87" t="s">
        <v>768</v>
      </c>
      <c r="G87" t="s">
        <v>5</v>
      </c>
      <c r="H87" s="185" t="s">
        <v>434</v>
      </c>
      <c r="I87" s="185" t="s">
        <v>435</v>
      </c>
      <c r="J87" s="275">
        <v>7248.1048029000003</v>
      </c>
      <c r="K87" s="275">
        <v>20173.900000000001</v>
      </c>
      <c r="L87">
        <v>73.150000000000006</v>
      </c>
      <c r="M87" s="84">
        <v>1475.7207850000002</v>
      </c>
      <c r="N87" s="275">
        <v>0.35928128933423881</v>
      </c>
      <c r="O87">
        <v>2119.143</v>
      </c>
      <c r="P87" s="84">
        <v>146186</v>
      </c>
      <c r="Q87" s="279">
        <v>0.13800158701927681</v>
      </c>
      <c r="R87" s="185" t="s">
        <v>569</v>
      </c>
      <c r="S87" s="185">
        <v>12</v>
      </c>
      <c r="T87" t="s">
        <v>141</v>
      </c>
    </row>
    <row r="88" spans="1:20" x14ac:dyDescent="0.3">
      <c r="A88" s="185" t="s">
        <v>767</v>
      </c>
      <c r="B88" s="185">
        <v>331590</v>
      </c>
      <c r="C88" t="s">
        <v>103</v>
      </c>
      <c r="D88" t="s">
        <v>141</v>
      </c>
      <c r="E88" t="s">
        <v>141</v>
      </c>
      <c r="F88" t="s">
        <v>768</v>
      </c>
      <c r="G88" t="s">
        <v>5</v>
      </c>
      <c r="H88" s="185" t="s">
        <v>439</v>
      </c>
      <c r="I88" s="185" t="s">
        <v>440</v>
      </c>
      <c r="J88" s="275">
        <v>428.89877940000008</v>
      </c>
      <c r="O88">
        <v>125.39800000000002</v>
      </c>
      <c r="R88" s="185" t="s">
        <v>569</v>
      </c>
      <c r="S88" s="185">
        <v>12</v>
      </c>
      <c r="T88" t="s">
        <v>141</v>
      </c>
    </row>
    <row r="89" spans="1:20" x14ac:dyDescent="0.3">
      <c r="A89" s="185" t="s">
        <v>769</v>
      </c>
      <c r="B89" s="185">
        <v>331600</v>
      </c>
      <c r="C89" t="s">
        <v>103</v>
      </c>
      <c r="D89" t="s">
        <v>142</v>
      </c>
      <c r="E89" t="s">
        <v>142</v>
      </c>
      <c r="F89" t="s">
        <v>770</v>
      </c>
      <c r="G89" t="s">
        <v>9</v>
      </c>
      <c r="H89" s="185" t="s">
        <v>434</v>
      </c>
      <c r="I89" s="185" t="s">
        <v>435</v>
      </c>
      <c r="J89" s="275">
        <v>5720.4141267000005</v>
      </c>
      <c r="K89" s="275">
        <v>17024.099999999999</v>
      </c>
      <c r="L89">
        <v>73.150000000000006</v>
      </c>
      <c r="M89" s="84">
        <v>1245.312915</v>
      </c>
      <c r="N89" s="275">
        <v>0.3360185928595345</v>
      </c>
      <c r="O89">
        <v>1672.489</v>
      </c>
      <c r="P89" s="84">
        <v>123363</v>
      </c>
      <c r="Q89" s="279">
        <v>0.13800004863694948</v>
      </c>
      <c r="R89" s="185" t="s">
        <v>569</v>
      </c>
      <c r="S89" s="185">
        <v>12</v>
      </c>
      <c r="T89" t="s">
        <v>142</v>
      </c>
    </row>
    <row r="90" spans="1:20" x14ac:dyDescent="0.3">
      <c r="A90" s="185" t="s">
        <v>771</v>
      </c>
      <c r="B90" s="185">
        <v>331610</v>
      </c>
      <c r="C90" t="s">
        <v>103</v>
      </c>
      <c r="D90" t="s">
        <v>143</v>
      </c>
      <c r="E90" t="s">
        <v>143</v>
      </c>
      <c r="F90" t="s">
        <v>772</v>
      </c>
      <c r="G90" t="s">
        <v>11</v>
      </c>
      <c r="H90" s="185" t="s">
        <v>434</v>
      </c>
      <c r="I90" s="185" t="s">
        <v>435</v>
      </c>
      <c r="J90" s="275">
        <v>9282.0990677999998</v>
      </c>
      <c r="K90" s="275">
        <v>27367.7</v>
      </c>
      <c r="L90">
        <v>73.150000000000006</v>
      </c>
      <c r="M90" s="84">
        <v>2001.947255</v>
      </c>
      <c r="N90" s="275">
        <v>0.33916255541386375</v>
      </c>
      <c r="O90">
        <v>2713.826</v>
      </c>
      <c r="P90" s="84">
        <v>198317</v>
      </c>
      <c r="Q90" s="279">
        <v>0.13799976804812497</v>
      </c>
      <c r="R90" s="185" t="s">
        <v>569</v>
      </c>
      <c r="S90" s="185">
        <v>12</v>
      </c>
      <c r="T90" t="s">
        <v>143</v>
      </c>
    </row>
    <row r="91" spans="1:20" x14ac:dyDescent="0.3">
      <c r="A91" s="185" t="s">
        <v>812</v>
      </c>
      <c r="B91" s="185">
        <v>331620</v>
      </c>
      <c r="C91" t="s">
        <v>103</v>
      </c>
      <c r="D91" t="s">
        <v>144</v>
      </c>
      <c r="E91" t="s">
        <v>144</v>
      </c>
      <c r="F91" t="s">
        <v>813</v>
      </c>
      <c r="G91" t="s">
        <v>14</v>
      </c>
      <c r="H91" s="185" t="s">
        <v>434</v>
      </c>
      <c r="I91" s="185" t="s">
        <v>435</v>
      </c>
      <c r="J91" s="275">
        <v>1379.3420043000003</v>
      </c>
      <c r="K91" s="275">
        <v>4287.3</v>
      </c>
      <c r="L91">
        <v>73.150000000000006</v>
      </c>
      <c r="M91" s="84">
        <v>313.61599500000005</v>
      </c>
      <c r="N91" s="275">
        <v>0.32172742852144715</v>
      </c>
      <c r="O91">
        <v>403.28100000000006</v>
      </c>
      <c r="P91" s="84">
        <v>31068</v>
      </c>
      <c r="Q91" s="279">
        <v>0.1379972962533797</v>
      </c>
      <c r="R91" s="185" t="s">
        <v>569</v>
      </c>
      <c r="S91" s="185">
        <v>12</v>
      </c>
      <c r="T91" t="s">
        <v>144</v>
      </c>
    </row>
    <row r="92" spans="1:20" x14ac:dyDescent="0.3">
      <c r="A92" s="185" t="s">
        <v>814</v>
      </c>
      <c r="B92" s="185">
        <v>331630</v>
      </c>
      <c r="C92" t="s">
        <v>103</v>
      </c>
      <c r="D92" t="s">
        <v>145</v>
      </c>
      <c r="E92" t="s">
        <v>145</v>
      </c>
      <c r="F92" t="s">
        <v>815</v>
      </c>
      <c r="G92" t="s">
        <v>5</v>
      </c>
      <c r="H92" s="185" t="s">
        <v>434</v>
      </c>
      <c r="I92" s="185" t="s">
        <v>435</v>
      </c>
      <c r="J92" s="275">
        <v>2665.3234997999998</v>
      </c>
      <c r="K92" s="275">
        <v>8141.2</v>
      </c>
      <c r="L92">
        <v>73.150000000000006</v>
      </c>
      <c r="M92" s="84">
        <v>595.52877999999998</v>
      </c>
      <c r="N92" s="275">
        <v>0.32738705593769957</v>
      </c>
      <c r="O92">
        <v>779.26599999999996</v>
      </c>
      <c r="P92" s="84">
        <v>58995</v>
      </c>
      <c r="Q92" s="279">
        <v>0.13799813543520636</v>
      </c>
      <c r="R92" s="185" t="s">
        <v>569</v>
      </c>
      <c r="S92" s="185">
        <v>12</v>
      </c>
      <c r="T92" t="s">
        <v>145</v>
      </c>
    </row>
    <row r="93" spans="1:20" x14ac:dyDescent="0.3">
      <c r="A93" s="185" t="s">
        <v>814</v>
      </c>
      <c r="B93" s="185">
        <v>331630</v>
      </c>
      <c r="C93" t="s">
        <v>103</v>
      </c>
      <c r="D93" t="s">
        <v>145</v>
      </c>
      <c r="E93" t="s">
        <v>145</v>
      </c>
      <c r="F93" t="s">
        <v>815</v>
      </c>
      <c r="G93" t="s">
        <v>5</v>
      </c>
      <c r="H93" s="185" t="s">
        <v>439</v>
      </c>
      <c r="I93" s="185" t="s">
        <v>440</v>
      </c>
      <c r="J93" s="275">
        <v>1132.8512442000001</v>
      </c>
      <c r="O93">
        <v>331.214</v>
      </c>
      <c r="R93" s="185" t="s">
        <v>569</v>
      </c>
      <c r="S93" s="185">
        <v>12</v>
      </c>
      <c r="T93" t="s">
        <v>145</v>
      </c>
    </row>
    <row r="94" spans="1:20" x14ac:dyDescent="0.3">
      <c r="A94" s="185" t="s">
        <v>773</v>
      </c>
      <c r="B94" s="185">
        <v>331640</v>
      </c>
      <c r="C94" t="s">
        <v>103</v>
      </c>
      <c r="D94" t="s">
        <v>146</v>
      </c>
      <c r="E94" t="s">
        <v>146</v>
      </c>
      <c r="F94" t="s">
        <v>774</v>
      </c>
      <c r="G94" t="s">
        <v>5</v>
      </c>
      <c r="H94" s="185" t="s">
        <v>434</v>
      </c>
      <c r="I94" s="185" t="s">
        <v>435</v>
      </c>
      <c r="J94" s="275">
        <v>5618.9235648000003</v>
      </c>
      <c r="K94" s="275">
        <v>18231.2</v>
      </c>
      <c r="L94">
        <v>73.150000000000006</v>
      </c>
      <c r="M94" s="84">
        <v>1333.6122800000003</v>
      </c>
      <c r="N94" s="275">
        <v>0.30820371477467201</v>
      </c>
      <c r="O94">
        <v>1642.816</v>
      </c>
      <c r="P94" s="84">
        <v>132110</v>
      </c>
      <c r="Q94" s="279">
        <v>0.13800015138899402</v>
      </c>
      <c r="R94" s="185" t="s">
        <v>569</v>
      </c>
      <c r="S94" s="185">
        <v>12</v>
      </c>
      <c r="T94" t="s">
        <v>146</v>
      </c>
    </row>
    <row r="95" spans="1:20" x14ac:dyDescent="0.3">
      <c r="A95" s="185" t="s">
        <v>775</v>
      </c>
      <c r="B95" s="185">
        <v>331650</v>
      </c>
      <c r="C95" t="s">
        <v>103</v>
      </c>
      <c r="D95" t="s">
        <v>147</v>
      </c>
      <c r="E95" t="s">
        <v>147</v>
      </c>
      <c r="F95" t="s">
        <v>776</v>
      </c>
      <c r="G95" t="s">
        <v>11</v>
      </c>
      <c r="H95" s="185" t="s">
        <v>434</v>
      </c>
      <c r="I95" s="185" t="s">
        <v>435</v>
      </c>
      <c r="J95" s="275">
        <v>5567.0923386000004</v>
      </c>
      <c r="K95" s="275">
        <v>16559.8</v>
      </c>
      <c r="L95">
        <v>73.150000000000006</v>
      </c>
      <c r="M95" s="84">
        <v>1211.3493700000001</v>
      </c>
      <c r="N95" s="275">
        <v>0.33618113374557668</v>
      </c>
      <c r="O95">
        <v>1627.662</v>
      </c>
      <c r="P95" s="84">
        <v>119998</v>
      </c>
      <c r="Q95" s="279">
        <v>0.13800063334388907</v>
      </c>
      <c r="R95" s="185" t="s">
        <v>569</v>
      </c>
      <c r="S95" s="185">
        <v>12</v>
      </c>
      <c r="T95" t="s">
        <v>777</v>
      </c>
    </row>
    <row r="96" spans="1:20" x14ac:dyDescent="0.3">
      <c r="A96" s="185" t="s">
        <v>778</v>
      </c>
      <c r="B96" s="185">
        <v>331680</v>
      </c>
      <c r="C96" t="s">
        <v>103</v>
      </c>
      <c r="D96" t="s">
        <v>148</v>
      </c>
      <c r="E96" t="s">
        <v>148</v>
      </c>
      <c r="F96" t="s">
        <v>779</v>
      </c>
      <c r="G96" t="s">
        <v>5</v>
      </c>
      <c r="H96" s="185" t="s">
        <v>434</v>
      </c>
      <c r="I96" s="185" t="s">
        <v>435</v>
      </c>
      <c r="J96" s="275">
        <v>12037.5953568</v>
      </c>
      <c r="K96" s="275">
        <v>34330.700000000004</v>
      </c>
      <c r="L96">
        <v>73.150000000000006</v>
      </c>
      <c r="M96" s="84">
        <v>2511.2907050000003</v>
      </c>
      <c r="N96" s="275">
        <v>0.3506364669756224</v>
      </c>
      <c r="O96">
        <v>3519.4560000000001</v>
      </c>
      <c r="P96" s="84">
        <v>248774</v>
      </c>
      <c r="Q96" s="279">
        <v>0.13799954979218088</v>
      </c>
      <c r="R96" s="185" t="s">
        <v>569</v>
      </c>
      <c r="S96" s="185">
        <v>12</v>
      </c>
      <c r="T96" t="s">
        <v>148</v>
      </c>
    </row>
    <row r="97" spans="1:20" x14ac:dyDescent="0.3">
      <c r="A97" s="185" t="s">
        <v>816</v>
      </c>
      <c r="B97" s="185">
        <v>331685</v>
      </c>
      <c r="C97" t="s">
        <v>103</v>
      </c>
      <c r="D97" t="s">
        <v>149</v>
      </c>
      <c r="E97" t="s">
        <v>149</v>
      </c>
      <c r="F97" t="s">
        <v>817</v>
      </c>
      <c r="G97" t="s">
        <v>5</v>
      </c>
      <c r="H97" s="185" t="s">
        <v>434</v>
      </c>
      <c r="I97" s="185" t="s">
        <v>435</v>
      </c>
      <c r="J97" s="275">
        <v>3028.7474763</v>
      </c>
      <c r="K97" s="275">
        <v>8757.6</v>
      </c>
      <c r="L97">
        <v>73.150000000000006</v>
      </c>
      <c r="M97" s="84">
        <v>640.61844000000008</v>
      </c>
      <c r="N97" s="275">
        <v>0.34584218008358453</v>
      </c>
      <c r="O97">
        <v>885.52099999999996</v>
      </c>
      <c r="P97" s="84">
        <v>63461</v>
      </c>
      <c r="Q97" s="279">
        <v>0.13799971636122974</v>
      </c>
      <c r="R97" s="185" t="s">
        <v>569</v>
      </c>
      <c r="S97" s="185">
        <v>12</v>
      </c>
      <c r="T97" t="s">
        <v>149</v>
      </c>
    </row>
    <row r="98" spans="1:20" x14ac:dyDescent="0.3">
      <c r="A98" s="185" t="s">
        <v>780</v>
      </c>
      <c r="B98" s="185">
        <v>331690</v>
      </c>
      <c r="C98" t="s">
        <v>103</v>
      </c>
      <c r="D98" t="s">
        <v>150</v>
      </c>
      <c r="E98" t="s">
        <v>150</v>
      </c>
      <c r="F98" t="s">
        <v>781</v>
      </c>
      <c r="G98" t="s">
        <v>6</v>
      </c>
      <c r="H98" s="185" t="s">
        <v>434</v>
      </c>
      <c r="I98" s="185" t="s">
        <v>435</v>
      </c>
      <c r="J98" s="275">
        <v>10548.454881899999</v>
      </c>
      <c r="K98" s="275">
        <v>33279.699999999997</v>
      </c>
      <c r="L98">
        <v>73.150000000000006</v>
      </c>
      <c r="M98" s="84">
        <v>2434.4100550000003</v>
      </c>
      <c r="N98" s="275">
        <v>0.31696364095529705</v>
      </c>
      <c r="O98">
        <v>3084.0729999999999</v>
      </c>
      <c r="P98" s="84">
        <v>241156</v>
      </c>
      <c r="Q98" s="279">
        <v>0.13800071323126936</v>
      </c>
      <c r="R98" s="185" t="s">
        <v>569</v>
      </c>
      <c r="S98" s="185">
        <v>12</v>
      </c>
      <c r="T98" t="s">
        <v>150</v>
      </c>
    </row>
    <row r="99" spans="1:20" x14ac:dyDescent="0.3">
      <c r="A99" s="185" t="s">
        <v>782</v>
      </c>
      <c r="B99" s="185">
        <v>331700</v>
      </c>
      <c r="C99" t="s">
        <v>103</v>
      </c>
      <c r="D99" t="s">
        <v>151</v>
      </c>
      <c r="E99" t="s">
        <v>151</v>
      </c>
      <c r="F99" t="s">
        <v>783</v>
      </c>
      <c r="G99" t="s">
        <v>9</v>
      </c>
      <c r="H99" s="185" t="s">
        <v>434</v>
      </c>
      <c r="I99" s="185" t="s">
        <v>435</v>
      </c>
      <c r="J99" s="275">
        <v>10155.893369700001</v>
      </c>
      <c r="K99" s="275">
        <v>30678.900000000005</v>
      </c>
      <c r="L99">
        <v>73.150000000000006</v>
      </c>
      <c r="M99" s="84">
        <v>2244.1615350000006</v>
      </c>
      <c r="N99" s="275">
        <v>0.33103838044062855</v>
      </c>
      <c r="O99">
        <v>2969.299</v>
      </c>
      <c r="P99" s="84">
        <v>222311</v>
      </c>
      <c r="Q99" s="279">
        <v>0.1379999190323466</v>
      </c>
      <c r="R99" s="185" t="s">
        <v>569</v>
      </c>
      <c r="S99" s="185">
        <v>12</v>
      </c>
      <c r="T99" t="s">
        <v>151</v>
      </c>
    </row>
    <row r="100" spans="1:20" x14ac:dyDescent="0.3">
      <c r="A100" s="185" t="s">
        <v>782</v>
      </c>
      <c r="B100" s="185">
        <v>331700</v>
      </c>
      <c r="C100" t="s">
        <v>103</v>
      </c>
      <c r="D100" t="s">
        <v>151</v>
      </c>
      <c r="E100" t="s">
        <v>151</v>
      </c>
      <c r="F100" t="s">
        <v>783</v>
      </c>
      <c r="G100" t="s">
        <v>9</v>
      </c>
      <c r="H100" s="185" t="s">
        <v>439</v>
      </c>
      <c r="I100" s="185" t="s">
        <v>440</v>
      </c>
      <c r="J100" s="275">
        <v>2914.0511360999999</v>
      </c>
      <c r="O100">
        <v>851.98699999999997</v>
      </c>
      <c r="R100" s="185" t="s">
        <v>569</v>
      </c>
      <c r="S100" s="185">
        <v>12</v>
      </c>
      <c r="T100" t="s">
        <v>151</v>
      </c>
    </row>
    <row r="101" spans="1:20" x14ac:dyDescent="0.3">
      <c r="A101" s="185" t="s">
        <v>818</v>
      </c>
      <c r="B101" s="185">
        <v>331730</v>
      </c>
      <c r="C101" t="s">
        <v>103</v>
      </c>
      <c r="D101" t="s">
        <v>154</v>
      </c>
      <c r="E101" t="s">
        <v>154</v>
      </c>
      <c r="F101" t="s">
        <v>819</v>
      </c>
      <c r="G101" t="s">
        <v>5</v>
      </c>
      <c r="H101" s="185" t="s">
        <v>434</v>
      </c>
      <c r="I101" s="185" t="s">
        <v>435</v>
      </c>
      <c r="J101" s="275">
        <v>2246.7266640000003</v>
      </c>
      <c r="K101" s="275">
        <v>7075.1</v>
      </c>
      <c r="L101">
        <v>73.150000000000006</v>
      </c>
      <c r="M101" s="84">
        <v>517.54356500000006</v>
      </c>
      <c r="N101" s="275">
        <v>0.31755405068479597</v>
      </c>
      <c r="O101">
        <v>656.88</v>
      </c>
      <c r="P101" s="84">
        <v>51269</v>
      </c>
      <c r="Q101" s="279">
        <v>0.13799957089079171</v>
      </c>
      <c r="R101" s="185" t="s">
        <v>569</v>
      </c>
      <c r="S101" s="185">
        <v>12</v>
      </c>
      <c r="T101" t="s">
        <v>154</v>
      </c>
    </row>
    <row r="102" spans="1:20" x14ac:dyDescent="0.3">
      <c r="A102" s="185" t="s">
        <v>786</v>
      </c>
      <c r="B102" s="185">
        <v>332900</v>
      </c>
      <c r="C102" t="s">
        <v>103</v>
      </c>
      <c r="D102" t="s">
        <v>389</v>
      </c>
      <c r="E102" t="s">
        <v>389</v>
      </c>
      <c r="F102" t="s">
        <v>787</v>
      </c>
      <c r="G102" t="s">
        <v>13</v>
      </c>
      <c r="H102" s="185" t="s">
        <v>434</v>
      </c>
      <c r="I102" s="185" t="s">
        <v>435</v>
      </c>
      <c r="J102" s="275">
        <v>19937.318614199998</v>
      </c>
      <c r="K102" s="275">
        <v>54668.7</v>
      </c>
      <c r="L102">
        <v>73.150000000000006</v>
      </c>
      <c r="M102" s="84">
        <v>3999.0154050000001</v>
      </c>
      <c r="N102" s="275">
        <v>0.36469348300215659</v>
      </c>
      <c r="O102">
        <v>5829.1139999999996</v>
      </c>
      <c r="P102" s="84">
        <v>396149</v>
      </c>
      <c r="Q102" s="279">
        <v>0.13800034835377598</v>
      </c>
      <c r="R102" s="185" t="s">
        <v>569</v>
      </c>
      <c r="S102" s="185">
        <v>12</v>
      </c>
      <c r="T102" t="s">
        <v>389</v>
      </c>
    </row>
    <row r="103" spans="1:20" x14ac:dyDescent="0.3">
      <c r="A103" s="185" t="s">
        <v>820</v>
      </c>
      <c r="B103" s="185">
        <v>331740</v>
      </c>
      <c r="C103" t="s">
        <v>155</v>
      </c>
      <c r="D103" t="s">
        <v>156</v>
      </c>
      <c r="E103" t="s">
        <v>156</v>
      </c>
      <c r="F103" t="s">
        <v>821</v>
      </c>
      <c r="G103" t="s">
        <v>8</v>
      </c>
      <c r="H103" s="185" t="s">
        <v>434</v>
      </c>
      <c r="I103" s="185" t="s">
        <v>435</v>
      </c>
      <c r="J103" s="275">
        <v>746.33340210000006</v>
      </c>
      <c r="K103" s="275">
        <v>2780.2999999999997</v>
      </c>
      <c r="L103">
        <v>73.150000000000006</v>
      </c>
      <c r="M103" s="84">
        <v>203.37894500000002</v>
      </c>
      <c r="N103" s="275">
        <v>0.26843628460957453</v>
      </c>
      <c r="O103">
        <v>218.20699999999999</v>
      </c>
      <c r="P103" s="84">
        <v>20148</v>
      </c>
      <c r="Q103" s="279">
        <v>0.13799384554298191</v>
      </c>
      <c r="R103" s="185" t="s">
        <v>569</v>
      </c>
      <c r="S103" s="185">
        <v>12</v>
      </c>
      <c r="T103" t="s">
        <v>156</v>
      </c>
    </row>
    <row r="104" spans="1:20" x14ac:dyDescent="0.3">
      <c r="A104" s="185" t="s">
        <v>822</v>
      </c>
      <c r="C104" t="s">
        <v>823</v>
      </c>
      <c r="D104" t="s">
        <v>158</v>
      </c>
      <c r="E104" t="s">
        <v>159</v>
      </c>
      <c r="F104" t="s">
        <v>678</v>
      </c>
      <c r="G104" t="s">
        <v>12</v>
      </c>
      <c r="H104" s="185" t="s">
        <v>434</v>
      </c>
      <c r="I104" s="185" t="s">
        <v>435</v>
      </c>
      <c r="J104" s="275">
        <v>17.101500000000001</v>
      </c>
      <c r="K104" s="275">
        <v>98.5</v>
      </c>
      <c r="L104">
        <v>73.150000000000006</v>
      </c>
      <c r="M104" s="84">
        <v>7.2052750000000003</v>
      </c>
      <c r="N104" s="275">
        <v>0.17361928934010154</v>
      </c>
      <c r="O104">
        <v>5</v>
      </c>
      <c r="P104" s="84">
        <v>714</v>
      </c>
      <c r="Q104" s="279">
        <v>0.13795518207282914</v>
      </c>
      <c r="R104" s="185" t="s">
        <v>666</v>
      </c>
      <c r="S104" s="185">
        <v>24</v>
      </c>
      <c r="T104" t="s">
        <v>824</v>
      </c>
    </row>
    <row r="105" spans="1:20" x14ac:dyDescent="0.3">
      <c r="A105" s="185" t="s">
        <v>822</v>
      </c>
      <c r="C105" t="s">
        <v>823</v>
      </c>
      <c r="D105" t="s">
        <v>158</v>
      </c>
      <c r="E105" t="s">
        <v>159</v>
      </c>
      <c r="F105" t="s">
        <v>678</v>
      </c>
      <c r="G105" t="s">
        <v>12</v>
      </c>
      <c r="H105" s="185" t="s">
        <v>434</v>
      </c>
      <c r="I105" s="185" t="s">
        <v>438</v>
      </c>
      <c r="J105" s="275">
        <v>256.35490529999993</v>
      </c>
      <c r="K105" s="275">
        <v>1037.0000000000002</v>
      </c>
      <c r="L105">
        <v>73.150000000000006</v>
      </c>
      <c r="M105" s="84">
        <v>75.856550000000013</v>
      </c>
      <c r="N105" s="275">
        <v>0.24720820183220818</v>
      </c>
      <c r="O105">
        <v>74.950999999999979</v>
      </c>
      <c r="P105" s="84">
        <v>7518</v>
      </c>
      <c r="Q105" s="279">
        <v>0.13793562117584468</v>
      </c>
      <c r="R105" s="185" t="s">
        <v>666</v>
      </c>
      <c r="S105" s="185">
        <v>24</v>
      </c>
      <c r="T105" t="s">
        <v>824</v>
      </c>
    </row>
    <row r="106" spans="1:20" x14ac:dyDescent="0.3">
      <c r="A106" s="185" t="s">
        <v>822</v>
      </c>
      <c r="C106" t="s">
        <v>823</v>
      </c>
      <c r="D106" t="s">
        <v>158</v>
      </c>
      <c r="E106" t="s">
        <v>159</v>
      </c>
      <c r="F106" t="s">
        <v>678</v>
      </c>
      <c r="G106" t="s">
        <v>12</v>
      </c>
      <c r="H106" s="185" t="s">
        <v>441</v>
      </c>
      <c r="I106" s="185" t="s">
        <v>438</v>
      </c>
      <c r="J106" s="275">
        <v>98699.764694700003</v>
      </c>
      <c r="K106" s="275">
        <v>386419</v>
      </c>
      <c r="L106">
        <v>53.06</v>
      </c>
      <c r="M106" s="84">
        <v>20503.39214</v>
      </c>
      <c r="N106" s="275">
        <v>0.25542161408911052</v>
      </c>
      <c r="O106">
        <v>28857.048999999999</v>
      </c>
      <c r="P106" s="84">
        <v>386419</v>
      </c>
      <c r="Q106" s="279">
        <v>1</v>
      </c>
      <c r="R106" s="185" t="s">
        <v>666</v>
      </c>
      <c r="S106" s="185">
        <v>24</v>
      </c>
      <c r="T106" t="s">
        <v>824</v>
      </c>
    </row>
    <row r="107" spans="1:20" x14ac:dyDescent="0.3">
      <c r="A107" s="185" t="s">
        <v>825</v>
      </c>
      <c r="C107" t="s">
        <v>823</v>
      </c>
      <c r="D107" t="s">
        <v>826</v>
      </c>
      <c r="E107" t="s">
        <v>159</v>
      </c>
      <c r="F107" t="s">
        <v>678</v>
      </c>
      <c r="G107" t="s">
        <v>12</v>
      </c>
      <c r="H107" s="185" t="s">
        <v>436</v>
      </c>
      <c r="I107" s="185" t="s">
        <v>437</v>
      </c>
      <c r="J107" s="275">
        <v>575003.73450000002</v>
      </c>
      <c r="O107">
        <v>168115</v>
      </c>
      <c r="R107" s="185" t="s">
        <v>666</v>
      </c>
      <c r="S107" s="185">
        <v>12</v>
      </c>
      <c r="T107" t="s">
        <v>824</v>
      </c>
    </row>
    <row r="108" spans="1:20" x14ac:dyDescent="0.3">
      <c r="A108" s="185" t="s">
        <v>827</v>
      </c>
      <c r="C108" t="s">
        <v>823</v>
      </c>
      <c r="D108" t="s">
        <v>160</v>
      </c>
      <c r="E108" t="s">
        <v>159</v>
      </c>
      <c r="F108" t="s">
        <v>678</v>
      </c>
      <c r="G108" t="s">
        <v>12</v>
      </c>
      <c r="H108" s="185" t="s">
        <v>434</v>
      </c>
      <c r="I108" s="185" t="s">
        <v>443</v>
      </c>
      <c r="J108" s="275">
        <v>105.0681957</v>
      </c>
      <c r="K108" s="275">
        <v>341.90000000000003</v>
      </c>
      <c r="L108">
        <v>73.150000000000006</v>
      </c>
      <c r="M108" s="84">
        <v>25.009985000000004</v>
      </c>
      <c r="N108" s="275">
        <v>0.30730680228136881</v>
      </c>
      <c r="O108">
        <v>30.719000000000001</v>
      </c>
      <c r="P108" s="84">
        <v>2478</v>
      </c>
      <c r="Q108" s="279">
        <v>0.13797417271993545</v>
      </c>
      <c r="R108" s="185" t="s">
        <v>666</v>
      </c>
      <c r="S108" s="185">
        <v>24</v>
      </c>
      <c r="T108" t="s">
        <v>824</v>
      </c>
    </row>
    <row r="109" spans="1:20" x14ac:dyDescent="0.3">
      <c r="A109" s="185" t="s">
        <v>827</v>
      </c>
      <c r="C109" t="s">
        <v>823</v>
      </c>
      <c r="D109" t="s">
        <v>160</v>
      </c>
      <c r="E109" t="s">
        <v>159</v>
      </c>
      <c r="F109" t="s">
        <v>678</v>
      </c>
      <c r="G109" t="s">
        <v>12</v>
      </c>
      <c r="H109" s="185" t="s">
        <v>434</v>
      </c>
      <c r="I109" s="185" t="s">
        <v>442</v>
      </c>
      <c r="J109" s="275">
        <v>27.451327800000001</v>
      </c>
      <c r="L109">
        <v>73.150000000000006</v>
      </c>
      <c r="O109">
        <v>8.0259999999999998</v>
      </c>
      <c r="Q109" s="279">
        <v>0.13800000000000001</v>
      </c>
      <c r="R109" s="185" t="s">
        <v>666</v>
      </c>
      <c r="S109" s="185">
        <v>24</v>
      </c>
      <c r="T109" t="s">
        <v>824</v>
      </c>
    </row>
    <row r="110" spans="1:20" x14ac:dyDescent="0.3">
      <c r="A110" s="185" t="s">
        <v>827</v>
      </c>
      <c r="C110" t="s">
        <v>823</v>
      </c>
      <c r="D110" t="s">
        <v>160</v>
      </c>
      <c r="E110" t="s">
        <v>159</v>
      </c>
      <c r="F110" t="s">
        <v>678</v>
      </c>
      <c r="G110" t="s">
        <v>12</v>
      </c>
      <c r="H110" s="185" t="s">
        <v>441</v>
      </c>
      <c r="I110" s="185" t="s">
        <v>438</v>
      </c>
      <c r="J110" s="275">
        <v>205.21800000000002</v>
      </c>
      <c r="K110" s="275">
        <v>16476</v>
      </c>
      <c r="L110">
        <v>53.06</v>
      </c>
      <c r="M110" s="84">
        <v>874.21656000000007</v>
      </c>
      <c r="N110" s="275">
        <v>1.2455571740713767E-2</v>
      </c>
      <c r="O110">
        <v>60</v>
      </c>
      <c r="P110" s="84">
        <v>16476</v>
      </c>
      <c r="Q110" s="279">
        <v>1</v>
      </c>
      <c r="R110" s="185" t="s">
        <v>666</v>
      </c>
      <c r="S110" s="185">
        <v>24</v>
      </c>
      <c r="T110" t="s">
        <v>824</v>
      </c>
    </row>
    <row r="111" spans="1:20" x14ac:dyDescent="0.3">
      <c r="A111" s="185" t="s">
        <v>827</v>
      </c>
      <c r="C111" t="s">
        <v>823</v>
      </c>
      <c r="D111" t="s">
        <v>160</v>
      </c>
      <c r="E111" t="s">
        <v>159</v>
      </c>
      <c r="F111" t="s">
        <v>678</v>
      </c>
      <c r="G111" t="s">
        <v>12</v>
      </c>
      <c r="H111" s="185" t="s">
        <v>441</v>
      </c>
      <c r="I111" s="185" t="s">
        <v>443</v>
      </c>
      <c r="J111" s="275">
        <v>2298623.8370042997</v>
      </c>
      <c r="K111" s="275">
        <v>7059637</v>
      </c>
      <c r="L111">
        <v>53.06</v>
      </c>
      <c r="M111" s="84">
        <v>374584.33922000002</v>
      </c>
      <c r="N111" s="275">
        <v>0.32560085412384515</v>
      </c>
      <c r="O111">
        <v>672053.28099999996</v>
      </c>
      <c r="P111" s="84">
        <v>7059637</v>
      </c>
      <c r="Q111" s="279">
        <v>1</v>
      </c>
      <c r="R111" s="185" t="s">
        <v>666</v>
      </c>
      <c r="S111" s="185">
        <v>24</v>
      </c>
      <c r="T111" t="s">
        <v>824</v>
      </c>
    </row>
    <row r="112" spans="1:20" x14ac:dyDescent="0.3">
      <c r="A112" s="185" t="s">
        <v>827</v>
      </c>
      <c r="C112" t="s">
        <v>823</v>
      </c>
      <c r="D112" t="s">
        <v>160</v>
      </c>
      <c r="E112" t="s">
        <v>159</v>
      </c>
      <c r="F112" t="s">
        <v>678</v>
      </c>
      <c r="G112" t="s">
        <v>12</v>
      </c>
      <c r="H112" s="185" t="s">
        <v>441</v>
      </c>
      <c r="I112" s="185" t="s">
        <v>442</v>
      </c>
      <c r="J112" s="275">
        <v>585473.18387219997</v>
      </c>
      <c r="L112">
        <v>53.06</v>
      </c>
      <c r="O112">
        <v>171175.97399999999</v>
      </c>
      <c r="R112" s="185" t="s">
        <v>666</v>
      </c>
      <c r="S112" s="185">
        <v>24</v>
      </c>
      <c r="T112" t="s">
        <v>824</v>
      </c>
    </row>
    <row r="113" spans="1:20" x14ac:dyDescent="0.3">
      <c r="A113" s="185" t="s">
        <v>828</v>
      </c>
      <c r="B113" s="185">
        <v>331760</v>
      </c>
      <c r="C113" t="s">
        <v>161</v>
      </c>
      <c r="D113" t="s">
        <v>162</v>
      </c>
      <c r="E113" t="s">
        <v>162</v>
      </c>
      <c r="F113" t="s">
        <v>829</v>
      </c>
      <c r="G113" t="s">
        <v>9</v>
      </c>
      <c r="H113" s="185" t="s">
        <v>434</v>
      </c>
      <c r="I113" s="185" t="s">
        <v>435</v>
      </c>
      <c r="J113" s="275">
        <v>8832.2406900000005</v>
      </c>
      <c r="K113" s="275">
        <v>28022.499999999996</v>
      </c>
      <c r="L113">
        <v>73.150000000000006</v>
      </c>
      <c r="M113" s="84">
        <v>2049.845875</v>
      </c>
      <c r="N113" s="275">
        <v>0.31518389472745123</v>
      </c>
      <c r="O113">
        <v>2582.3000000000002</v>
      </c>
      <c r="P113" s="84">
        <v>203061</v>
      </c>
      <c r="Q113" s="279">
        <v>0.1380004038195419</v>
      </c>
      <c r="R113" s="185" t="s">
        <v>569</v>
      </c>
      <c r="S113" s="185">
        <v>12</v>
      </c>
      <c r="T113" t="s">
        <v>162</v>
      </c>
    </row>
    <row r="114" spans="1:20" x14ac:dyDescent="0.3">
      <c r="A114" s="185" t="s">
        <v>830</v>
      </c>
      <c r="B114" s="185">
        <v>331770</v>
      </c>
      <c r="C114" t="s">
        <v>163</v>
      </c>
      <c r="D114" t="s">
        <v>164</v>
      </c>
      <c r="E114" t="s">
        <v>164</v>
      </c>
      <c r="F114" t="s">
        <v>831</v>
      </c>
      <c r="G114" t="s">
        <v>14</v>
      </c>
      <c r="H114" s="185" t="s">
        <v>434</v>
      </c>
      <c r="I114" s="185" t="s">
        <v>435</v>
      </c>
      <c r="J114" s="275">
        <v>1640.9710122000001</v>
      </c>
      <c r="K114" s="275">
        <v>6053.1</v>
      </c>
      <c r="L114">
        <v>73.150000000000006</v>
      </c>
      <c r="M114" s="84">
        <v>442.78426500000006</v>
      </c>
      <c r="N114" s="275">
        <v>0.27109596937106606</v>
      </c>
      <c r="O114">
        <v>479.774</v>
      </c>
      <c r="P114" s="84">
        <v>43862</v>
      </c>
      <c r="Q114" s="279">
        <v>0.13800328302402992</v>
      </c>
      <c r="R114" s="185" t="s">
        <v>569</v>
      </c>
      <c r="S114" s="185">
        <v>9</v>
      </c>
      <c r="T114" t="s">
        <v>164</v>
      </c>
    </row>
    <row r="115" spans="1:20" x14ac:dyDescent="0.3">
      <c r="A115" s="185" t="s">
        <v>832</v>
      </c>
      <c r="B115" s="185">
        <v>331750</v>
      </c>
      <c r="C115" t="s">
        <v>165</v>
      </c>
      <c r="D115" t="s">
        <v>166</v>
      </c>
      <c r="E115" t="s">
        <v>166</v>
      </c>
      <c r="F115" t="s">
        <v>833</v>
      </c>
      <c r="G115" t="s">
        <v>4</v>
      </c>
      <c r="H115" s="185" t="s">
        <v>434</v>
      </c>
      <c r="I115" s="185" t="s">
        <v>435</v>
      </c>
      <c r="J115" s="275">
        <v>192.49790429999999</v>
      </c>
      <c r="K115" s="275">
        <v>746.59999999999991</v>
      </c>
      <c r="L115">
        <v>73.150000000000006</v>
      </c>
      <c r="M115" s="84">
        <v>54.613790000000002</v>
      </c>
      <c r="N115" s="275">
        <v>0.25783271403696761</v>
      </c>
      <c r="O115">
        <v>56.280999999999992</v>
      </c>
      <c r="P115" s="84">
        <v>5410</v>
      </c>
      <c r="Q115" s="279">
        <v>0.13800369685767097</v>
      </c>
      <c r="R115" s="185" t="s">
        <v>569</v>
      </c>
      <c r="S115" s="185">
        <v>11</v>
      </c>
      <c r="T115" t="s">
        <v>166</v>
      </c>
    </row>
    <row r="116" spans="1:20" x14ac:dyDescent="0.3">
      <c r="A116" s="185" t="s">
        <v>832</v>
      </c>
      <c r="B116" s="185">
        <v>331750</v>
      </c>
      <c r="C116" t="s">
        <v>165</v>
      </c>
      <c r="D116" t="s">
        <v>166</v>
      </c>
      <c r="E116" t="s">
        <v>166</v>
      </c>
      <c r="F116" t="s">
        <v>833</v>
      </c>
      <c r="G116" t="s">
        <v>4</v>
      </c>
      <c r="H116" s="185" t="s">
        <v>436</v>
      </c>
      <c r="I116" s="185" t="s">
        <v>437</v>
      </c>
      <c r="J116" s="275">
        <v>1234.9403585999999</v>
      </c>
      <c r="O116">
        <v>361.06199999999995</v>
      </c>
      <c r="R116" s="185" t="s">
        <v>569</v>
      </c>
      <c r="S116" s="185">
        <v>11</v>
      </c>
      <c r="T116" t="s">
        <v>166</v>
      </c>
    </row>
    <row r="117" spans="1:20" x14ac:dyDescent="0.3">
      <c r="A117" s="185" t="s">
        <v>834</v>
      </c>
      <c r="B117" s="185">
        <v>331780</v>
      </c>
      <c r="C117" t="s">
        <v>167</v>
      </c>
      <c r="D117" t="s">
        <v>168</v>
      </c>
      <c r="E117" t="s">
        <v>168</v>
      </c>
      <c r="F117" t="s">
        <v>835</v>
      </c>
      <c r="G117" t="s">
        <v>9</v>
      </c>
      <c r="H117" s="185" t="s">
        <v>434</v>
      </c>
      <c r="I117" s="185" t="s">
        <v>435</v>
      </c>
      <c r="J117" s="275">
        <v>2085.5587076999996</v>
      </c>
      <c r="K117" s="275">
        <v>6734.8</v>
      </c>
      <c r="L117">
        <v>73.150000000000006</v>
      </c>
      <c r="M117" s="84">
        <v>492.65062000000006</v>
      </c>
      <c r="N117" s="275">
        <v>0.30966898908653551</v>
      </c>
      <c r="O117">
        <v>609.7589999999999</v>
      </c>
      <c r="P117" s="84">
        <v>48803</v>
      </c>
      <c r="Q117" s="279">
        <v>0.1379997131323894</v>
      </c>
      <c r="R117" s="185" t="s">
        <v>569</v>
      </c>
      <c r="S117" s="185">
        <v>10</v>
      </c>
      <c r="T117" t="s">
        <v>168</v>
      </c>
    </row>
    <row r="118" spans="1:20" x14ac:dyDescent="0.3">
      <c r="A118" s="185" t="s">
        <v>836</v>
      </c>
      <c r="C118" t="s">
        <v>837</v>
      </c>
      <c r="D118" t="s">
        <v>169</v>
      </c>
      <c r="E118" t="s">
        <v>79</v>
      </c>
      <c r="F118" t="s">
        <v>678</v>
      </c>
      <c r="G118" t="s">
        <v>12</v>
      </c>
      <c r="H118" s="185" t="s">
        <v>444</v>
      </c>
      <c r="I118" s="185" t="s">
        <v>445</v>
      </c>
      <c r="J118" s="275">
        <v>608194.32570000004</v>
      </c>
      <c r="K118" s="275">
        <v>2244198</v>
      </c>
      <c r="L118">
        <v>97.17</v>
      </c>
      <c r="M118" s="84">
        <v>218068.71966</v>
      </c>
      <c r="N118" s="275">
        <v>0.27100742701847164</v>
      </c>
      <c r="O118">
        <v>177819</v>
      </c>
      <c r="P118" s="84">
        <v>148123</v>
      </c>
      <c r="Q118" s="279">
        <v>15.150908366695246</v>
      </c>
      <c r="R118" s="185" t="s">
        <v>666</v>
      </c>
      <c r="S118" s="185">
        <v>12</v>
      </c>
      <c r="T118" t="s">
        <v>838</v>
      </c>
    </row>
    <row r="119" spans="1:20" x14ac:dyDescent="0.3">
      <c r="A119" s="185" t="s">
        <v>839</v>
      </c>
      <c r="C119" t="s">
        <v>172</v>
      </c>
      <c r="D119" t="s">
        <v>173</v>
      </c>
      <c r="E119" t="s">
        <v>840</v>
      </c>
      <c r="F119" t="s">
        <v>841</v>
      </c>
      <c r="G119" t="s">
        <v>10</v>
      </c>
      <c r="H119" s="185" t="s">
        <v>434</v>
      </c>
      <c r="I119" s="185" t="s">
        <v>438</v>
      </c>
      <c r="J119" s="275">
        <v>6.5293527000000005</v>
      </c>
      <c r="K119" s="275">
        <v>29</v>
      </c>
      <c r="L119">
        <v>73.150000000000006</v>
      </c>
      <c r="M119" s="84">
        <v>2.1213500000000005</v>
      </c>
      <c r="N119" s="275">
        <v>0.2251500931034483</v>
      </c>
      <c r="O119">
        <v>1.909</v>
      </c>
      <c r="P119" s="84">
        <v>210</v>
      </c>
      <c r="Q119" s="279">
        <v>0.1380952380952381</v>
      </c>
      <c r="R119" s="185" t="s">
        <v>666</v>
      </c>
      <c r="S119" s="185">
        <v>12</v>
      </c>
      <c r="T119" t="s">
        <v>840</v>
      </c>
    </row>
    <row r="120" spans="1:20" x14ac:dyDescent="0.3">
      <c r="A120" s="185" t="s">
        <v>839</v>
      </c>
      <c r="C120" t="s">
        <v>172</v>
      </c>
      <c r="D120" t="s">
        <v>173</v>
      </c>
      <c r="E120" t="s">
        <v>840</v>
      </c>
      <c r="F120" t="s">
        <v>841</v>
      </c>
      <c r="G120" t="s">
        <v>10</v>
      </c>
      <c r="H120" s="185" t="s">
        <v>441</v>
      </c>
      <c r="I120" s="185" t="s">
        <v>438</v>
      </c>
      <c r="J120" s="275">
        <v>165033.20654729998</v>
      </c>
      <c r="K120" s="275">
        <v>758081</v>
      </c>
      <c r="L120">
        <v>53.06</v>
      </c>
      <c r="M120" s="84">
        <v>40223.777860000002</v>
      </c>
      <c r="N120" s="275">
        <v>0.21769864506207118</v>
      </c>
      <c r="O120">
        <v>48251.090999999993</v>
      </c>
      <c r="P120" s="84">
        <v>758081</v>
      </c>
      <c r="Q120" s="279">
        <v>1</v>
      </c>
      <c r="R120" s="185" t="s">
        <v>666</v>
      </c>
      <c r="S120" s="185">
        <v>12</v>
      </c>
      <c r="T120" t="s">
        <v>840</v>
      </c>
    </row>
    <row r="121" spans="1:20" x14ac:dyDescent="0.3">
      <c r="A121" s="185" t="s">
        <v>842</v>
      </c>
      <c r="B121" s="185">
        <v>331790</v>
      </c>
      <c r="C121" t="s">
        <v>174</v>
      </c>
      <c r="D121" t="s">
        <v>175</v>
      </c>
      <c r="E121" t="s">
        <v>175</v>
      </c>
      <c r="F121" t="s">
        <v>843</v>
      </c>
      <c r="G121" t="s">
        <v>14</v>
      </c>
      <c r="H121" s="185" t="s">
        <v>434</v>
      </c>
      <c r="I121" s="185" t="s">
        <v>435</v>
      </c>
      <c r="J121" s="275">
        <v>461.93887740000008</v>
      </c>
      <c r="K121" s="275">
        <v>1946.3000000000002</v>
      </c>
      <c r="L121">
        <v>73.150000000000006</v>
      </c>
      <c r="M121" s="84">
        <v>142.37184500000004</v>
      </c>
      <c r="N121" s="275">
        <v>0.23734207336998409</v>
      </c>
      <c r="O121">
        <v>135.05800000000002</v>
      </c>
      <c r="P121" s="84">
        <v>14104</v>
      </c>
      <c r="Q121" s="279">
        <v>0.13799631310266591</v>
      </c>
      <c r="R121" s="185" t="s">
        <v>569</v>
      </c>
      <c r="S121" s="185">
        <v>5</v>
      </c>
      <c r="T121" t="s">
        <v>175</v>
      </c>
    </row>
    <row r="122" spans="1:20" x14ac:dyDescent="0.3">
      <c r="A122" s="185" t="s">
        <v>844</v>
      </c>
      <c r="B122" s="185">
        <v>331810</v>
      </c>
      <c r="C122" t="s">
        <v>845</v>
      </c>
      <c r="D122" t="s">
        <v>177</v>
      </c>
      <c r="E122" t="s">
        <v>177</v>
      </c>
      <c r="F122" t="s">
        <v>846</v>
      </c>
      <c r="G122" t="s">
        <v>14</v>
      </c>
      <c r="H122" s="185" t="s">
        <v>434</v>
      </c>
      <c r="I122" s="185" t="s">
        <v>435</v>
      </c>
      <c r="J122" s="275">
        <v>369.11877600000003</v>
      </c>
      <c r="K122" s="275">
        <v>1515.1000000000001</v>
      </c>
      <c r="L122">
        <v>73.150000000000006</v>
      </c>
      <c r="M122" s="84">
        <v>110.82956500000002</v>
      </c>
      <c r="N122" s="275">
        <v>0.24362667546696587</v>
      </c>
      <c r="O122">
        <v>107.92</v>
      </c>
      <c r="P122" s="84">
        <v>10979</v>
      </c>
      <c r="Q122" s="279">
        <v>0.13799981783404683</v>
      </c>
      <c r="R122" s="185" t="s">
        <v>569</v>
      </c>
      <c r="S122" s="185">
        <v>12</v>
      </c>
      <c r="T122" t="s">
        <v>177</v>
      </c>
    </row>
    <row r="123" spans="1:20" x14ac:dyDescent="0.3">
      <c r="A123" s="185" t="s">
        <v>847</v>
      </c>
      <c r="B123" s="185">
        <v>331820</v>
      </c>
      <c r="C123" t="s">
        <v>178</v>
      </c>
      <c r="D123" t="s">
        <v>179</v>
      </c>
      <c r="E123" t="s">
        <v>179</v>
      </c>
      <c r="F123" t="s">
        <v>848</v>
      </c>
      <c r="G123" t="s">
        <v>11</v>
      </c>
      <c r="H123" s="185" t="s">
        <v>434</v>
      </c>
      <c r="I123" s="185" t="s">
        <v>435</v>
      </c>
      <c r="J123" s="275">
        <v>3641.4565980000002</v>
      </c>
      <c r="K123" s="275">
        <v>11035.199999999999</v>
      </c>
      <c r="L123">
        <v>73.150000000000006</v>
      </c>
      <c r="M123" s="84">
        <v>807.22487999999998</v>
      </c>
      <c r="N123" s="275">
        <v>0.32998555513266642</v>
      </c>
      <c r="O123">
        <v>1064.6600000000001</v>
      </c>
      <c r="P123" s="84">
        <v>79966</v>
      </c>
      <c r="Q123" s="279">
        <v>0.13799864942600604</v>
      </c>
      <c r="R123" s="185" t="s">
        <v>569</v>
      </c>
      <c r="S123" s="185">
        <v>8</v>
      </c>
      <c r="T123" t="s">
        <v>179</v>
      </c>
    </row>
    <row r="124" spans="1:20" x14ac:dyDescent="0.3">
      <c r="A124" s="185" t="s">
        <v>847</v>
      </c>
      <c r="B124" s="185">
        <v>331820</v>
      </c>
      <c r="C124" t="s">
        <v>178</v>
      </c>
      <c r="D124" t="s">
        <v>179</v>
      </c>
      <c r="E124" t="s">
        <v>179</v>
      </c>
      <c r="F124" t="s">
        <v>848</v>
      </c>
      <c r="G124" t="s">
        <v>11</v>
      </c>
      <c r="H124" s="185" t="s">
        <v>439</v>
      </c>
      <c r="I124" s="185" t="s">
        <v>440</v>
      </c>
      <c r="J124" s="275">
        <v>168.60710879999999</v>
      </c>
      <c r="O124">
        <v>49.295999999999999</v>
      </c>
      <c r="R124" s="185" t="s">
        <v>569</v>
      </c>
      <c r="S124" s="185">
        <v>8</v>
      </c>
      <c r="T124" t="s">
        <v>179</v>
      </c>
    </row>
    <row r="125" spans="1:20" x14ac:dyDescent="0.3">
      <c r="A125" s="185" t="s">
        <v>849</v>
      </c>
      <c r="B125" s="185">
        <v>331840</v>
      </c>
      <c r="C125" t="s">
        <v>180</v>
      </c>
      <c r="D125" t="s">
        <v>181</v>
      </c>
      <c r="E125" t="s">
        <v>181</v>
      </c>
      <c r="F125" t="s">
        <v>850</v>
      </c>
      <c r="G125" t="s">
        <v>14</v>
      </c>
      <c r="H125" s="185" t="s">
        <v>434</v>
      </c>
      <c r="I125" s="185" t="s">
        <v>435</v>
      </c>
      <c r="J125" s="275">
        <v>989.45205609319396</v>
      </c>
      <c r="K125" s="275">
        <v>3636.9</v>
      </c>
      <c r="L125">
        <v>73.150000000000006</v>
      </c>
      <c r="M125" s="84">
        <v>266.03923500000002</v>
      </c>
      <c r="N125" s="275">
        <v>0.27205918669559076</v>
      </c>
      <c r="O125">
        <v>289.28809054562288</v>
      </c>
      <c r="P125" s="84">
        <v>26354</v>
      </c>
      <c r="Q125" s="279">
        <v>0.13800182135539196</v>
      </c>
      <c r="R125" s="185" t="s">
        <v>569</v>
      </c>
      <c r="S125" s="185">
        <v>10</v>
      </c>
      <c r="T125" t="s">
        <v>181</v>
      </c>
    </row>
    <row r="126" spans="1:20" x14ac:dyDescent="0.3">
      <c r="A126" s="185" t="s">
        <v>851</v>
      </c>
      <c r="B126" s="185">
        <v>331850</v>
      </c>
      <c r="C126" t="s">
        <v>182</v>
      </c>
      <c r="D126" t="s">
        <v>183</v>
      </c>
      <c r="E126" t="s">
        <v>183</v>
      </c>
      <c r="F126" t="s">
        <v>852</v>
      </c>
      <c r="G126" t="s">
        <v>7</v>
      </c>
      <c r="H126" s="185" t="s">
        <v>434</v>
      </c>
      <c r="I126" s="185" t="s">
        <v>435</v>
      </c>
      <c r="J126" s="275">
        <v>843.00134100000014</v>
      </c>
      <c r="K126" s="275">
        <v>3904.2999999999997</v>
      </c>
      <c r="L126">
        <v>73.150000000000006</v>
      </c>
      <c r="M126" s="84">
        <v>285.59954499999998</v>
      </c>
      <c r="N126" s="275">
        <v>0.21591612862741086</v>
      </c>
      <c r="O126">
        <v>246.47000000000003</v>
      </c>
      <c r="P126" s="84">
        <v>28291</v>
      </c>
      <c r="Q126" s="279">
        <v>0.13800501926407691</v>
      </c>
      <c r="R126" s="185" t="s">
        <v>569</v>
      </c>
      <c r="S126" s="185">
        <v>12</v>
      </c>
      <c r="T126" t="s">
        <v>183</v>
      </c>
    </row>
    <row r="127" spans="1:20" x14ac:dyDescent="0.3">
      <c r="A127" s="185" t="s">
        <v>853</v>
      </c>
      <c r="B127" s="185">
        <v>331870</v>
      </c>
      <c r="C127" t="s">
        <v>186</v>
      </c>
      <c r="D127" t="s">
        <v>187</v>
      </c>
      <c r="E127" t="s">
        <v>187</v>
      </c>
      <c r="F127" t="s">
        <v>854</v>
      </c>
      <c r="G127" t="s">
        <v>6</v>
      </c>
      <c r="H127" s="185" t="s">
        <v>434</v>
      </c>
      <c r="I127" s="185" t="s">
        <v>435</v>
      </c>
      <c r="J127" s="275">
        <v>562.90613339999993</v>
      </c>
      <c r="K127" s="275">
        <v>2052</v>
      </c>
      <c r="L127">
        <v>73.150000000000006</v>
      </c>
      <c r="M127" s="84">
        <v>150.10380000000001</v>
      </c>
      <c r="N127" s="275">
        <v>0.27432072777777772</v>
      </c>
      <c r="O127">
        <v>164.57799999999997</v>
      </c>
      <c r="P127" s="84">
        <v>14869</v>
      </c>
      <c r="Q127" s="279">
        <v>0.13800524581343734</v>
      </c>
      <c r="R127" s="185" t="s">
        <v>569</v>
      </c>
      <c r="S127" s="185">
        <v>11</v>
      </c>
      <c r="T127" t="s">
        <v>187</v>
      </c>
    </row>
    <row r="128" spans="1:20" x14ac:dyDescent="0.3">
      <c r="A128" s="185" t="s">
        <v>853</v>
      </c>
      <c r="B128" s="185">
        <v>331870</v>
      </c>
      <c r="C128" t="s">
        <v>186</v>
      </c>
      <c r="D128" t="s">
        <v>187</v>
      </c>
      <c r="E128" t="s">
        <v>187</v>
      </c>
      <c r="F128" t="s">
        <v>854</v>
      </c>
      <c r="G128" t="s">
        <v>6</v>
      </c>
      <c r="H128" s="185" t="s">
        <v>436</v>
      </c>
      <c r="I128" s="185" t="s">
        <v>437</v>
      </c>
      <c r="J128" s="275">
        <v>1618.0960458</v>
      </c>
      <c r="O128">
        <v>473.08599999999996</v>
      </c>
      <c r="R128" s="185" t="s">
        <v>569</v>
      </c>
      <c r="S128" s="185">
        <v>11</v>
      </c>
      <c r="T128" t="s">
        <v>187</v>
      </c>
    </row>
    <row r="129" spans="1:20" x14ac:dyDescent="0.3">
      <c r="A129" s="185" t="s">
        <v>855</v>
      </c>
      <c r="B129" s="185">
        <v>331880</v>
      </c>
      <c r="C129" t="s">
        <v>188</v>
      </c>
      <c r="D129" t="s">
        <v>189</v>
      </c>
      <c r="E129" t="s">
        <v>189</v>
      </c>
      <c r="F129" t="s">
        <v>856</v>
      </c>
      <c r="G129" t="s">
        <v>6</v>
      </c>
      <c r="H129" s="185" t="s">
        <v>434</v>
      </c>
      <c r="I129" s="185" t="s">
        <v>435</v>
      </c>
      <c r="J129" s="275">
        <v>1070.0442753</v>
      </c>
      <c r="K129" s="275">
        <v>4436.6000000000004</v>
      </c>
      <c r="L129">
        <v>73.150000000000006</v>
      </c>
      <c r="M129" s="84">
        <v>324.53729000000004</v>
      </c>
      <c r="N129" s="275">
        <v>0.24118565462290942</v>
      </c>
      <c r="O129">
        <v>312.851</v>
      </c>
      <c r="P129" s="84">
        <v>32149</v>
      </c>
      <c r="Q129" s="279">
        <v>0.1380011819963296</v>
      </c>
      <c r="R129" s="185" t="s">
        <v>569</v>
      </c>
      <c r="S129" s="185">
        <v>12</v>
      </c>
      <c r="T129" t="s">
        <v>189</v>
      </c>
    </row>
    <row r="130" spans="1:20" x14ac:dyDescent="0.3">
      <c r="A130" s="185" t="s">
        <v>857</v>
      </c>
      <c r="B130" s="185">
        <v>331860</v>
      </c>
      <c r="C130" t="s">
        <v>184</v>
      </c>
      <c r="D130" t="s">
        <v>185</v>
      </c>
      <c r="E130" t="s">
        <v>185</v>
      </c>
      <c r="F130" t="s">
        <v>858</v>
      </c>
      <c r="G130" t="s">
        <v>6</v>
      </c>
      <c r="H130" s="185" t="s">
        <v>434</v>
      </c>
      <c r="I130" s="185" t="s">
        <v>435</v>
      </c>
      <c r="J130" s="275">
        <v>2902.519789069861</v>
      </c>
      <c r="K130" s="275">
        <v>8003.0999999999995</v>
      </c>
      <c r="L130">
        <v>73.150000000000006</v>
      </c>
      <c r="M130" s="84">
        <v>585.42676500000005</v>
      </c>
      <c r="N130" s="275">
        <v>0.36267443728928306</v>
      </c>
      <c r="O130">
        <v>848.61555684292637</v>
      </c>
      <c r="P130" s="84">
        <v>57993</v>
      </c>
      <c r="Q130" s="279">
        <v>0.13800113806838754</v>
      </c>
      <c r="R130" s="185" t="s">
        <v>569</v>
      </c>
      <c r="S130" s="185">
        <v>12</v>
      </c>
      <c r="T130" t="s">
        <v>185</v>
      </c>
    </row>
    <row r="131" spans="1:20" x14ac:dyDescent="0.3">
      <c r="A131" s="185" t="s">
        <v>859</v>
      </c>
      <c r="B131" s="185">
        <v>331890</v>
      </c>
      <c r="C131" t="s">
        <v>190</v>
      </c>
      <c r="D131" t="s">
        <v>191</v>
      </c>
      <c r="E131" t="s">
        <v>191</v>
      </c>
      <c r="F131" t="s">
        <v>860</v>
      </c>
      <c r="G131" t="s">
        <v>7</v>
      </c>
      <c r="H131" s="185" t="s">
        <v>434</v>
      </c>
      <c r="I131" s="185" t="s">
        <v>435</v>
      </c>
      <c r="J131" s="275">
        <v>1492.3692380999998</v>
      </c>
      <c r="K131" s="275">
        <v>5113.3999999999996</v>
      </c>
      <c r="L131">
        <v>73.150000000000006</v>
      </c>
      <c r="M131" s="84">
        <v>374.04521</v>
      </c>
      <c r="N131" s="275">
        <v>0.29185458561817967</v>
      </c>
      <c r="O131">
        <v>436.32699999999994</v>
      </c>
      <c r="P131" s="84">
        <v>37054</v>
      </c>
      <c r="Q131" s="279">
        <v>0.13799859664273761</v>
      </c>
      <c r="R131" s="185" t="s">
        <v>569</v>
      </c>
      <c r="S131" s="185">
        <v>12</v>
      </c>
      <c r="T131" t="s">
        <v>191</v>
      </c>
    </row>
    <row r="132" spans="1:20" x14ac:dyDescent="0.3">
      <c r="A132" s="185" t="s">
        <v>861</v>
      </c>
      <c r="C132" t="s">
        <v>192</v>
      </c>
      <c r="D132" t="s">
        <v>193</v>
      </c>
      <c r="E132" t="s">
        <v>159</v>
      </c>
      <c r="F132" t="s">
        <v>678</v>
      </c>
      <c r="G132" t="s">
        <v>12</v>
      </c>
      <c r="H132" s="185" t="s">
        <v>441</v>
      </c>
      <c r="I132" s="185" t="s">
        <v>438</v>
      </c>
      <c r="J132" s="275">
        <v>129396.7896</v>
      </c>
      <c r="K132" s="275">
        <v>706081</v>
      </c>
      <c r="L132">
        <v>53.06</v>
      </c>
      <c r="M132" s="84">
        <v>37464.657859999999</v>
      </c>
      <c r="N132" s="275">
        <v>0.18326054602800529</v>
      </c>
      <c r="O132">
        <v>37832</v>
      </c>
      <c r="P132" s="84">
        <v>706081</v>
      </c>
      <c r="Q132" s="279">
        <v>1</v>
      </c>
      <c r="R132" s="185" t="s">
        <v>666</v>
      </c>
      <c r="S132" s="185">
        <v>12</v>
      </c>
      <c r="T132" t="s">
        <v>558</v>
      </c>
    </row>
    <row r="133" spans="1:20" x14ac:dyDescent="0.3">
      <c r="A133" s="185" t="s">
        <v>862</v>
      </c>
      <c r="C133" t="s">
        <v>192</v>
      </c>
      <c r="D133" t="s">
        <v>194</v>
      </c>
      <c r="E133" t="s">
        <v>159</v>
      </c>
      <c r="F133" t="s">
        <v>678</v>
      </c>
      <c r="G133" t="s">
        <v>12</v>
      </c>
      <c r="H133" s="185" t="s">
        <v>436</v>
      </c>
      <c r="I133" s="185" t="s">
        <v>437</v>
      </c>
      <c r="J133" s="275">
        <v>204643.38959999999</v>
      </c>
      <c r="O133">
        <v>59832</v>
      </c>
      <c r="R133" s="185" t="s">
        <v>666</v>
      </c>
      <c r="S133" s="185">
        <v>12</v>
      </c>
      <c r="T133" t="s">
        <v>558</v>
      </c>
    </row>
    <row r="134" spans="1:20" x14ac:dyDescent="0.3">
      <c r="A134" s="185" t="s">
        <v>863</v>
      </c>
      <c r="C134" t="s">
        <v>192</v>
      </c>
      <c r="D134" t="s">
        <v>195</v>
      </c>
      <c r="E134" t="s">
        <v>159</v>
      </c>
      <c r="F134" t="s">
        <v>678</v>
      </c>
      <c r="G134" t="s">
        <v>12</v>
      </c>
      <c r="H134" s="185" t="s">
        <v>441</v>
      </c>
      <c r="I134" s="185" t="s">
        <v>438</v>
      </c>
      <c r="J134" s="275">
        <v>-2572.0655999999999</v>
      </c>
      <c r="K134" s="275">
        <v>5735</v>
      </c>
      <c r="L134">
        <v>53.06</v>
      </c>
      <c r="M134" s="84">
        <v>304.29910000000001</v>
      </c>
      <c r="N134" s="275">
        <v>-0.44848571926765474</v>
      </c>
      <c r="O134">
        <v>-751.99999999999989</v>
      </c>
      <c r="P134" s="84">
        <v>5735</v>
      </c>
      <c r="Q134" s="279">
        <v>1</v>
      </c>
      <c r="R134" s="185" t="s">
        <v>666</v>
      </c>
      <c r="S134" s="185">
        <v>12</v>
      </c>
      <c r="T134" t="s">
        <v>558</v>
      </c>
    </row>
    <row r="135" spans="1:20" x14ac:dyDescent="0.3">
      <c r="A135" s="185" t="s">
        <v>864</v>
      </c>
      <c r="C135" t="s">
        <v>192</v>
      </c>
      <c r="D135" t="s">
        <v>559</v>
      </c>
      <c r="E135" t="s">
        <v>159</v>
      </c>
      <c r="F135" t="s">
        <v>678</v>
      </c>
      <c r="G135" t="s">
        <v>12</v>
      </c>
      <c r="H135" s="185" t="s">
        <v>441</v>
      </c>
      <c r="I135" s="185" t="s">
        <v>442</v>
      </c>
      <c r="J135" s="275">
        <v>643207.93680000002</v>
      </c>
      <c r="K135" s="275">
        <v>0</v>
      </c>
      <c r="L135">
        <v>53.06</v>
      </c>
      <c r="O135">
        <v>188056</v>
      </c>
      <c r="P135" s="84">
        <v>0</v>
      </c>
      <c r="R135" s="185" t="s">
        <v>666</v>
      </c>
      <c r="S135" s="185">
        <v>24</v>
      </c>
      <c r="T135" t="s">
        <v>558</v>
      </c>
    </row>
    <row r="136" spans="1:20" x14ac:dyDescent="0.3">
      <c r="A136" s="185" t="s">
        <v>864</v>
      </c>
      <c r="C136" t="s">
        <v>192</v>
      </c>
      <c r="D136" t="s">
        <v>559</v>
      </c>
      <c r="E136" t="s">
        <v>159</v>
      </c>
      <c r="F136" t="s">
        <v>678</v>
      </c>
      <c r="G136" t="s">
        <v>12</v>
      </c>
      <c r="H136" s="185" t="s">
        <v>441</v>
      </c>
      <c r="I136" s="185" t="s">
        <v>443</v>
      </c>
      <c r="J136" s="275">
        <v>2145584.9727000003</v>
      </c>
      <c r="K136" s="275">
        <v>6365167</v>
      </c>
      <c r="L136">
        <v>53.06</v>
      </c>
      <c r="M136" s="84">
        <v>337735.76102000003</v>
      </c>
      <c r="N136" s="275">
        <v>0.33708227493481324</v>
      </c>
      <c r="O136">
        <v>627309</v>
      </c>
      <c r="P136" s="84">
        <v>6365167</v>
      </c>
      <c r="Q136" s="279">
        <v>1</v>
      </c>
      <c r="R136" s="185" t="s">
        <v>666</v>
      </c>
      <c r="S136" s="185">
        <v>24</v>
      </c>
      <c r="T136" t="s">
        <v>558</v>
      </c>
    </row>
    <row r="137" spans="1:20" x14ac:dyDescent="0.3">
      <c r="A137" s="185" t="s">
        <v>865</v>
      </c>
      <c r="B137" s="185">
        <v>331900</v>
      </c>
      <c r="C137" t="s">
        <v>196</v>
      </c>
      <c r="D137" t="s">
        <v>197</v>
      </c>
      <c r="E137" t="s">
        <v>197</v>
      </c>
      <c r="F137" t="s">
        <v>866</v>
      </c>
      <c r="G137" t="s">
        <v>14</v>
      </c>
      <c r="H137" s="185" t="s">
        <v>434</v>
      </c>
      <c r="I137" s="185" t="s">
        <v>435</v>
      </c>
      <c r="J137" s="275">
        <v>1333.2329399999999</v>
      </c>
      <c r="K137" s="275">
        <v>5032.2</v>
      </c>
      <c r="L137">
        <v>73.150000000000006</v>
      </c>
      <c r="M137" s="84">
        <v>368.10543000000001</v>
      </c>
      <c r="N137" s="275">
        <v>0.26494037200429232</v>
      </c>
      <c r="O137">
        <v>389.79999999999995</v>
      </c>
      <c r="P137" s="84">
        <v>36466</v>
      </c>
      <c r="Q137" s="279">
        <v>0.1379970383370811</v>
      </c>
      <c r="R137" s="185" t="s">
        <v>569</v>
      </c>
      <c r="S137" s="185">
        <v>12</v>
      </c>
      <c r="T137" t="s">
        <v>197</v>
      </c>
    </row>
    <row r="138" spans="1:20" x14ac:dyDescent="0.3">
      <c r="A138" s="185" t="s">
        <v>867</v>
      </c>
      <c r="C138" t="s">
        <v>868</v>
      </c>
      <c r="D138" t="s">
        <v>346</v>
      </c>
      <c r="E138" t="s">
        <v>346</v>
      </c>
      <c r="F138" t="s">
        <v>678</v>
      </c>
      <c r="G138" t="s">
        <v>12</v>
      </c>
      <c r="H138" s="185" t="s">
        <v>434</v>
      </c>
      <c r="I138" s="185" t="s">
        <v>435</v>
      </c>
      <c r="J138" s="275">
        <v>492.52320000000003</v>
      </c>
      <c r="K138" s="275">
        <v>1918.6000000000001</v>
      </c>
      <c r="L138">
        <v>73.150000000000006</v>
      </c>
      <c r="M138" s="84">
        <v>140.34559000000002</v>
      </c>
      <c r="N138" s="275">
        <v>0.25670968414468881</v>
      </c>
      <c r="O138">
        <v>144</v>
      </c>
      <c r="P138" s="84">
        <v>13902</v>
      </c>
      <c r="Q138" s="279">
        <v>0.13800891957991657</v>
      </c>
      <c r="R138" s="185" t="s">
        <v>666</v>
      </c>
      <c r="S138" s="185">
        <v>12</v>
      </c>
      <c r="T138" t="s">
        <v>566</v>
      </c>
    </row>
    <row r="139" spans="1:20" x14ac:dyDescent="0.3">
      <c r="A139" s="185" t="s">
        <v>869</v>
      </c>
      <c r="B139" s="185">
        <v>331910</v>
      </c>
      <c r="C139" t="s">
        <v>198</v>
      </c>
      <c r="D139" t="s">
        <v>199</v>
      </c>
      <c r="E139" t="s">
        <v>199</v>
      </c>
      <c r="F139" t="s">
        <v>870</v>
      </c>
      <c r="G139" t="s">
        <v>6</v>
      </c>
      <c r="H139" s="185" t="s">
        <v>434</v>
      </c>
      <c r="I139" s="185" t="s">
        <v>435</v>
      </c>
      <c r="J139" s="275">
        <v>1012.6151951548134</v>
      </c>
      <c r="K139" s="275">
        <v>4557.5</v>
      </c>
      <c r="L139">
        <v>73.150000000000006</v>
      </c>
      <c r="M139" s="84">
        <v>333.381125</v>
      </c>
      <c r="N139" s="275">
        <v>0.22218654858032108</v>
      </c>
      <c r="O139">
        <v>296.06034416712373</v>
      </c>
      <c r="P139" s="84">
        <v>33026</v>
      </c>
      <c r="Q139" s="279">
        <v>0.13799733543268938</v>
      </c>
      <c r="R139" s="185" t="s">
        <v>569</v>
      </c>
      <c r="S139" s="185">
        <v>12</v>
      </c>
      <c r="T139" t="s">
        <v>199</v>
      </c>
    </row>
    <row r="140" spans="1:20" x14ac:dyDescent="0.3">
      <c r="A140" s="185" t="s">
        <v>871</v>
      </c>
      <c r="C140" t="s">
        <v>872</v>
      </c>
      <c r="D140" t="s">
        <v>873</v>
      </c>
      <c r="E140" t="s">
        <v>203</v>
      </c>
      <c r="F140" t="s">
        <v>874</v>
      </c>
      <c r="G140" t="s">
        <v>7</v>
      </c>
      <c r="H140" s="185" t="s">
        <v>436</v>
      </c>
      <c r="I140" s="185" t="s">
        <v>437</v>
      </c>
      <c r="J140" s="275">
        <v>78930.263100000011</v>
      </c>
      <c r="O140">
        <v>23077.000000000004</v>
      </c>
      <c r="R140" s="185" t="s">
        <v>666</v>
      </c>
      <c r="S140" s="185">
        <v>12</v>
      </c>
      <c r="T140" t="s">
        <v>560</v>
      </c>
    </row>
    <row r="141" spans="1:20" x14ac:dyDescent="0.3">
      <c r="A141" s="185" t="s">
        <v>875</v>
      </c>
      <c r="C141" t="s">
        <v>872</v>
      </c>
      <c r="D141" t="s">
        <v>201</v>
      </c>
      <c r="E141" t="s">
        <v>203</v>
      </c>
      <c r="F141" t="s">
        <v>874</v>
      </c>
      <c r="G141" t="s">
        <v>7</v>
      </c>
      <c r="H141" s="185" t="s">
        <v>434</v>
      </c>
      <c r="I141" s="185" t="s">
        <v>435</v>
      </c>
      <c r="J141" s="275">
        <v>33046.938600000009</v>
      </c>
      <c r="K141" s="275">
        <v>96178.699999999983</v>
      </c>
      <c r="L141">
        <v>73.150000000000006</v>
      </c>
      <c r="M141" s="84">
        <v>7035.4719049999994</v>
      </c>
      <c r="N141" s="275">
        <v>0.34359934788055996</v>
      </c>
      <c r="O141">
        <v>9662.0000000000018</v>
      </c>
      <c r="P141" s="84">
        <v>696948</v>
      </c>
      <c r="Q141" s="279">
        <v>0.13799982208141781</v>
      </c>
      <c r="R141" s="185" t="s">
        <v>666</v>
      </c>
      <c r="S141" s="185">
        <v>12</v>
      </c>
      <c r="T141" t="s">
        <v>560</v>
      </c>
    </row>
    <row r="142" spans="1:20" x14ac:dyDescent="0.3">
      <c r="A142" s="185" t="s">
        <v>876</v>
      </c>
      <c r="C142" t="s">
        <v>872</v>
      </c>
      <c r="D142" t="s">
        <v>202</v>
      </c>
      <c r="E142" t="s">
        <v>203</v>
      </c>
      <c r="F142" t="s">
        <v>874</v>
      </c>
      <c r="G142" t="s">
        <v>7</v>
      </c>
      <c r="H142" s="185" t="s">
        <v>436</v>
      </c>
      <c r="I142" s="185" t="s">
        <v>437</v>
      </c>
      <c r="J142" s="275">
        <v>143950.1661</v>
      </c>
      <c r="O142">
        <v>42087</v>
      </c>
      <c r="R142" s="185" t="s">
        <v>666</v>
      </c>
      <c r="S142" s="185">
        <v>12</v>
      </c>
      <c r="T142" t="s">
        <v>560</v>
      </c>
    </row>
    <row r="143" spans="1:20" x14ac:dyDescent="0.3">
      <c r="A143" s="185" t="s">
        <v>877</v>
      </c>
      <c r="C143" t="s">
        <v>872</v>
      </c>
      <c r="D143" t="s">
        <v>203</v>
      </c>
      <c r="E143" t="s">
        <v>203</v>
      </c>
      <c r="F143" t="s">
        <v>874</v>
      </c>
      <c r="G143" t="s">
        <v>7</v>
      </c>
      <c r="H143" s="185" t="s">
        <v>434</v>
      </c>
      <c r="I143" s="185" t="s">
        <v>438</v>
      </c>
      <c r="J143" s="275">
        <v>3037.2264</v>
      </c>
      <c r="K143" s="275">
        <v>13464.1</v>
      </c>
      <c r="L143">
        <v>73.150000000000006</v>
      </c>
      <c r="M143" s="84">
        <v>984.8989150000001</v>
      </c>
      <c r="N143" s="275">
        <v>0.22557960799459303</v>
      </c>
      <c r="O143">
        <v>888</v>
      </c>
      <c r="P143" s="84">
        <v>97566</v>
      </c>
      <c r="Q143" s="279">
        <v>0.13799991800422279</v>
      </c>
      <c r="R143" s="185" t="s">
        <v>666</v>
      </c>
      <c r="S143" s="185">
        <v>13</v>
      </c>
      <c r="T143" t="s">
        <v>560</v>
      </c>
    </row>
    <row r="144" spans="1:20" x14ac:dyDescent="0.3">
      <c r="A144" s="185" t="s">
        <v>878</v>
      </c>
      <c r="C144" t="s">
        <v>872</v>
      </c>
      <c r="D144" t="s">
        <v>204</v>
      </c>
      <c r="E144" t="s">
        <v>203</v>
      </c>
      <c r="F144" t="s">
        <v>874</v>
      </c>
      <c r="G144" t="s">
        <v>7</v>
      </c>
      <c r="H144" s="185" t="s">
        <v>570</v>
      </c>
      <c r="I144" s="185" t="s">
        <v>438</v>
      </c>
      <c r="J144" s="275">
        <v>58121.157900000006</v>
      </c>
      <c r="K144" s="275">
        <v>164079</v>
      </c>
      <c r="L144">
        <v>71.28</v>
      </c>
      <c r="M144" s="84">
        <v>11695.551120000002</v>
      </c>
      <c r="N144" s="275">
        <v>0.35422667068911928</v>
      </c>
      <c r="O144">
        <v>16993</v>
      </c>
      <c r="P144" s="84">
        <v>1491630</v>
      </c>
      <c r="Q144" s="279">
        <v>0.10999979887773778</v>
      </c>
      <c r="R144" s="185" t="s">
        <v>666</v>
      </c>
      <c r="S144" s="185">
        <v>12</v>
      </c>
      <c r="T144" t="s">
        <v>560</v>
      </c>
    </row>
    <row r="145" spans="1:20" x14ac:dyDescent="0.3">
      <c r="A145" s="185" t="s">
        <v>879</v>
      </c>
      <c r="B145" s="185">
        <v>331920</v>
      </c>
      <c r="C145" t="s">
        <v>205</v>
      </c>
      <c r="D145" t="s">
        <v>206</v>
      </c>
      <c r="E145" t="s">
        <v>561</v>
      </c>
      <c r="F145" t="s">
        <v>880</v>
      </c>
      <c r="G145" t="s">
        <v>7</v>
      </c>
      <c r="H145" s="185" t="s">
        <v>436</v>
      </c>
      <c r="I145" s="185" t="s">
        <v>437</v>
      </c>
      <c r="J145" s="275">
        <v>11174.1201</v>
      </c>
      <c r="O145">
        <v>3267</v>
      </c>
      <c r="R145" s="185" t="s">
        <v>666</v>
      </c>
      <c r="S145" s="185">
        <v>12</v>
      </c>
      <c r="T145" t="s">
        <v>881</v>
      </c>
    </row>
    <row r="146" spans="1:20" x14ac:dyDescent="0.3">
      <c r="A146" s="185" t="s">
        <v>882</v>
      </c>
      <c r="B146" s="185">
        <v>331920</v>
      </c>
      <c r="C146" t="s">
        <v>205</v>
      </c>
      <c r="D146" t="s">
        <v>207</v>
      </c>
      <c r="E146" t="s">
        <v>561</v>
      </c>
      <c r="F146" t="s">
        <v>880</v>
      </c>
      <c r="G146" t="s">
        <v>7</v>
      </c>
      <c r="H146" s="185" t="s">
        <v>434</v>
      </c>
      <c r="I146" s="185" t="s">
        <v>435</v>
      </c>
      <c r="J146" s="275">
        <v>24013.926299999999</v>
      </c>
      <c r="K146" s="275">
        <v>72368.999999999985</v>
      </c>
      <c r="L146">
        <v>73.150000000000006</v>
      </c>
      <c r="M146" s="84">
        <v>5293.7923499999997</v>
      </c>
      <c r="N146" s="275">
        <v>0.33182614517265685</v>
      </c>
      <c r="O146">
        <v>7021</v>
      </c>
      <c r="P146" s="84">
        <v>524412</v>
      </c>
      <c r="Q146" s="279">
        <v>0.1380002745932587</v>
      </c>
      <c r="R146" s="185" t="s">
        <v>666</v>
      </c>
      <c r="S146" s="185">
        <v>12</v>
      </c>
      <c r="T146" t="s">
        <v>881</v>
      </c>
    </row>
    <row r="147" spans="1:20" x14ac:dyDescent="0.3">
      <c r="A147" s="185" t="s">
        <v>883</v>
      </c>
      <c r="B147" s="185">
        <v>331920</v>
      </c>
      <c r="C147" t="s">
        <v>205</v>
      </c>
      <c r="D147" t="s">
        <v>208</v>
      </c>
      <c r="E147" t="s">
        <v>561</v>
      </c>
      <c r="F147" t="s">
        <v>880</v>
      </c>
      <c r="G147" t="s">
        <v>7</v>
      </c>
      <c r="H147" s="185" t="s">
        <v>436</v>
      </c>
      <c r="I147" s="185" t="s">
        <v>437</v>
      </c>
      <c r="J147" s="275">
        <v>51889.371299999999</v>
      </c>
      <c r="O147">
        <v>15171</v>
      </c>
      <c r="R147" s="185" t="s">
        <v>666</v>
      </c>
      <c r="S147" s="185">
        <v>12</v>
      </c>
      <c r="T147" t="s">
        <v>881</v>
      </c>
    </row>
    <row r="148" spans="1:20" x14ac:dyDescent="0.3">
      <c r="A148" s="185" t="s">
        <v>884</v>
      </c>
      <c r="B148" s="185">
        <v>331930</v>
      </c>
      <c r="C148" t="s">
        <v>404</v>
      </c>
      <c r="D148" t="s">
        <v>405</v>
      </c>
      <c r="E148" t="s">
        <v>405</v>
      </c>
      <c r="F148" t="s">
        <v>885</v>
      </c>
      <c r="G148" t="s">
        <v>5</v>
      </c>
      <c r="H148" s="185" t="s">
        <v>434</v>
      </c>
      <c r="I148" s="185" t="s">
        <v>435</v>
      </c>
      <c r="J148" s="275">
        <v>768.32068374791652</v>
      </c>
      <c r="K148" s="275">
        <v>3021.7</v>
      </c>
      <c r="L148">
        <v>73.150000000000006</v>
      </c>
      <c r="M148" s="84">
        <v>221.03735500000002</v>
      </c>
      <c r="N148" s="275">
        <v>0.25426769161330265</v>
      </c>
      <c r="O148">
        <v>224.6354658211024</v>
      </c>
      <c r="P148" s="84">
        <v>21896</v>
      </c>
      <c r="Q148" s="279">
        <v>0.13800237486298866</v>
      </c>
      <c r="R148" s="185" t="s">
        <v>569</v>
      </c>
      <c r="S148" s="185">
        <v>6</v>
      </c>
      <c r="T148" t="s">
        <v>405</v>
      </c>
    </row>
    <row r="149" spans="1:20" x14ac:dyDescent="0.3">
      <c r="A149" s="185" t="s">
        <v>886</v>
      </c>
      <c r="C149" t="s">
        <v>887</v>
      </c>
      <c r="D149" t="s">
        <v>888</v>
      </c>
      <c r="E149" t="s">
        <v>889</v>
      </c>
      <c r="F149" t="s">
        <v>678</v>
      </c>
      <c r="G149" t="s">
        <v>12</v>
      </c>
      <c r="H149" s="185" t="s">
        <v>434</v>
      </c>
      <c r="I149" s="185" t="s">
        <v>435</v>
      </c>
      <c r="J149" s="275">
        <v>237.98447400000001</v>
      </c>
      <c r="K149" s="275">
        <v>614.69999999999993</v>
      </c>
      <c r="L149">
        <v>73.150000000000006</v>
      </c>
      <c r="M149" s="84">
        <v>44.965305000000001</v>
      </c>
      <c r="N149" s="275">
        <v>0.3871554807223036</v>
      </c>
      <c r="O149">
        <v>69.58</v>
      </c>
      <c r="P149" s="84">
        <v>4452</v>
      </c>
      <c r="Q149" s="279">
        <v>0.13807277628032344</v>
      </c>
      <c r="R149" s="185" t="s">
        <v>666</v>
      </c>
      <c r="S149" s="185">
        <v>12</v>
      </c>
      <c r="T149" t="s">
        <v>889</v>
      </c>
    </row>
    <row r="150" spans="1:20" x14ac:dyDescent="0.3">
      <c r="A150" s="185" t="s">
        <v>890</v>
      </c>
      <c r="C150" t="s">
        <v>891</v>
      </c>
      <c r="D150" t="s">
        <v>892</v>
      </c>
      <c r="E150" t="s">
        <v>893</v>
      </c>
      <c r="F150" t="s">
        <v>678</v>
      </c>
      <c r="G150" t="s">
        <v>12</v>
      </c>
      <c r="H150" s="185" t="s">
        <v>444</v>
      </c>
      <c r="I150" s="185" t="s">
        <v>445</v>
      </c>
      <c r="J150" s="275">
        <v>308432.39309999999</v>
      </c>
      <c r="K150" s="275">
        <v>786014</v>
      </c>
      <c r="L150">
        <v>97.17</v>
      </c>
      <c r="M150" s="84">
        <v>76376.980379999994</v>
      </c>
      <c r="N150" s="275">
        <v>0.39240063548486415</v>
      </c>
      <c r="O150">
        <v>90177</v>
      </c>
      <c r="P150" s="84">
        <v>52209</v>
      </c>
      <c r="Q150" s="279">
        <v>15.055143749162022</v>
      </c>
      <c r="R150" s="185" t="s">
        <v>666</v>
      </c>
      <c r="S150" s="185">
        <v>12</v>
      </c>
      <c r="T150" t="s">
        <v>893</v>
      </c>
    </row>
    <row r="151" spans="1:20" x14ac:dyDescent="0.3">
      <c r="A151" s="185" t="s">
        <v>894</v>
      </c>
      <c r="C151" t="s">
        <v>895</v>
      </c>
      <c r="D151" t="s">
        <v>896</v>
      </c>
      <c r="E151" t="s">
        <v>897</v>
      </c>
      <c r="F151" t="s">
        <v>678</v>
      </c>
      <c r="G151" t="s">
        <v>12</v>
      </c>
      <c r="H151" s="185" t="s">
        <v>1167</v>
      </c>
      <c r="I151" s="185" t="s">
        <v>435</v>
      </c>
      <c r="J151" s="275">
        <v>145992.54352020001</v>
      </c>
      <c r="K151" s="275">
        <v>426870</v>
      </c>
      <c r="L151">
        <v>53.06</v>
      </c>
      <c r="M151" s="84">
        <v>22649.7222</v>
      </c>
      <c r="N151" s="275">
        <v>0.34200703614730482</v>
      </c>
      <c r="O151">
        <v>42684.133999999998</v>
      </c>
      <c r="P151" s="84">
        <v>800876</v>
      </c>
      <c r="Q151" s="279">
        <v>0.53300386077245421</v>
      </c>
      <c r="R151" s="185" t="s">
        <v>666</v>
      </c>
      <c r="S151" s="185">
        <v>12</v>
      </c>
      <c r="T151" t="s">
        <v>897</v>
      </c>
    </row>
    <row r="152" spans="1:20" x14ac:dyDescent="0.3">
      <c r="A152" s="185" t="s">
        <v>894</v>
      </c>
      <c r="C152" t="s">
        <v>895</v>
      </c>
      <c r="D152" t="s">
        <v>896</v>
      </c>
      <c r="E152" t="s">
        <v>897</v>
      </c>
      <c r="F152" t="s">
        <v>678</v>
      </c>
      <c r="G152" t="s">
        <v>12</v>
      </c>
      <c r="H152" s="185" t="s">
        <v>441</v>
      </c>
      <c r="I152" s="185" t="s">
        <v>435</v>
      </c>
      <c r="J152" s="275">
        <v>902.50087980000001</v>
      </c>
      <c r="K152" s="275">
        <v>2605</v>
      </c>
      <c r="L152">
        <v>53.06</v>
      </c>
      <c r="M152" s="84">
        <v>138.22130000000001</v>
      </c>
      <c r="N152" s="275">
        <v>0.34644947401151632</v>
      </c>
      <c r="O152">
        <v>263.86599999999999</v>
      </c>
      <c r="P152" s="84">
        <v>2554</v>
      </c>
      <c r="Q152" s="279">
        <v>1.0199686765857479</v>
      </c>
      <c r="R152" s="185" t="s">
        <v>666</v>
      </c>
      <c r="S152" s="185">
        <v>12</v>
      </c>
      <c r="T152" t="s">
        <v>897</v>
      </c>
    </row>
    <row r="153" spans="1:20" x14ac:dyDescent="0.3">
      <c r="A153" s="185" t="s">
        <v>898</v>
      </c>
      <c r="B153" s="185">
        <v>331940</v>
      </c>
      <c r="C153" t="s">
        <v>209</v>
      </c>
      <c r="D153" t="s">
        <v>210</v>
      </c>
      <c r="E153" t="s">
        <v>210</v>
      </c>
      <c r="F153" t="s">
        <v>899</v>
      </c>
      <c r="G153" t="s">
        <v>6</v>
      </c>
      <c r="H153" s="185" t="s">
        <v>434</v>
      </c>
      <c r="I153" s="185" t="s">
        <v>435</v>
      </c>
      <c r="J153" s="275">
        <v>2145.6157553999997</v>
      </c>
      <c r="K153" s="275">
        <v>7317.0999999999985</v>
      </c>
      <c r="L153">
        <v>73.150000000000006</v>
      </c>
      <c r="M153" s="84">
        <v>535.24586499999998</v>
      </c>
      <c r="N153" s="275">
        <v>0.29323307805004717</v>
      </c>
      <c r="O153">
        <v>627.31799999999987</v>
      </c>
      <c r="P153" s="84">
        <v>53023</v>
      </c>
      <c r="Q153" s="279">
        <v>0.13799860437923162</v>
      </c>
      <c r="R153" s="185" t="s">
        <v>569</v>
      </c>
      <c r="S153" s="185">
        <v>12</v>
      </c>
      <c r="T153" t="s">
        <v>210</v>
      </c>
    </row>
    <row r="154" spans="1:20" x14ac:dyDescent="0.3">
      <c r="A154" s="185" t="s">
        <v>900</v>
      </c>
      <c r="B154" s="185">
        <v>331960</v>
      </c>
      <c r="C154" t="s">
        <v>211</v>
      </c>
      <c r="D154" t="s">
        <v>212</v>
      </c>
      <c r="E154" t="s">
        <v>212</v>
      </c>
      <c r="F154" t="s">
        <v>901</v>
      </c>
      <c r="G154" t="s">
        <v>13</v>
      </c>
      <c r="H154" s="185" t="s">
        <v>434</v>
      </c>
      <c r="I154" s="185" t="s">
        <v>435</v>
      </c>
      <c r="J154" s="275">
        <v>1152.6582014999999</v>
      </c>
      <c r="K154" s="275">
        <v>3751.6000000000004</v>
      </c>
      <c r="L154">
        <v>73.150000000000006</v>
      </c>
      <c r="M154" s="84">
        <v>274.42954000000003</v>
      </c>
      <c r="N154" s="275">
        <v>0.30724442944343744</v>
      </c>
      <c r="O154">
        <v>337.00499999999994</v>
      </c>
      <c r="P154" s="84">
        <v>27185</v>
      </c>
      <c r="Q154" s="279">
        <v>0.13800257494942064</v>
      </c>
      <c r="R154" s="185" t="s">
        <v>569</v>
      </c>
      <c r="S154" s="185">
        <v>12</v>
      </c>
      <c r="T154" t="s">
        <v>212</v>
      </c>
    </row>
    <row r="155" spans="1:20" x14ac:dyDescent="0.3">
      <c r="A155" s="185" t="s">
        <v>902</v>
      </c>
      <c r="B155" s="185">
        <v>331970</v>
      </c>
      <c r="C155" t="s">
        <v>214</v>
      </c>
      <c r="D155" t="s">
        <v>215</v>
      </c>
      <c r="E155" t="s">
        <v>215</v>
      </c>
      <c r="F155" t="s">
        <v>903</v>
      </c>
      <c r="G155" t="s">
        <v>4</v>
      </c>
      <c r="H155" s="185" t="s">
        <v>434</v>
      </c>
      <c r="I155" s="185" t="s">
        <v>435</v>
      </c>
      <c r="J155" s="275">
        <v>1152.9489270000001</v>
      </c>
      <c r="K155" s="275">
        <v>3670.9</v>
      </c>
      <c r="L155">
        <v>73.150000000000006</v>
      </c>
      <c r="M155" s="84">
        <v>268.52633500000002</v>
      </c>
      <c r="N155" s="275">
        <v>0.31407799912827922</v>
      </c>
      <c r="O155">
        <v>337.09000000000003</v>
      </c>
      <c r="P155" s="84">
        <v>26601</v>
      </c>
      <c r="Q155" s="279">
        <v>0.1379985714822751</v>
      </c>
      <c r="R155" s="185" t="s">
        <v>569</v>
      </c>
      <c r="S155" s="185">
        <v>6</v>
      </c>
      <c r="T155" t="s">
        <v>215</v>
      </c>
    </row>
    <row r="156" spans="1:20" x14ac:dyDescent="0.3">
      <c r="A156" s="185" t="s">
        <v>904</v>
      </c>
      <c r="C156" t="s">
        <v>216</v>
      </c>
      <c r="D156" t="s">
        <v>905</v>
      </c>
      <c r="E156" t="s">
        <v>159</v>
      </c>
      <c r="F156" t="s">
        <v>678</v>
      </c>
      <c r="G156" t="s">
        <v>12</v>
      </c>
      <c r="H156" s="185" t="s">
        <v>439</v>
      </c>
      <c r="I156" s="185" t="s">
        <v>440</v>
      </c>
      <c r="J156" s="275">
        <v>177270.72869999998</v>
      </c>
      <c r="K156" s="275">
        <v>472577</v>
      </c>
      <c r="L156">
        <v>0</v>
      </c>
      <c r="M156" s="84">
        <v>0</v>
      </c>
      <c r="N156" s="275">
        <v>0.37511501554244064</v>
      </c>
      <c r="O156">
        <v>51828.999999999993</v>
      </c>
      <c r="P156" s="84">
        <v>0</v>
      </c>
      <c r="R156" s="185" t="s">
        <v>666</v>
      </c>
      <c r="S156" s="185">
        <v>12</v>
      </c>
      <c r="T156" t="s">
        <v>558</v>
      </c>
    </row>
    <row r="157" spans="1:20" x14ac:dyDescent="0.3">
      <c r="A157" s="185" t="s">
        <v>906</v>
      </c>
      <c r="B157" s="185">
        <v>331980</v>
      </c>
      <c r="C157" t="s">
        <v>219</v>
      </c>
      <c r="D157" t="s">
        <v>220</v>
      </c>
      <c r="E157" t="s">
        <v>220</v>
      </c>
      <c r="F157" t="s">
        <v>907</v>
      </c>
      <c r="G157" t="s">
        <v>4</v>
      </c>
      <c r="H157" s="185" t="s">
        <v>434</v>
      </c>
      <c r="I157" s="185" t="s">
        <v>435</v>
      </c>
      <c r="J157" s="275">
        <v>8251.4498079000005</v>
      </c>
      <c r="K157" s="275">
        <v>25509.5</v>
      </c>
      <c r="L157">
        <v>73.150000000000006</v>
      </c>
      <c r="M157" s="84">
        <v>1866.0199250000001</v>
      </c>
      <c r="N157" s="275">
        <v>0.32346576012465944</v>
      </c>
      <c r="O157">
        <v>2412.4929999999999</v>
      </c>
      <c r="P157" s="84">
        <v>184850</v>
      </c>
      <c r="Q157" s="279">
        <v>0.1380010819583446</v>
      </c>
      <c r="R157" s="185" t="s">
        <v>569</v>
      </c>
      <c r="S157" s="185">
        <v>12</v>
      </c>
      <c r="T157" t="s">
        <v>220</v>
      </c>
    </row>
    <row r="158" spans="1:20" x14ac:dyDescent="0.3">
      <c r="A158" s="185" t="s">
        <v>908</v>
      </c>
      <c r="B158" s="185">
        <v>331990</v>
      </c>
      <c r="C158" t="s">
        <v>217</v>
      </c>
      <c r="D158" t="s">
        <v>909</v>
      </c>
      <c r="E158" t="s">
        <v>218</v>
      </c>
      <c r="F158" t="s">
        <v>910</v>
      </c>
      <c r="G158" t="s">
        <v>14</v>
      </c>
      <c r="H158" s="185" t="s">
        <v>434</v>
      </c>
      <c r="I158" s="185" t="s">
        <v>435</v>
      </c>
      <c r="J158" s="275">
        <v>19911.919466400002</v>
      </c>
      <c r="K158" s="275">
        <v>58902.5</v>
      </c>
      <c r="L158">
        <v>73.150000000000006</v>
      </c>
      <c r="M158" s="84">
        <v>4308.7178750000003</v>
      </c>
      <c r="N158" s="275">
        <v>0.3380488004142439</v>
      </c>
      <c r="O158">
        <v>5821.6880000000001</v>
      </c>
      <c r="P158" s="84">
        <v>426828</v>
      </c>
      <c r="Q158" s="279">
        <v>0.13800055291592866</v>
      </c>
      <c r="R158" s="185" t="s">
        <v>569</v>
      </c>
      <c r="S158" s="185">
        <v>12</v>
      </c>
      <c r="T158" t="s">
        <v>218</v>
      </c>
    </row>
    <row r="159" spans="1:20" x14ac:dyDescent="0.3">
      <c r="A159" s="185" t="s">
        <v>911</v>
      </c>
      <c r="B159" s="185">
        <v>331830</v>
      </c>
      <c r="C159" t="s">
        <v>221</v>
      </c>
      <c r="D159" t="s">
        <v>222</v>
      </c>
      <c r="E159" t="s">
        <v>222</v>
      </c>
      <c r="F159" t="s">
        <v>912</v>
      </c>
      <c r="G159" t="s">
        <v>14</v>
      </c>
      <c r="H159" s="185" t="s">
        <v>434</v>
      </c>
      <c r="I159" s="185" t="s">
        <v>435</v>
      </c>
      <c r="J159" s="275">
        <v>1655.6680413000001</v>
      </c>
      <c r="K159" s="275">
        <v>5883</v>
      </c>
      <c r="L159">
        <v>73.150000000000006</v>
      </c>
      <c r="M159" s="84">
        <v>430.34145000000001</v>
      </c>
      <c r="N159" s="275">
        <v>0.28143260943396231</v>
      </c>
      <c r="O159">
        <v>484.07100000000003</v>
      </c>
      <c r="P159" s="84">
        <v>42631</v>
      </c>
      <c r="Q159" s="279">
        <v>0.13799817034552322</v>
      </c>
      <c r="R159" s="185" t="s">
        <v>569</v>
      </c>
      <c r="S159" s="185">
        <v>12</v>
      </c>
      <c r="T159" t="s">
        <v>222</v>
      </c>
    </row>
    <row r="160" spans="1:20" x14ac:dyDescent="0.3">
      <c r="A160" s="185" t="s">
        <v>913</v>
      </c>
      <c r="C160" t="s">
        <v>223</v>
      </c>
      <c r="D160" t="s">
        <v>564</v>
      </c>
      <c r="E160" t="s">
        <v>79</v>
      </c>
      <c r="F160" t="s">
        <v>678</v>
      </c>
      <c r="G160" t="s">
        <v>12</v>
      </c>
      <c r="H160" s="185" t="s">
        <v>1168</v>
      </c>
      <c r="I160" s="185" t="s">
        <v>1169</v>
      </c>
      <c r="J160" s="275">
        <v>-8304.4884000000002</v>
      </c>
      <c r="O160">
        <v>-2428</v>
      </c>
      <c r="P160" s="84">
        <v>2666</v>
      </c>
      <c r="R160" s="185" t="s">
        <v>666</v>
      </c>
      <c r="S160" s="185">
        <v>12</v>
      </c>
      <c r="T160" t="s">
        <v>556</v>
      </c>
    </row>
    <row r="161" spans="1:20" x14ac:dyDescent="0.3">
      <c r="A161" s="185" t="s">
        <v>914</v>
      </c>
      <c r="C161" t="s">
        <v>223</v>
      </c>
      <c r="D161" t="s">
        <v>224</v>
      </c>
      <c r="E161" t="s">
        <v>79</v>
      </c>
      <c r="F161" t="s">
        <v>678</v>
      </c>
      <c r="G161" t="s">
        <v>12</v>
      </c>
      <c r="H161" s="185" t="s">
        <v>434</v>
      </c>
      <c r="I161" s="185" t="s">
        <v>438</v>
      </c>
      <c r="J161" s="275">
        <v>-601.97279999999989</v>
      </c>
      <c r="K161" s="275">
        <v>0</v>
      </c>
      <c r="L161">
        <v>73.150000000000006</v>
      </c>
      <c r="O161">
        <v>-175.99999999999997</v>
      </c>
      <c r="P161" s="84">
        <v>0</v>
      </c>
      <c r="R161" s="185" t="s">
        <v>666</v>
      </c>
      <c r="S161" s="185">
        <v>12</v>
      </c>
      <c r="T161" t="s">
        <v>556</v>
      </c>
    </row>
    <row r="162" spans="1:20" x14ac:dyDescent="0.3">
      <c r="A162" s="185" t="s">
        <v>915</v>
      </c>
      <c r="C162" t="s">
        <v>223</v>
      </c>
      <c r="D162" t="s">
        <v>916</v>
      </c>
      <c r="E162" t="s">
        <v>79</v>
      </c>
      <c r="F162" t="s">
        <v>678</v>
      </c>
      <c r="G162" t="s">
        <v>12</v>
      </c>
      <c r="H162" s="185" t="s">
        <v>439</v>
      </c>
      <c r="I162" s="185" t="s">
        <v>440</v>
      </c>
      <c r="J162" s="275">
        <v>224077.53420000002</v>
      </c>
      <c r="K162" s="275">
        <v>597357</v>
      </c>
      <c r="L162">
        <v>0</v>
      </c>
      <c r="M162" s="84">
        <v>0</v>
      </c>
      <c r="N162" s="275">
        <v>0.37511493830322573</v>
      </c>
      <c r="O162">
        <v>65514.000000000007</v>
      </c>
      <c r="P162" s="84">
        <v>0</v>
      </c>
      <c r="R162" s="185" t="s">
        <v>666</v>
      </c>
      <c r="S162" s="185">
        <v>12</v>
      </c>
      <c r="T162" t="s">
        <v>556</v>
      </c>
    </row>
    <row r="163" spans="1:20" x14ac:dyDescent="0.3">
      <c r="A163" s="185" t="s">
        <v>917</v>
      </c>
      <c r="C163" t="s">
        <v>223</v>
      </c>
      <c r="D163" t="s">
        <v>79</v>
      </c>
      <c r="E163" t="s">
        <v>79</v>
      </c>
      <c r="F163" t="s">
        <v>678</v>
      </c>
      <c r="G163" t="s">
        <v>12</v>
      </c>
      <c r="H163" s="185" t="s">
        <v>434</v>
      </c>
      <c r="I163" s="185" t="s">
        <v>435</v>
      </c>
      <c r="J163" s="275">
        <v>-424.11720000000003</v>
      </c>
      <c r="K163" s="275">
        <v>23.2</v>
      </c>
      <c r="L163">
        <v>73.150000000000006</v>
      </c>
      <c r="M163" s="84">
        <v>1.6970800000000001</v>
      </c>
      <c r="N163" s="275">
        <v>-18.280913793103451</v>
      </c>
      <c r="O163">
        <v>-124</v>
      </c>
      <c r="P163" s="84">
        <v>168</v>
      </c>
      <c r="Q163" s="279">
        <v>0.1380952380952381</v>
      </c>
      <c r="R163" s="185" t="s">
        <v>666</v>
      </c>
      <c r="S163" s="185">
        <v>24</v>
      </c>
      <c r="T163" t="s">
        <v>556</v>
      </c>
    </row>
    <row r="164" spans="1:20" x14ac:dyDescent="0.3">
      <c r="A164" s="185" t="s">
        <v>917</v>
      </c>
      <c r="C164" t="s">
        <v>223</v>
      </c>
      <c r="D164" t="s">
        <v>79</v>
      </c>
      <c r="E164" t="s">
        <v>79</v>
      </c>
      <c r="F164" t="s">
        <v>678</v>
      </c>
      <c r="G164" t="s">
        <v>12</v>
      </c>
      <c r="H164" s="185" t="s">
        <v>434</v>
      </c>
      <c r="I164" s="185" t="s">
        <v>438</v>
      </c>
      <c r="J164" s="275">
        <v>13855.635299999998</v>
      </c>
      <c r="K164" s="275">
        <v>96004.799999999988</v>
      </c>
      <c r="L164">
        <v>73.150000000000006</v>
      </c>
      <c r="M164" s="84">
        <v>7022.7511199999999</v>
      </c>
      <c r="N164" s="275">
        <v>0.14432231825908703</v>
      </c>
      <c r="O164">
        <v>4050.9999999999995</v>
      </c>
      <c r="P164" s="84">
        <v>695688</v>
      </c>
      <c r="Q164" s="279">
        <v>0.13799979301065993</v>
      </c>
      <c r="R164" s="185" t="s">
        <v>666</v>
      </c>
      <c r="S164" s="185">
        <v>24</v>
      </c>
      <c r="T164" t="s">
        <v>556</v>
      </c>
    </row>
    <row r="165" spans="1:20" x14ac:dyDescent="0.3">
      <c r="A165" s="185" t="s">
        <v>918</v>
      </c>
      <c r="C165" t="s">
        <v>223</v>
      </c>
      <c r="D165" t="s">
        <v>225</v>
      </c>
      <c r="E165" t="s">
        <v>79</v>
      </c>
      <c r="F165" t="s">
        <v>678</v>
      </c>
      <c r="G165" t="s">
        <v>12</v>
      </c>
      <c r="H165" s="185" t="s">
        <v>434</v>
      </c>
      <c r="I165" s="185" t="s">
        <v>445</v>
      </c>
      <c r="J165" s="275">
        <v>18379.450631100004</v>
      </c>
      <c r="K165" s="275">
        <v>82262.7</v>
      </c>
      <c r="L165">
        <v>73.150000000000006</v>
      </c>
      <c r="M165" s="84">
        <v>6017.5165049999996</v>
      </c>
      <c r="N165" s="275">
        <v>0.22342386806049405</v>
      </c>
      <c r="O165">
        <v>5373.6370000000006</v>
      </c>
      <c r="P165" s="84">
        <v>596106</v>
      </c>
      <c r="Q165" s="279">
        <v>0.13800012078388743</v>
      </c>
      <c r="R165" s="185" t="s">
        <v>666</v>
      </c>
      <c r="S165" s="185">
        <v>24</v>
      </c>
      <c r="T165" t="s">
        <v>556</v>
      </c>
    </row>
    <row r="166" spans="1:20" x14ac:dyDescent="0.3">
      <c r="A166" s="185" t="s">
        <v>918</v>
      </c>
      <c r="C166" t="s">
        <v>223</v>
      </c>
      <c r="D166" t="s">
        <v>225</v>
      </c>
      <c r="E166" t="s">
        <v>79</v>
      </c>
      <c r="F166" t="s">
        <v>678</v>
      </c>
      <c r="G166" t="s">
        <v>12</v>
      </c>
      <c r="H166" s="185" t="s">
        <v>1171</v>
      </c>
      <c r="I166" s="185" t="s">
        <v>445</v>
      </c>
      <c r="J166" s="275">
        <v>579747.04416330007</v>
      </c>
      <c r="K166" s="275">
        <v>2452662</v>
      </c>
      <c r="L166">
        <v>105.4</v>
      </c>
      <c r="M166" s="84">
        <v>258510.5748</v>
      </c>
      <c r="N166" s="275">
        <v>0.23637461833848286</v>
      </c>
      <c r="O166">
        <v>169501.81100000002</v>
      </c>
      <c r="P166" s="84">
        <v>157222</v>
      </c>
      <c r="Q166" s="279">
        <v>15.599992367480379</v>
      </c>
      <c r="R166" s="185" t="s">
        <v>666</v>
      </c>
      <c r="S166" s="185">
        <v>24</v>
      </c>
      <c r="T166" t="s">
        <v>556</v>
      </c>
    </row>
    <row r="167" spans="1:20" x14ac:dyDescent="0.3">
      <c r="A167" s="185" t="s">
        <v>918</v>
      </c>
      <c r="C167" t="s">
        <v>223</v>
      </c>
      <c r="D167" t="s">
        <v>225</v>
      </c>
      <c r="E167" t="s">
        <v>79</v>
      </c>
      <c r="F167" t="s">
        <v>678</v>
      </c>
      <c r="G167" t="s">
        <v>12</v>
      </c>
      <c r="H167" s="185" t="s">
        <v>447</v>
      </c>
      <c r="I167" s="185" t="s">
        <v>445</v>
      </c>
      <c r="J167" s="275">
        <v>299582.54470560007</v>
      </c>
      <c r="K167" s="275">
        <v>1255111</v>
      </c>
      <c r="L167">
        <v>95.52</v>
      </c>
      <c r="M167" s="84">
        <v>119888.20272</v>
      </c>
      <c r="N167" s="275">
        <v>0.23869007976633147</v>
      </c>
      <c r="O167">
        <v>87589.552000000011</v>
      </c>
      <c r="P167" s="84">
        <v>102878</v>
      </c>
      <c r="Q167" s="279">
        <v>12.199994167849297</v>
      </c>
      <c r="R167" s="185" t="s">
        <v>666</v>
      </c>
      <c r="S167" s="185">
        <v>24</v>
      </c>
      <c r="T167" t="s">
        <v>556</v>
      </c>
    </row>
    <row r="168" spans="1:20" x14ac:dyDescent="0.3">
      <c r="A168" s="185" t="s">
        <v>919</v>
      </c>
      <c r="C168" t="s">
        <v>223</v>
      </c>
      <c r="D168" t="s">
        <v>226</v>
      </c>
      <c r="E168" t="s">
        <v>79</v>
      </c>
      <c r="F168" t="s">
        <v>678</v>
      </c>
      <c r="G168" t="s">
        <v>12</v>
      </c>
      <c r="H168" s="185" t="s">
        <v>434</v>
      </c>
      <c r="I168" s="185" t="s">
        <v>442</v>
      </c>
      <c r="J168" s="275">
        <v>8309.0100366000006</v>
      </c>
      <c r="K168" s="275">
        <v>0</v>
      </c>
      <c r="L168">
        <v>73.150000000000006</v>
      </c>
      <c r="M168" s="84">
        <v>0</v>
      </c>
      <c r="N168" s="275" t="e">
        <v>#DIV/0!</v>
      </c>
      <c r="O168">
        <v>2429.3220000000001</v>
      </c>
      <c r="P168" s="84">
        <v>0</v>
      </c>
      <c r="R168" s="185" t="s">
        <v>666</v>
      </c>
      <c r="S168" s="185">
        <v>36</v>
      </c>
      <c r="T168" t="s">
        <v>556</v>
      </c>
    </row>
    <row r="169" spans="1:20" x14ac:dyDescent="0.3">
      <c r="A169" s="185" t="s">
        <v>919</v>
      </c>
      <c r="C169" t="s">
        <v>223</v>
      </c>
      <c r="D169" t="s">
        <v>226</v>
      </c>
      <c r="E169" t="s">
        <v>79</v>
      </c>
      <c r="F169" t="s">
        <v>678</v>
      </c>
      <c r="G169" t="s">
        <v>12</v>
      </c>
      <c r="H169" s="185" t="s">
        <v>434</v>
      </c>
      <c r="I169" s="185" t="s">
        <v>443</v>
      </c>
      <c r="J169" s="275">
        <v>34706.666537400008</v>
      </c>
      <c r="K169" s="275">
        <v>113375.5</v>
      </c>
      <c r="L169">
        <v>73.150000000000006</v>
      </c>
      <c r="M169" s="84">
        <v>8293.4178250000004</v>
      </c>
      <c r="N169" s="275">
        <v>0.30612139780993253</v>
      </c>
      <c r="O169">
        <v>10147.258000000002</v>
      </c>
      <c r="P169" s="84">
        <v>821562</v>
      </c>
      <c r="Q169" s="279">
        <v>0.13799993183715897</v>
      </c>
      <c r="R169" s="185" t="s">
        <v>666</v>
      </c>
      <c r="S169" s="185">
        <v>36</v>
      </c>
      <c r="T169" t="s">
        <v>556</v>
      </c>
    </row>
    <row r="170" spans="1:20" x14ac:dyDescent="0.3">
      <c r="A170" s="185" t="s">
        <v>919</v>
      </c>
      <c r="C170" t="s">
        <v>223</v>
      </c>
      <c r="D170" t="s">
        <v>226</v>
      </c>
      <c r="E170" t="s">
        <v>79</v>
      </c>
      <c r="F170" t="s">
        <v>678</v>
      </c>
      <c r="G170" t="s">
        <v>12</v>
      </c>
      <c r="H170" s="185" t="s">
        <v>434</v>
      </c>
      <c r="I170" s="185" t="s">
        <v>438</v>
      </c>
      <c r="J170" s="275">
        <v>310405.90620000003</v>
      </c>
      <c r="K170" s="275">
        <v>1225622.3</v>
      </c>
      <c r="L170">
        <v>73.150000000000006</v>
      </c>
      <c r="M170" s="84">
        <v>89654.271245000011</v>
      </c>
      <c r="N170" s="275">
        <v>0.25326391841923895</v>
      </c>
      <c r="O170">
        <v>90754</v>
      </c>
      <c r="P170" s="84">
        <v>8881320</v>
      </c>
      <c r="Q170" s="279">
        <v>0.13800001576342255</v>
      </c>
      <c r="R170" s="185" t="s">
        <v>666</v>
      </c>
      <c r="S170" s="185">
        <v>36</v>
      </c>
      <c r="T170" t="s">
        <v>556</v>
      </c>
    </row>
    <row r="171" spans="1:20" x14ac:dyDescent="0.3">
      <c r="A171" s="185" t="s">
        <v>919</v>
      </c>
      <c r="C171" t="s">
        <v>223</v>
      </c>
      <c r="D171" t="s">
        <v>226</v>
      </c>
      <c r="E171" t="s">
        <v>79</v>
      </c>
      <c r="F171" t="s">
        <v>678</v>
      </c>
      <c r="G171" t="s">
        <v>12</v>
      </c>
      <c r="H171" s="185" t="s">
        <v>570</v>
      </c>
      <c r="I171" s="185" t="s">
        <v>443</v>
      </c>
      <c r="J171" s="275">
        <v>747238.89916260005</v>
      </c>
      <c r="K171" s="275">
        <v>2299460</v>
      </c>
      <c r="L171">
        <v>71.28</v>
      </c>
      <c r="M171" s="84">
        <v>163905.50880000001</v>
      </c>
      <c r="N171" s="275">
        <v>0.324962773504475</v>
      </c>
      <c r="O171">
        <v>218471.742</v>
      </c>
      <c r="P171" s="84">
        <v>20120268</v>
      </c>
      <c r="Q171" s="279">
        <v>0.11428575404661608</v>
      </c>
      <c r="R171" s="185" t="s">
        <v>666</v>
      </c>
      <c r="S171" s="185">
        <v>36</v>
      </c>
      <c r="T171" t="s">
        <v>556</v>
      </c>
    </row>
    <row r="172" spans="1:20" x14ac:dyDescent="0.3">
      <c r="A172" s="185" t="s">
        <v>919</v>
      </c>
      <c r="C172" t="s">
        <v>223</v>
      </c>
      <c r="D172" t="s">
        <v>226</v>
      </c>
      <c r="E172" t="s">
        <v>79</v>
      </c>
      <c r="F172" t="s">
        <v>678</v>
      </c>
      <c r="G172" t="s">
        <v>12</v>
      </c>
      <c r="H172" s="185" t="s">
        <v>570</v>
      </c>
      <c r="I172" s="185" t="s">
        <v>442</v>
      </c>
      <c r="J172" s="275">
        <v>162285.29306339999</v>
      </c>
      <c r="L172">
        <v>71.28</v>
      </c>
      <c r="M172" s="84">
        <v>0</v>
      </c>
      <c r="N172" s="275" t="e">
        <v>#DIV/0!</v>
      </c>
      <c r="O172">
        <v>47447.677999999993</v>
      </c>
      <c r="R172" s="185" t="s">
        <v>666</v>
      </c>
      <c r="S172" s="185">
        <v>36</v>
      </c>
      <c r="T172" t="s">
        <v>556</v>
      </c>
    </row>
    <row r="173" spans="1:20" x14ac:dyDescent="0.3">
      <c r="A173" s="185" t="s">
        <v>920</v>
      </c>
      <c r="B173" s="185">
        <v>332000</v>
      </c>
      <c r="C173" t="s">
        <v>227</v>
      </c>
      <c r="D173" t="s">
        <v>228</v>
      </c>
      <c r="E173" t="s">
        <v>228</v>
      </c>
      <c r="F173" t="s">
        <v>921</v>
      </c>
      <c r="G173" t="s">
        <v>5</v>
      </c>
      <c r="H173" s="185" t="s">
        <v>434</v>
      </c>
      <c r="I173" s="185" t="s">
        <v>435</v>
      </c>
      <c r="J173" s="275">
        <v>3199.1557413743622</v>
      </c>
      <c r="K173" s="275">
        <v>10280.300000000001</v>
      </c>
      <c r="L173">
        <v>73.150000000000006</v>
      </c>
      <c r="M173" s="84">
        <v>752.00394500000016</v>
      </c>
      <c r="N173" s="275">
        <v>0.31119283886407612</v>
      </c>
      <c r="O173">
        <v>935.34360768773558</v>
      </c>
      <c r="P173" s="84">
        <v>74494</v>
      </c>
      <c r="Q173" s="279">
        <v>0.13800171825918867</v>
      </c>
      <c r="R173" s="185" t="s">
        <v>569</v>
      </c>
      <c r="S173" s="185">
        <v>11</v>
      </c>
      <c r="T173" t="s">
        <v>228</v>
      </c>
    </row>
    <row r="174" spans="1:20" x14ac:dyDescent="0.3">
      <c r="A174" s="185" t="s">
        <v>924</v>
      </c>
      <c r="B174" s="185">
        <v>332020</v>
      </c>
      <c r="C174" t="s">
        <v>230</v>
      </c>
      <c r="D174" t="s">
        <v>925</v>
      </c>
      <c r="E174" t="s">
        <v>231</v>
      </c>
      <c r="F174" t="s">
        <v>926</v>
      </c>
      <c r="G174" t="s">
        <v>14</v>
      </c>
      <c r="H174" s="185" t="s">
        <v>434</v>
      </c>
      <c r="I174" s="185" t="s">
        <v>435</v>
      </c>
      <c r="J174" s="275">
        <v>10625.572385999998</v>
      </c>
      <c r="K174" s="275">
        <v>29085.3</v>
      </c>
      <c r="L174">
        <v>73.150000000000006</v>
      </c>
      <c r="M174" s="84">
        <v>2127.5896950000001</v>
      </c>
      <c r="N174" s="275">
        <v>0.3653244898969582</v>
      </c>
      <c r="O174">
        <v>3106.6199999999994</v>
      </c>
      <c r="P174" s="84">
        <v>210763</v>
      </c>
      <c r="Q174" s="279">
        <v>0.13800002846799486</v>
      </c>
      <c r="R174" s="185" t="s">
        <v>569</v>
      </c>
      <c r="S174" s="185">
        <v>12</v>
      </c>
      <c r="T174" t="s">
        <v>231</v>
      </c>
    </row>
    <row r="175" spans="1:20" x14ac:dyDescent="0.3">
      <c r="A175" s="185" t="s">
        <v>931</v>
      </c>
      <c r="C175" t="s">
        <v>232</v>
      </c>
      <c r="D175" t="s">
        <v>234</v>
      </c>
      <c r="E175" t="s">
        <v>928</v>
      </c>
      <c r="F175" t="s">
        <v>678</v>
      </c>
      <c r="G175" t="s">
        <v>12</v>
      </c>
      <c r="H175" s="185" t="s">
        <v>436</v>
      </c>
      <c r="I175" s="185" t="s">
        <v>437</v>
      </c>
      <c r="J175" s="275">
        <v>1383439.5236999998</v>
      </c>
      <c r="O175">
        <v>404478.99999999994</v>
      </c>
      <c r="R175" s="185" t="s">
        <v>666</v>
      </c>
      <c r="S175" s="185">
        <v>12</v>
      </c>
      <c r="T175" t="s">
        <v>929</v>
      </c>
    </row>
    <row r="176" spans="1:20" x14ac:dyDescent="0.3">
      <c r="A176" s="185" t="s">
        <v>932</v>
      </c>
      <c r="C176" t="s">
        <v>232</v>
      </c>
      <c r="D176" t="s">
        <v>235</v>
      </c>
      <c r="E176" t="s">
        <v>928</v>
      </c>
      <c r="F176" t="s">
        <v>678</v>
      </c>
      <c r="G176" t="s">
        <v>12</v>
      </c>
      <c r="H176" s="185" t="s">
        <v>441</v>
      </c>
      <c r="I176" s="185" t="s">
        <v>442</v>
      </c>
      <c r="J176" s="275">
        <v>482618.01120000001</v>
      </c>
      <c r="K176" s="275">
        <v>117560</v>
      </c>
      <c r="L176">
        <v>53.06</v>
      </c>
      <c r="M176" s="84">
        <v>6237.7336000000005</v>
      </c>
      <c r="N176" s="275">
        <v>4.1052910105478055</v>
      </c>
      <c r="O176">
        <v>141104</v>
      </c>
      <c r="P176" s="84">
        <v>117092</v>
      </c>
      <c r="Q176" s="279">
        <v>1.003996857172138</v>
      </c>
      <c r="R176" s="185" t="s">
        <v>666</v>
      </c>
      <c r="S176" s="185">
        <v>24</v>
      </c>
      <c r="T176" t="s">
        <v>929</v>
      </c>
    </row>
    <row r="177" spans="1:20" x14ac:dyDescent="0.3">
      <c r="A177" s="185" t="s">
        <v>932</v>
      </c>
      <c r="C177" t="s">
        <v>232</v>
      </c>
      <c r="D177" t="s">
        <v>235</v>
      </c>
      <c r="E177" t="s">
        <v>928</v>
      </c>
      <c r="F177" t="s">
        <v>678</v>
      </c>
      <c r="G177" t="s">
        <v>12</v>
      </c>
      <c r="H177" s="185" t="s">
        <v>441</v>
      </c>
      <c r="I177" s="185" t="s">
        <v>443</v>
      </c>
      <c r="J177" s="275">
        <v>901727.89199999999</v>
      </c>
      <c r="K177" s="275">
        <v>3463662</v>
      </c>
      <c r="L177">
        <v>53.06</v>
      </c>
      <c r="M177" s="84">
        <v>183781.90572000001</v>
      </c>
      <c r="N177" s="275">
        <v>0.26033945921975066</v>
      </c>
      <c r="O177">
        <v>263640</v>
      </c>
      <c r="P177" s="84">
        <v>3449863</v>
      </c>
      <c r="Q177" s="279">
        <v>1.0039998689803045</v>
      </c>
      <c r="R177" s="185" t="s">
        <v>666</v>
      </c>
      <c r="S177" s="185">
        <v>24</v>
      </c>
      <c r="T177" t="s">
        <v>929</v>
      </c>
    </row>
    <row r="178" spans="1:20" x14ac:dyDescent="0.3">
      <c r="A178" s="185" t="s">
        <v>933</v>
      </c>
      <c r="C178" t="s">
        <v>232</v>
      </c>
      <c r="D178" t="s">
        <v>236</v>
      </c>
      <c r="E178" t="s">
        <v>928</v>
      </c>
      <c r="F178" t="s">
        <v>678</v>
      </c>
      <c r="G178" t="s">
        <v>12</v>
      </c>
      <c r="H178" s="185" t="s">
        <v>434</v>
      </c>
      <c r="I178" s="185" t="s">
        <v>435</v>
      </c>
      <c r="J178" s="275">
        <v>290.72550000000001</v>
      </c>
      <c r="K178" s="275">
        <v>1048.6000000000001</v>
      </c>
      <c r="L178">
        <v>73.150000000000006</v>
      </c>
      <c r="M178" s="84">
        <v>76.705090000000013</v>
      </c>
      <c r="N178" s="275">
        <v>0.27725109670036235</v>
      </c>
      <c r="O178">
        <v>85</v>
      </c>
      <c r="P178" s="84">
        <v>7602</v>
      </c>
      <c r="Q178" s="279">
        <v>0.13793738489871088</v>
      </c>
      <c r="R178" s="185" t="s">
        <v>666</v>
      </c>
      <c r="S178" s="185">
        <v>12</v>
      </c>
      <c r="T178" t="s">
        <v>929</v>
      </c>
    </row>
    <row r="179" spans="1:20" x14ac:dyDescent="0.3">
      <c r="A179" s="185" t="s">
        <v>934</v>
      </c>
      <c r="C179" t="s">
        <v>232</v>
      </c>
      <c r="D179" t="s">
        <v>935</v>
      </c>
      <c r="E179" t="s">
        <v>928</v>
      </c>
      <c r="F179" t="s">
        <v>678</v>
      </c>
      <c r="G179" t="s">
        <v>12</v>
      </c>
      <c r="H179" s="185" t="s">
        <v>441</v>
      </c>
      <c r="I179" s="185" t="s">
        <v>438</v>
      </c>
      <c r="J179" s="275">
        <v>81252.646800000017</v>
      </c>
      <c r="K179" s="275">
        <v>280780</v>
      </c>
      <c r="L179">
        <v>53.06</v>
      </c>
      <c r="M179" s="84">
        <v>14898.186800000001</v>
      </c>
      <c r="N179" s="275">
        <v>0.28938188902343476</v>
      </c>
      <c r="O179">
        <v>23756.000000000004</v>
      </c>
      <c r="P179" s="84">
        <v>279659</v>
      </c>
      <c r="Q179" s="279">
        <v>1.0040084531518743</v>
      </c>
      <c r="R179" s="185" t="s">
        <v>666</v>
      </c>
      <c r="S179" s="185">
        <v>12</v>
      </c>
      <c r="T179" t="s">
        <v>929</v>
      </c>
    </row>
    <row r="180" spans="1:20" x14ac:dyDescent="0.3">
      <c r="A180" s="185" t="s">
        <v>936</v>
      </c>
      <c r="B180" s="185">
        <v>332030</v>
      </c>
      <c r="C180" t="s">
        <v>237</v>
      </c>
      <c r="D180" t="s">
        <v>238</v>
      </c>
      <c r="E180" t="s">
        <v>238</v>
      </c>
      <c r="F180" t="s">
        <v>937</v>
      </c>
      <c r="G180" t="s">
        <v>14</v>
      </c>
      <c r="H180" s="185" t="s">
        <v>434</v>
      </c>
      <c r="I180" s="185" t="s">
        <v>435</v>
      </c>
      <c r="J180" s="275">
        <v>1514.2420566000001</v>
      </c>
      <c r="K180" s="275">
        <v>6109.7</v>
      </c>
      <c r="L180">
        <v>73.150000000000006</v>
      </c>
      <c r="M180" s="84">
        <v>446.924555</v>
      </c>
      <c r="N180" s="275">
        <v>0.24784229284580259</v>
      </c>
      <c r="O180">
        <v>442.72200000000004</v>
      </c>
      <c r="P180" s="84">
        <v>44272</v>
      </c>
      <c r="Q180" s="279">
        <v>0.13800370437296711</v>
      </c>
      <c r="R180" s="185" t="s">
        <v>569</v>
      </c>
      <c r="S180" s="185">
        <v>12</v>
      </c>
      <c r="T180" t="s">
        <v>238</v>
      </c>
    </row>
    <row r="181" spans="1:20" x14ac:dyDescent="0.3">
      <c r="A181" s="185" t="s">
        <v>938</v>
      </c>
      <c r="B181" s="185">
        <v>332040</v>
      </c>
      <c r="C181" t="s">
        <v>239</v>
      </c>
      <c r="D181" t="s">
        <v>240</v>
      </c>
      <c r="E181" t="s">
        <v>240</v>
      </c>
      <c r="F181" t="s">
        <v>939</v>
      </c>
      <c r="G181" t="s">
        <v>6</v>
      </c>
      <c r="H181" s="185" t="s">
        <v>434</v>
      </c>
      <c r="I181" s="185" t="s">
        <v>435</v>
      </c>
      <c r="J181" s="275">
        <v>1101.712833</v>
      </c>
      <c r="K181" s="275">
        <v>3372.7999999999997</v>
      </c>
      <c r="L181">
        <v>73.150000000000006</v>
      </c>
      <c r="M181" s="84">
        <v>246.72032000000002</v>
      </c>
      <c r="N181" s="275">
        <v>0.32664635703273248</v>
      </c>
      <c r="O181">
        <v>322.11</v>
      </c>
      <c r="P181" s="84">
        <v>24440</v>
      </c>
      <c r="Q181" s="279">
        <v>0.13800327332242224</v>
      </c>
      <c r="R181" s="185" t="s">
        <v>569</v>
      </c>
      <c r="S181" s="185">
        <v>12</v>
      </c>
      <c r="T181" t="s">
        <v>240</v>
      </c>
    </row>
    <row r="182" spans="1:20" x14ac:dyDescent="0.3">
      <c r="A182" s="185" t="s">
        <v>940</v>
      </c>
      <c r="B182" s="185">
        <v>332050</v>
      </c>
      <c r="C182" t="s">
        <v>241</v>
      </c>
      <c r="D182" t="s">
        <v>242</v>
      </c>
      <c r="E182" t="s">
        <v>568</v>
      </c>
      <c r="F182" t="s">
        <v>941</v>
      </c>
      <c r="G182" t="s">
        <v>6</v>
      </c>
      <c r="H182" s="185" t="s">
        <v>434</v>
      </c>
      <c r="I182" s="185" t="s">
        <v>435</v>
      </c>
      <c r="J182" s="275">
        <v>279.13068300000003</v>
      </c>
      <c r="K182" s="275">
        <v>851.40000000000009</v>
      </c>
      <c r="L182">
        <v>73.150000000000006</v>
      </c>
      <c r="M182" s="84">
        <v>62.279910000000008</v>
      </c>
      <c r="N182" s="275">
        <v>0.32784905214940097</v>
      </c>
      <c r="O182">
        <v>81.61</v>
      </c>
      <c r="P182" s="84">
        <v>6170</v>
      </c>
      <c r="Q182" s="279">
        <v>0.13799027552674231</v>
      </c>
      <c r="R182" s="185" t="s">
        <v>569</v>
      </c>
      <c r="S182" s="185">
        <v>9</v>
      </c>
      <c r="T182" t="s">
        <v>942</v>
      </c>
    </row>
    <row r="183" spans="1:20" x14ac:dyDescent="0.3">
      <c r="A183" s="185" t="s">
        <v>940</v>
      </c>
      <c r="B183" s="185">
        <v>332050</v>
      </c>
      <c r="C183" t="s">
        <v>241</v>
      </c>
      <c r="D183" t="s">
        <v>242</v>
      </c>
      <c r="E183" t="s">
        <v>568</v>
      </c>
      <c r="F183" t="s">
        <v>941</v>
      </c>
      <c r="G183" t="s">
        <v>6</v>
      </c>
      <c r="H183" s="185" t="s">
        <v>436</v>
      </c>
      <c r="I183" s="185" t="s">
        <v>437</v>
      </c>
      <c r="J183" s="275">
        <v>12407.035641</v>
      </c>
      <c r="O183">
        <v>3627.4700000000003</v>
      </c>
      <c r="R183" s="185" t="s">
        <v>569</v>
      </c>
      <c r="S183" s="185">
        <v>9</v>
      </c>
      <c r="T183" t="s">
        <v>942</v>
      </c>
    </row>
    <row r="184" spans="1:20" x14ac:dyDescent="0.3">
      <c r="A184" s="185" t="s">
        <v>943</v>
      </c>
      <c r="B184" s="185">
        <v>332650</v>
      </c>
      <c r="C184" t="s">
        <v>243</v>
      </c>
      <c r="D184" t="s">
        <v>244</v>
      </c>
      <c r="E184" t="s">
        <v>244</v>
      </c>
      <c r="F184" t="s">
        <v>944</v>
      </c>
      <c r="G184" t="s">
        <v>13</v>
      </c>
      <c r="H184" s="185" t="s">
        <v>434</v>
      </c>
      <c r="I184" s="185" t="s">
        <v>435</v>
      </c>
      <c r="J184" s="275">
        <v>6060.7510782000008</v>
      </c>
      <c r="K184" s="275">
        <v>17531.199999999997</v>
      </c>
      <c r="L184">
        <v>73.150000000000006</v>
      </c>
      <c r="M184" s="84">
        <v>1282.4072799999999</v>
      </c>
      <c r="N184" s="275">
        <v>0.3457122774367985</v>
      </c>
      <c r="O184">
        <v>1771.9940000000001</v>
      </c>
      <c r="P184" s="84">
        <v>127038</v>
      </c>
      <c r="Q184" s="279">
        <v>0.13799965364694025</v>
      </c>
      <c r="R184" s="185" t="s">
        <v>569</v>
      </c>
      <c r="S184" s="185">
        <v>12</v>
      </c>
      <c r="T184" t="s">
        <v>244</v>
      </c>
    </row>
    <row r="185" spans="1:20" x14ac:dyDescent="0.3">
      <c r="A185" s="185" t="s">
        <v>949</v>
      </c>
      <c r="B185" s="185">
        <v>332660</v>
      </c>
      <c r="C185" t="s">
        <v>243</v>
      </c>
      <c r="D185" t="s">
        <v>245</v>
      </c>
      <c r="E185" t="s">
        <v>245</v>
      </c>
      <c r="F185" t="s">
        <v>684</v>
      </c>
      <c r="G185" t="s">
        <v>13</v>
      </c>
      <c r="H185" s="185" t="s">
        <v>436</v>
      </c>
      <c r="I185" s="185" t="s">
        <v>437</v>
      </c>
      <c r="J185" s="275">
        <v>3036.4055280000002</v>
      </c>
      <c r="O185">
        <v>887.76</v>
      </c>
      <c r="R185" s="185" t="s">
        <v>569</v>
      </c>
      <c r="S185" s="185">
        <v>12</v>
      </c>
      <c r="T185" t="s">
        <v>685</v>
      </c>
    </row>
    <row r="186" spans="1:20" x14ac:dyDescent="0.3">
      <c r="A186" s="185" t="s">
        <v>945</v>
      </c>
      <c r="B186" s="185">
        <v>332670</v>
      </c>
      <c r="C186" t="s">
        <v>243</v>
      </c>
      <c r="D186" t="s">
        <v>246</v>
      </c>
      <c r="E186" t="s">
        <v>246</v>
      </c>
      <c r="F186" t="s">
        <v>946</v>
      </c>
      <c r="G186" t="s">
        <v>13</v>
      </c>
      <c r="H186" s="185" t="s">
        <v>434</v>
      </c>
      <c r="I186" s="185" t="s">
        <v>435</v>
      </c>
      <c r="J186" s="275">
        <v>12848.750284500004</v>
      </c>
      <c r="K186" s="275">
        <v>36989</v>
      </c>
      <c r="L186">
        <v>73.150000000000006</v>
      </c>
      <c r="M186" s="84">
        <v>2705.7453500000001</v>
      </c>
      <c r="N186" s="275">
        <v>0.34736679241125751</v>
      </c>
      <c r="O186">
        <v>3756.6150000000007</v>
      </c>
      <c r="P186" s="84">
        <v>268036</v>
      </c>
      <c r="Q186" s="279">
        <v>0.13800011938694803</v>
      </c>
      <c r="R186" s="185" t="s">
        <v>569</v>
      </c>
      <c r="S186" s="185">
        <v>12</v>
      </c>
      <c r="T186" t="s">
        <v>246</v>
      </c>
    </row>
    <row r="187" spans="1:20" x14ac:dyDescent="0.3">
      <c r="A187" s="185" t="s">
        <v>945</v>
      </c>
      <c r="B187" s="185">
        <v>332670</v>
      </c>
      <c r="C187" t="s">
        <v>243</v>
      </c>
      <c r="D187" t="s">
        <v>246</v>
      </c>
      <c r="E187" t="s">
        <v>246</v>
      </c>
      <c r="F187" t="s">
        <v>946</v>
      </c>
      <c r="G187" t="s">
        <v>13</v>
      </c>
      <c r="H187" s="185" t="s">
        <v>436</v>
      </c>
      <c r="I187" s="185" t="s">
        <v>437</v>
      </c>
      <c r="J187" s="275">
        <v>2529.3528936000007</v>
      </c>
      <c r="O187">
        <v>739.51200000000017</v>
      </c>
      <c r="R187" s="185" t="s">
        <v>569</v>
      </c>
      <c r="S187" s="185">
        <v>12</v>
      </c>
      <c r="T187" t="s">
        <v>246</v>
      </c>
    </row>
    <row r="188" spans="1:20" x14ac:dyDescent="0.3">
      <c r="A188" s="185" t="s">
        <v>947</v>
      </c>
      <c r="B188" s="185">
        <v>332680</v>
      </c>
      <c r="C188" t="s">
        <v>243</v>
      </c>
      <c r="D188" t="s">
        <v>247</v>
      </c>
      <c r="E188" t="s">
        <v>247</v>
      </c>
      <c r="F188" t="s">
        <v>948</v>
      </c>
      <c r="G188" t="s">
        <v>13</v>
      </c>
      <c r="H188" s="185" t="s">
        <v>434</v>
      </c>
      <c r="I188" s="185" t="s">
        <v>435</v>
      </c>
      <c r="J188" s="275">
        <v>7621.3553012999992</v>
      </c>
      <c r="K188" s="275">
        <v>21219.000000000004</v>
      </c>
      <c r="L188">
        <v>73.150000000000006</v>
      </c>
      <c r="M188" s="84">
        <v>1552.1698500000002</v>
      </c>
      <c r="N188" s="275">
        <v>0.35917598856213762</v>
      </c>
      <c r="O188">
        <v>2228.2709999999997</v>
      </c>
      <c r="P188" s="84">
        <v>153761</v>
      </c>
      <c r="Q188" s="279">
        <v>0.13799988293520465</v>
      </c>
      <c r="R188" s="185" t="s">
        <v>569</v>
      </c>
      <c r="S188" s="185">
        <v>12</v>
      </c>
      <c r="T188" t="s">
        <v>247</v>
      </c>
    </row>
    <row r="189" spans="1:20" x14ac:dyDescent="0.3">
      <c r="A189" s="185" t="s">
        <v>950</v>
      </c>
      <c r="B189" s="185">
        <v>332060</v>
      </c>
      <c r="C189" t="s">
        <v>248</v>
      </c>
      <c r="D189" t="s">
        <v>249</v>
      </c>
      <c r="E189" t="s">
        <v>249</v>
      </c>
      <c r="F189" t="s">
        <v>951</v>
      </c>
      <c r="G189" t="s">
        <v>11</v>
      </c>
      <c r="H189" s="185" t="s">
        <v>434</v>
      </c>
      <c r="I189" s="185" t="s">
        <v>435</v>
      </c>
      <c r="J189" s="275">
        <v>1887.8003820000004</v>
      </c>
      <c r="K189" s="275">
        <v>6044.9000000000005</v>
      </c>
      <c r="L189">
        <v>73.150000000000006</v>
      </c>
      <c r="M189" s="84">
        <v>442.18443500000006</v>
      </c>
      <c r="N189" s="275">
        <v>0.31229637909642843</v>
      </c>
      <c r="O189">
        <v>551.94000000000005</v>
      </c>
      <c r="P189" s="84">
        <v>43804</v>
      </c>
      <c r="Q189" s="279">
        <v>0.13799881289379967</v>
      </c>
      <c r="R189" s="185" t="s">
        <v>569</v>
      </c>
      <c r="S189" s="185">
        <v>11</v>
      </c>
      <c r="T189" t="s">
        <v>249</v>
      </c>
    </row>
    <row r="190" spans="1:20" x14ac:dyDescent="0.3">
      <c r="A190" s="185" t="s">
        <v>950</v>
      </c>
      <c r="B190" s="185">
        <v>332060</v>
      </c>
      <c r="C190" t="s">
        <v>248</v>
      </c>
      <c r="D190" t="s">
        <v>249</v>
      </c>
      <c r="E190" t="s">
        <v>249</v>
      </c>
      <c r="F190" t="s">
        <v>951</v>
      </c>
      <c r="G190" t="s">
        <v>11</v>
      </c>
      <c r="H190" s="185" t="s">
        <v>439</v>
      </c>
      <c r="I190" s="185" t="s">
        <v>440</v>
      </c>
      <c r="J190" s="275">
        <v>275.61119430000002</v>
      </c>
      <c r="O190">
        <v>80.581000000000003</v>
      </c>
      <c r="R190" s="185" t="s">
        <v>569</v>
      </c>
      <c r="S190" s="185">
        <v>11</v>
      </c>
      <c r="T190" t="s">
        <v>249</v>
      </c>
    </row>
    <row r="191" spans="1:20" x14ac:dyDescent="0.3">
      <c r="A191" s="185" t="s">
        <v>952</v>
      </c>
      <c r="C191" t="s">
        <v>250</v>
      </c>
      <c r="D191" t="s">
        <v>251</v>
      </c>
      <c r="E191" t="s">
        <v>252</v>
      </c>
      <c r="F191" t="s">
        <v>953</v>
      </c>
      <c r="G191" t="s">
        <v>13</v>
      </c>
      <c r="H191" s="185" t="s">
        <v>436</v>
      </c>
      <c r="I191" s="185" t="s">
        <v>437</v>
      </c>
      <c r="J191" s="275">
        <v>113930.193</v>
      </c>
      <c r="O191">
        <v>33310</v>
      </c>
      <c r="R191" s="185" t="s">
        <v>666</v>
      </c>
      <c r="S191" s="185">
        <v>12</v>
      </c>
      <c r="T191" t="s">
        <v>954</v>
      </c>
    </row>
    <row r="192" spans="1:20" x14ac:dyDescent="0.3">
      <c r="A192" s="185" t="s">
        <v>955</v>
      </c>
      <c r="C192" t="s">
        <v>250</v>
      </c>
      <c r="D192" t="s">
        <v>252</v>
      </c>
      <c r="E192" t="s">
        <v>252</v>
      </c>
      <c r="F192" t="s">
        <v>953</v>
      </c>
      <c r="G192" t="s">
        <v>13</v>
      </c>
      <c r="H192" s="185" t="s">
        <v>436</v>
      </c>
      <c r="I192" s="185" t="s">
        <v>437</v>
      </c>
      <c r="J192" s="275">
        <v>53838.94230000001</v>
      </c>
      <c r="O192">
        <v>15741.000000000002</v>
      </c>
      <c r="R192" s="185" t="s">
        <v>666</v>
      </c>
      <c r="S192" s="185">
        <v>12</v>
      </c>
      <c r="T192" t="s">
        <v>954</v>
      </c>
    </row>
    <row r="193" spans="1:20" x14ac:dyDescent="0.3">
      <c r="A193" s="185" t="s">
        <v>956</v>
      </c>
      <c r="C193" t="s">
        <v>250</v>
      </c>
      <c r="D193" t="s">
        <v>255</v>
      </c>
      <c r="E193" t="s">
        <v>252</v>
      </c>
      <c r="F193" t="s">
        <v>953</v>
      </c>
      <c r="G193" t="s">
        <v>13</v>
      </c>
      <c r="H193" s="185" t="s">
        <v>434</v>
      </c>
      <c r="I193" s="185" t="s">
        <v>435</v>
      </c>
      <c r="J193" s="275">
        <v>63665.464199999988</v>
      </c>
      <c r="K193" s="275">
        <v>186863.4</v>
      </c>
      <c r="L193">
        <v>73.150000000000006</v>
      </c>
      <c r="M193" s="84">
        <v>13669.057710000001</v>
      </c>
      <c r="N193" s="275">
        <v>0.34070590709577153</v>
      </c>
      <c r="O193">
        <v>18613.999999999996</v>
      </c>
      <c r="P193" s="84">
        <v>1354080</v>
      </c>
      <c r="Q193" s="279">
        <v>0.13800026586316907</v>
      </c>
      <c r="R193" s="185" t="s">
        <v>666</v>
      </c>
      <c r="S193" s="185">
        <v>12</v>
      </c>
      <c r="T193" t="s">
        <v>954</v>
      </c>
    </row>
    <row r="194" spans="1:20" x14ac:dyDescent="0.3">
      <c r="A194" s="185" t="s">
        <v>957</v>
      </c>
      <c r="C194" t="s">
        <v>250</v>
      </c>
      <c r="D194" t="s">
        <v>253</v>
      </c>
      <c r="E194" t="s">
        <v>252</v>
      </c>
      <c r="F194" t="s">
        <v>953</v>
      </c>
      <c r="G194" t="s">
        <v>13</v>
      </c>
      <c r="H194" s="185" t="s">
        <v>436</v>
      </c>
      <c r="I194" s="185" t="s">
        <v>437</v>
      </c>
      <c r="J194" s="275">
        <v>31538.586300000003</v>
      </c>
      <c r="O194">
        <v>9221</v>
      </c>
      <c r="R194" s="185" t="s">
        <v>666</v>
      </c>
      <c r="S194" s="185">
        <v>12</v>
      </c>
      <c r="T194" t="s">
        <v>954</v>
      </c>
    </row>
    <row r="195" spans="1:20" x14ac:dyDescent="0.3">
      <c r="A195" s="185" t="s">
        <v>958</v>
      </c>
      <c r="C195" t="s">
        <v>250</v>
      </c>
      <c r="D195" t="s">
        <v>959</v>
      </c>
      <c r="E195" t="s">
        <v>252</v>
      </c>
      <c r="F195" t="s">
        <v>953</v>
      </c>
      <c r="G195" t="s">
        <v>13</v>
      </c>
      <c r="H195" s="185" t="s">
        <v>436</v>
      </c>
      <c r="I195" s="185" t="s">
        <v>437</v>
      </c>
      <c r="J195" s="275">
        <v>23935.259399999999</v>
      </c>
      <c r="O195">
        <v>6997.9999999999991</v>
      </c>
      <c r="R195" s="185" t="s">
        <v>666</v>
      </c>
      <c r="S195" s="185">
        <v>12</v>
      </c>
      <c r="T195" t="s">
        <v>954</v>
      </c>
    </row>
    <row r="196" spans="1:20" x14ac:dyDescent="0.3">
      <c r="A196" s="185" t="s">
        <v>964</v>
      </c>
      <c r="B196" s="185">
        <v>332080</v>
      </c>
      <c r="C196" t="s">
        <v>407</v>
      </c>
      <c r="D196" t="s">
        <v>408</v>
      </c>
      <c r="E196" t="s">
        <v>408</v>
      </c>
      <c r="F196" t="s">
        <v>965</v>
      </c>
      <c r="G196" t="s">
        <v>9</v>
      </c>
      <c r="H196" s="185" t="s">
        <v>434</v>
      </c>
      <c r="I196" s="185" t="s">
        <v>435</v>
      </c>
      <c r="J196" s="275">
        <v>5916.982188</v>
      </c>
      <c r="K196" s="275">
        <v>13013.299999999997</v>
      </c>
      <c r="L196">
        <v>73.150000000000006</v>
      </c>
      <c r="M196" s="84">
        <v>951.92289499999993</v>
      </c>
      <c r="N196" s="275">
        <v>0.45468729592032775</v>
      </c>
      <c r="O196">
        <v>1729.9599999999998</v>
      </c>
      <c r="P196" s="84">
        <v>94299</v>
      </c>
      <c r="Q196" s="279">
        <v>0.13800040297352037</v>
      </c>
      <c r="R196" s="185" t="s">
        <v>569</v>
      </c>
      <c r="S196" s="185">
        <v>10</v>
      </c>
      <c r="T196" t="s">
        <v>408</v>
      </c>
    </row>
    <row r="197" spans="1:20" x14ac:dyDescent="0.3">
      <c r="A197" s="185" t="s">
        <v>966</v>
      </c>
      <c r="C197" t="s">
        <v>260</v>
      </c>
      <c r="D197" t="s">
        <v>967</v>
      </c>
      <c r="E197" t="s">
        <v>8</v>
      </c>
      <c r="F197" t="s">
        <v>968</v>
      </c>
      <c r="G197" t="s">
        <v>8</v>
      </c>
      <c r="H197" s="185" t="s">
        <v>1168</v>
      </c>
      <c r="I197" s="185" t="s">
        <v>1169</v>
      </c>
      <c r="J197" s="275">
        <v>-820.87200000000007</v>
      </c>
      <c r="O197">
        <v>-240.00000000000003</v>
      </c>
      <c r="P197" s="84">
        <v>245</v>
      </c>
      <c r="R197" s="185" t="s">
        <v>666</v>
      </c>
      <c r="S197" s="185">
        <v>12</v>
      </c>
      <c r="T197" t="s">
        <v>969</v>
      </c>
    </row>
    <row r="198" spans="1:20" x14ac:dyDescent="0.3">
      <c r="A198" s="185" t="s">
        <v>970</v>
      </c>
      <c r="C198" t="s">
        <v>260</v>
      </c>
      <c r="D198" t="s">
        <v>971</v>
      </c>
      <c r="E198" t="s">
        <v>8</v>
      </c>
      <c r="F198" t="s">
        <v>968</v>
      </c>
      <c r="G198" t="s">
        <v>8</v>
      </c>
      <c r="H198" s="185" t="s">
        <v>1168</v>
      </c>
      <c r="I198" s="185" t="s">
        <v>1172</v>
      </c>
      <c r="J198" s="275">
        <v>-1169.7426000000003</v>
      </c>
      <c r="O198">
        <v>-342.00000000000006</v>
      </c>
      <c r="P198" s="84">
        <v>413</v>
      </c>
      <c r="R198" s="185" t="s">
        <v>666</v>
      </c>
      <c r="S198" s="185">
        <v>12</v>
      </c>
      <c r="T198" t="s">
        <v>969</v>
      </c>
    </row>
    <row r="199" spans="1:20" x14ac:dyDescent="0.3">
      <c r="A199" s="185" t="s">
        <v>972</v>
      </c>
      <c r="C199" t="s">
        <v>260</v>
      </c>
      <c r="D199" t="s">
        <v>973</v>
      </c>
      <c r="E199" t="s">
        <v>8</v>
      </c>
      <c r="F199" t="s">
        <v>968</v>
      </c>
      <c r="G199" t="s">
        <v>8</v>
      </c>
      <c r="H199" s="185" t="s">
        <v>434</v>
      </c>
      <c r="I199" s="185" t="s">
        <v>435</v>
      </c>
      <c r="J199" s="275">
        <v>253.10220000000001</v>
      </c>
      <c r="K199" s="275">
        <v>10757.3</v>
      </c>
      <c r="L199">
        <v>73.150000000000006</v>
      </c>
      <c r="M199" s="84">
        <v>786.89649499999996</v>
      </c>
      <c r="N199" s="275">
        <v>2.3528413263551266E-2</v>
      </c>
      <c r="O199">
        <v>74</v>
      </c>
      <c r="P199" s="84">
        <v>77952</v>
      </c>
      <c r="Q199" s="279">
        <v>0.13799902504105088</v>
      </c>
      <c r="R199" s="185" t="s">
        <v>666</v>
      </c>
      <c r="S199" s="185">
        <v>12</v>
      </c>
      <c r="T199" t="s">
        <v>969</v>
      </c>
    </row>
    <row r="200" spans="1:20" x14ac:dyDescent="0.3">
      <c r="A200" s="185" t="s">
        <v>974</v>
      </c>
      <c r="C200" t="s">
        <v>260</v>
      </c>
      <c r="D200" t="s">
        <v>975</v>
      </c>
      <c r="E200" t="s">
        <v>8</v>
      </c>
      <c r="F200" t="s">
        <v>968</v>
      </c>
      <c r="G200" t="s">
        <v>8</v>
      </c>
      <c r="H200" s="185" t="s">
        <v>434</v>
      </c>
      <c r="I200" s="185" t="s">
        <v>435</v>
      </c>
      <c r="J200" s="275">
        <v>0</v>
      </c>
      <c r="K200" s="275">
        <v>932.9</v>
      </c>
      <c r="L200">
        <v>73.150000000000006</v>
      </c>
      <c r="M200" s="84">
        <v>68.241635000000002</v>
      </c>
      <c r="N200" s="275">
        <v>0</v>
      </c>
      <c r="O200">
        <v>0</v>
      </c>
      <c r="P200" s="84">
        <v>6762</v>
      </c>
      <c r="Q200" s="279">
        <v>0.13796214137829044</v>
      </c>
      <c r="R200" s="185" t="s">
        <v>666</v>
      </c>
      <c r="S200" s="185">
        <v>12</v>
      </c>
      <c r="T200" t="s">
        <v>969</v>
      </c>
    </row>
    <row r="201" spans="1:20" x14ac:dyDescent="0.3">
      <c r="A201" s="185" t="s">
        <v>976</v>
      </c>
      <c r="C201" t="s">
        <v>260</v>
      </c>
      <c r="D201" t="s">
        <v>977</v>
      </c>
      <c r="E201" t="s">
        <v>8</v>
      </c>
      <c r="F201" t="s">
        <v>968</v>
      </c>
      <c r="G201" t="s">
        <v>8</v>
      </c>
      <c r="H201" s="185" t="s">
        <v>439</v>
      </c>
      <c r="I201" s="185" t="s">
        <v>440</v>
      </c>
      <c r="J201" s="275">
        <v>89509.251000000004</v>
      </c>
      <c r="K201" s="275">
        <v>238617</v>
      </c>
      <c r="L201">
        <v>0</v>
      </c>
      <c r="M201" s="84">
        <v>0</v>
      </c>
      <c r="N201" s="275">
        <v>0.37511682319365347</v>
      </c>
      <c r="O201">
        <v>26170</v>
      </c>
      <c r="P201" s="84">
        <v>0</v>
      </c>
      <c r="R201" s="185" t="s">
        <v>666</v>
      </c>
      <c r="S201" s="185">
        <v>12</v>
      </c>
      <c r="T201" t="s">
        <v>969</v>
      </c>
    </row>
    <row r="202" spans="1:20" x14ac:dyDescent="0.3">
      <c r="A202" s="185" t="s">
        <v>978</v>
      </c>
      <c r="C202" t="s">
        <v>260</v>
      </c>
      <c r="D202" t="s">
        <v>979</v>
      </c>
      <c r="E202" t="s">
        <v>8</v>
      </c>
      <c r="F202" t="s">
        <v>968</v>
      </c>
      <c r="G202" t="s">
        <v>8</v>
      </c>
      <c r="H202" s="185" t="s">
        <v>434</v>
      </c>
      <c r="I202" s="185" t="s">
        <v>435</v>
      </c>
      <c r="J202" s="275">
        <v>0</v>
      </c>
      <c r="K202" s="275">
        <v>1367.6</v>
      </c>
      <c r="L202">
        <v>73.150000000000006</v>
      </c>
      <c r="M202" s="84">
        <v>100.03994</v>
      </c>
      <c r="N202" s="275">
        <v>0</v>
      </c>
      <c r="O202">
        <v>0</v>
      </c>
      <c r="P202" s="84">
        <v>9912</v>
      </c>
      <c r="Q202" s="279">
        <v>0.13797417271993542</v>
      </c>
      <c r="R202" s="185" t="s">
        <v>666</v>
      </c>
      <c r="S202" s="185">
        <v>12</v>
      </c>
      <c r="T202" t="s">
        <v>969</v>
      </c>
    </row>
    <row r="203" spans="1:20" x14ac:dyDescent="0.3">
      <c r="A203" s="185" t="s">
        <v>980</v>
      </c>
      <c r="C203" t="s">
        <v>260</v>
      </c>
      <c r="D203" t="s">
        <v>981</v>
      </c>
      <c r="E203" t="s">
        <v>8</v>
      </c>
      <c r="F203" t="s">
        <v>968</v>
      </c>
      <c r="G203" t="s">
        <v>8</v>
      </c>
      <c r="H203" s="185" t="s">
        <v>436</v>
      </c>
      <c r="I203" s="185" t="s">
        <v>437</v>
      </c>
      <c r="J203" s="275">
        <v>417170.57070000004</v>
      </c>
      <c r="O203">
        <v>121969.00000000001</v>
      </c>
      <c r="R203" s="185" t="s">
        <v>666</v>
      </c>
      <c r="S203" s="185">
        <v>12</v>
      </c>
      <c r="T203" t="s">
        <v>969</v>
      </c>
    </row>
    <row r="204" spans="1:20" x14ac:dyDescent="0.3">
      <c r="A204" s="185" t="s">
        <v>982</v>
      </c>
      <c r="B204" s="185">
        <v>332100</v>
      </c>
      <c r="C204" t="s">
        <v>263</v>
      </c>
      <c r="D204" t="s">
        <v>264</v>
      </c>
      <c r="E204" t="s">
        <v>264</v>
      </c>
      <c r="F204" t="s">
        <v>983</v>
      </c>
      <c r="G204" t="s">
        <v>6</v>
      </c>
      <c r="H204" s="185" t="s">
        <v>434</v>
      </c>
      <c r="I204" s="185" t="s">
        <v>435</v>
      </c>
      <c r="J204" s="275">
        <v>1575.1370778</v>
      </c>
      <c r="K204" s="275">
        <v>5686.5</v>
      </c>
      <c r="L204">
        <v>73.150000000000006</v>
      </c>
      <c r="M204" s="84">
        <v>415.96747500000004</v>
      </c>
      <c r="N204" s="275">
        <v>0.27699588108678452</v>
      </c>
      <c r="O204">
        <v>460.52600000000001</v>
      </c>
      <c r="P204" s="84">
        <v>41207</v>
      </c>
      <c r="Q204" s="279">
        <v>0.13799839833038077</v>
      </c>
      <c r="R204" s="185" t="s">
        <v>569</v>
      </c>
      <c r="S204" s="185">
        <v>12</v>
      </c>
      <c r="T204" t="s">
        <v>264</v>
      </c>
    </row>
    <row r="205" spans="1:20" x14ac:dyDescent="0.3">
      <c r="A205" s="185" t="s">
        <v>988</v>
      </c>
      <c r="B205" s="185">
        <v>332140</v>
      </c>
      <c r="C205" t="s">
        <v>267</v>
      </c>
      <c r="D205" t="s">
        <v>268</v>
      </c>
      <c r="E205" t="s">
        <v>268</v>
      </c>
      <c r="F205" t="s">
        <v>989</v>
      </c>
      <c r="G205" t="s">
        <v>14</v>
      </c>
      <c r="H205" s="185" t="s">
        <v>434</v>
      </c>
      <c r="I205" s="185" t="s">
        <v>435</v>
      </c>
      <c r="J205" s="275">
        <v>698.22688260000007</v>
      </c>
      <c r="K205" s="275">
        <v>2946.1</v>
      </c>
      <c r="L205">
        <v>73.150000000000006</v>
      </c>
      <c r="M205" s="84">
        <v>215.507215</v>
      </c>
      <c r="N205" s="275">
        <v>0.23700040141203629</v>
      </c>
      <c r="O205">
        <v>204.14200000000002</v>
      </c>
      <c r="P205" s="84">
        <v>21349</v>
      </c>
      <c r="Q205" s="279">
        <v>0.13799709588271114</v>
      </c>
      <c r="R205" s="185" t="s">
        <v>569</v>
      </c>
      <c r="S205" s="185">
        <v>9</v>
      </c>
      <c r="T205" t="s">
        <v>268</v>
      </c>
    </row>
    <row r="206" spans="1:20" x14ac:dyDescent="0.3">
      <c r="A206" s="185" t="s">
        <v>990</v>
      </c>
      <c r="B206" s="185">
        <v>332150</v>
      </c>
      <c r="C206" t="s">
        <v>269</v>
      </c>
      <c r="D206" t="s">
        <v>270</v>
      </c>
      <c r="E206" t="s">
        <v>270</v>
      </c>
      <c r="F206" t="s">
        <v>991</v>
      </c>
      <c r="G206" t="s">
        <v>9</v>
      </c>
      <c r="H206" s="185" t="s">
        <v>434</v>
      </c>
      <c r="I206" s="185" t="s">
        <v>435</v>
      </c>
      <c r="J206" s="275">
        <v>5765.5073618999995</v>
      </c>
      <c r="K206" s="275">
        <v>19740.999999999996</v>
      </c>
      <c r="L206">
        <v>73.150000000000006</v>
      </c>
      <c r="M206" s="84">
        <v>1444.0541499999999</v>
      </c>
      <c r="N206" s="275">
        <v>0.2920575128868852</v>
      </c>
      <c r="O206">
        <v>1685.6729999999998</v>
      </c>
      <c r="P206" s="84">
        <v>143051</v>
      </c>
      <c r="Q206" s="279">
        <v>0.1379997343604728</v>
      </c>
      <c r="R206" s="185" t="s">
        <v>569</v>
      </c>
      <c r="S206" s="185">
        <v>12</v>
      </c>
      <c r="T206" t="s">
        <v>270</v>
      </c>
    </row>
    <row r="207" spans="1:20" x14ac:dyDescent="0.3">
      <c r="A207" s="185" t="s">
        <v>995</v>
      </c>
      <c r="B207" s="185">
        <v>332170</v>
      </c>
      <c r="C207" t="s">
        <v>273</v>
      </c>
      <c r="D207" t="s">
        <v>274</v>
      </c>
      <c r="E207" t="s">
        <v>274</v>
      </c>
      <c r="F207" t="s">
        <v>996</v>
      </c>
      <c r="G207" t="s">
        <v>8</v>
      </c>
      <c r="H207" s="185" t="s">
        <v>434</v>
      </c>
      <c r="I207" s="185" t="s">
        <v>435</v>
      </c>
      <c r="J207" s="275">
        <v>115.95159030000002</v>
      </c>
      <c r="K207" s="275">
        <v>513.9</v>
      </c>
      <c r="L207">
        <v>73.150000000000006</v>
      </c>
      <c r="M207" s="84">
        <v>37.591785000000002</v>
      </c>
      <c r="N207" s="275">
        <v>0.2256306485697607</v>
      </c>
      <c r="O207">
        <v>33.901000000000003</v>
      </c>
      <c r="P207" s="84">
        <v>3724</v>
      </c>
      <c r="Q207" s="279">
        <v>0.1379967776584318</v>
      </c>
      <c r="R207" s="185" t="s">
        <v>569</v>
      </c>
      <c r="S207" s="185">
        <v>8</v>
      </c>
      <c r="T207" t="s">
        <v>274</v>
      </c>
    </row>
    <row r="208" spans="1:20" x14ac:dyDescent="0.3">
      <c r="A208" s="185" t="s">
        <v>995</v>
      </c>
      <c r="B208" s="185">
        <v>332170</v>
      </c>
      <c r="C208" t="s">
        <v>273</v>
      </c>
      <c r="D208" t="s">
        <v>274</v>
      </c>
      <c r="E208" t="s">
        <v>274</v>
      </c>
      <c r="F208" t="s">
        <v>996</v>
      </c>
      <c r="G208" t="s">
        <v>8</v>
      </c>
      <c r="H208" s="185" t="s">
        <v>436</v>
      </c>
      <c r="I208" s="185" t="s">
        <v>437</v>
      </c>
      <c r="J208" s="275">
        <v>3156.7282617000001</v>
      </c>
      <c r="O208">
        <v>922.93899999999996</v>
      </c>
      <c r="R208" s="185" t="s">
        <v>569</v>
      </c>
      <c r="S208" s="185">
        <v>8</v>
      </c>
      <c r="T208" t="s">
        <v>274</v>
      </c>
    </row>
    <row r="209" spans="1:20" x14ac:dyDescent="0.3">
      <c r="A209" s="185" t="s">
        <v>997</v>
      </c>
      <c r="B209" s="185">
        <v>332180</v>
      </c>
      <c r="C209" t="s">
        <v>275</v>
      </c>
      <c r="D209" t="s">
        <v>276</v>
      </c>
      <c r="E209" t="s">
        <v>276</v>
      </c>
      <c r="F209" t="s">
        <v>998</v>
      </c>
      <c r="G209" t="s">
        <v>6</v>
      </c>
      <c r="H209" s="185" t="s">
        <v>434</v>
      </c>
      <c r="I209" s="185" t="s">
        <v>435</v>
      </c>
      <c r="J209" s="275">
        <v>1276.4867427000001</v>
      </c>
      <c r="K209" s="275">
        <v>4358</v>
      </c>
      <c r="L209">
        <v>73.150000000000006</v>
      </c>
      <c r="M209" s="84">
        <v>318.78770000000003</v>
      </c>
      <c r="N209" s="275">
        <v>0.2929065494951813</v>
      </c>
      <c r="O209">
        <v>373.209</v>
      </c>
      <c r="P209" s="84">
        <v>31581</v>
      </c>
      <c r="Q209" s="279">
        <v>0.13799436369969284</v>
      </c>
      <c r="R209" s="185" t="s">
        <v>569</v>
      </c>
      <c r="S209" s="185">
        <v>10</v>
      </c>
      <c r="T209" t="s">
        <v>276</v>
      </c>
    </row>
    <row r="210" spans="1:20" x14ac:dyDescent="0.3">
      <c r="A210" s="185" t="s">
        <v>999</v>
      </c>
      <c r="B210" s="185">
        <v>332190</v>
      </c>
      <c r="C210" t="s">
        <v>409</v>
      </c>
      <c r="D210" t="s">
        <v>410</v>
      </c>
      <c r="E210" t="s">
        <v>410</v>
      </c>
      <c r="F210" t="s">
        <v>1000</v>
      </c>
      <c r="G210" t="s">
        <v>9</v>
      </c>
      <c r="H210" s="185" t="s">
        <v>434</v>
      </c>
      <c r="I210" s="185" t="s">
        <v>435</v>
      </c>
      <c r="J210" s="275">
        <v>170.37711405000002</v>
      </c>
      <c r="K210" s="275">
        <v>1131.4000000000001</v>
      </c>
      <c r="L210">
        <v>73.150000000000006</v>
      </c>
      <c r="M210" s="84">
        <v>82.761910000000015</v>
      </c>
      <c r="N210" s="275">
        <v>0.15058963589358318</v>
      </c>
      <c r="O210">
        <v>49.813500000000005</v>
      </c>
      <c r="P210" s="84">
        <v>8199</v>
      </c>
      <c r="Q210" s="279">
        <v>0.1379924381022076</v>
      </c>
      <c r="R210" s="185" t="s">
        <v>569</v>
      </c>
      <c r="S210" s="185">
        <v>7</v>
      </c>
      <c r="T210" t="s">
        <v>410</v>
      </c>
    </row>
    <row r="211" spans="1:20" x14ac:dyDescent="0.3">
      <c r="A211" s="185" t="s">
        <v>1001</v>
      </c>
      <c r="B211" s="185">
        <v>332210</v>
      </c>
      <c r="C211" t="s">
        <v>277</v>
      </c>
      <c r="D211" t="s">
        <v>278</v>
      </c>
      <c r="E211" t="s">
        <v>278</v>
      </c>
      <c r="F211" t="s">
        <v>1002</v>
      </c>
      <c r="G211" t="s">
        <v>6</v>
      </c>
      <c r="H211" s="185" t="s">
        <v>434</v>
      </c>
      <c r="I211" s="185" t="s">
        <v>435</v>
      </c>
      <c r="J211" s="275">
        <v>2162.1080928848519</v>
      </c>
      <c r="K211" s="275">
        <v>6817.7</v>
      </c>
      <c r="L211">
        <v>73.150000000000006</v>
      </c>
      <c r="M211" s="84">
        <v>498.71475500000003</v>
      </c>
      <c r="N211" s="275">
        <v>0.31713159758934129</v>
      </c>
      <c r="O211">
        <v>632.139897928501</v>
      </c>
      <c r="P211" s="84">
        <v>49403</v>
      </c>
      <c r="Q211" s="279">
        <v>0.13800174078497257</v>
      </c>
      <c r="R211" s="185" t="s">
        <v>569</v>
      </c>
      <c r="S211" s="185">
        <v>6</v>
      </c>
      <c r="T211" t="s">
        <v>278</v>
      </c>
    </row>
    <row r="212" spans="1:20" x14ac:dyDescent="0.3">
      <c r="A212" s="185" t="s">
        <v>1003</v>
      </c>
      <c r="C212" t="s">
        <v>1004</v>
      </c>
      <c r="D212" t="s">
        <v>1005</v>
      </c>
      <c r="E212" t="s">
        <v>562</v>
      </c>
      <c r="F212" t="s">
        <v>678</v>
      </c>
      <c r="G212" t="s">
        <v>12</v>
      </c>
      <c r="H212" s="185" t="s">
        <v>441</v>
      </c>
      <c r="I212" s="185" t="s">
        <v>435</v>
      </c>
      <c r="J212" s="275">
        <v>2102769.6573000001</v>
      </c>
      <c r="K212" s="275">
        <v>5334122</v>
      </c>
      <c r="L212">
        <v>53.06</v>
      </c>
      <c r="M212" s="84">
        <v>283028.51331999997</v>
      </c>
      <c r="N212" s="275">
        <v>0.39421101678964227</v>
      </c>
      <c r="O212">
        <v>614791</v>
      </c>
      <c r="P212" s="84">
        <v>5344812</v>
      </c>
      <c r="Q212" s="279">
        <v>0.99799992965140771</v>
      </c>
      <c r="R212" s="185" t="s">
        <v>666</v>
      </c>
      <c r="S212" s="185">
        <v>12</v>
      </c>
      <c r="T212" t="s">
        <v>563</v>
      </c>
    </row>
    <row r="213" spans="1:20" x14ac:dyDescent="0.3">
      <c r="A213" s="185" t="s">
        <v>1006</v>
      </c>
      <c r="B213" s="185">
        <v>332220</v>
      </c>
      <c r="C213" t="s">
        <v>279</v>
      </c>
      <c r="D213" t="s">
        <v>280</v>
      </c>
      <c r="E213" t="s">
        <v>280</v>
      </c>
      <c r="F213" t="s">
        <v>1007</v>
      </c>
      <c r="G213" t="s">
        <v>14</v>
      </c>
      <c r="H213" s="185" t="s">
        <v>434</v>
      </c>
      <c r="I213" s="185" t="s">
        <v>435</v>
      </c>
      <c r="J213" s="275">
        <v>7451.6502762</v>
      </c>
      <c r="K213" s="275">
        <v>20946.3</v>
      </c>
      <c r="L213">
        <v>73.150000000000006</v>
      </c>
      <c r="M213" s="84">
        <v>1532.221845</v>
      </c>
      <c r="N213" s="275">
        <v>0.35575019340885983</v>
      </c>
      <c r="O213">
        <v>2178.654</v>
      </c>
      <c r="P213" s="84">
        <v>151786</v>
      </c>
      <c r="Q213" s="279">
        <v>0.13799889317855402</v>
      </c>
      <c r="R213" s="185" t="s">
        <v>569</v>
      </c>
      <c r="S213" s="185">
        <v>12</v>
      </c>
      <c r="T213" t="s">
        <v>280</v>
      </c>
    </row>
    <row r="214" spans="1:20" x14ac:dyDescent="0.3">
      <c r="A214" s="185" t="s">
        <v>1008</v>
      </c>
      <c r="C214" t="s">
        <v>281</v>
      </c>
      <c r="D214" t="s">
        <v>282</v>
      </c>
      <c r="E214" t="s">
        <v>283</v>
      </c>
      <c r="F214" t="s">
        <v>1009</v>
      </c>
      <c r="G214" t="s">
        <v>13</v>
      </c>
      <c r="H214" s="185" t="s">
        <v>434</v>
      </c>
      <c r="I214" s="185" t="s">
        <v>435</v>
      </c>
      <c r="J214" s="275">
        <v>19078.433400000002</v>
      </c>
      <c r="K214" s="275">
        <v>63628.499999999993</v>
      </c>
      <c r="L214">
        <v>73.150000000000006</v>
      </c>
      <c r="M214" s="84">
        <v>4654.4247749999995</v>
      </c>
      <c r="N214" s="275">
        <v>0.29984100520992957</v>
      </c>
      <c r="O214">
        <v>5578</v>
      </c>
      <c r="P214" s="84">
        <v>461076</v>
      </c>
      <c r="Q214" s="279">
        <v>0.13800002602607811</v>
      </c>
      <c r="R214" s="185" t="s">
        <v>666</v>
      </c>
      <c r="S214" s="185">
        <v>12</v>
      </c>
      <c r="T214" t="s">
        <v>283</v>
      </c>
    </row>
    <row r="215" spans="1:20" x14ac:dyDescent="0.3">
      <c r="A215" s="185" t="s">
        <v>1010</v>
      </c>
      <c r="C215" t="s">
        <v>281</v>
      </c>
      <c r="D215" t="s">
        <v>284</v>
      </c>
      <c r="E215" t="s">
        <v>283</v>
      </c>
      <c r="F215" t="s">
        <v>1009</v>
      </c>
      <c r="G215" t="s">
        <v>13</v>
      </c>
      <c r="H215" s="185" t="s">
        <v>436</v>
      </c>
      <c r="I215" s="185" t="s">
        <v>437</v>
      </c>
      <c r="J215" s="275">
        <v>18414.895199999999</v>
      </c>
      <c r="O215">
        <v>5383.9999999999991</v>
      </c>
      <c r="R215" s="185" t="s">
        <v>666</v>
      </c>
      <c r="S215" s="185">
        <v>12</v>
      </c>
      <c r="T215" t="s">
        <v>283</v>
      </c>
    </row>
    <row r="216" spans="1:20" x14ac:dyDescent="0.3">
      <c r="A216" s="185" t="s">
        <v>1011</v>
      </c>
      <c r="C216" t="s">
        <v>281</v>
      </c>
      <c r="D216" t="s">
        <v>285</v>
      </c>
      <c r="E216" t="s">
        <v>283</v>
      </c>
      <c r="F216" t="s">
        <v>1009</v>
      </c>
      <c r="G216" t="s">
        <v>13</v>
      </c>
      <c r="H216" s="185" t="s">
        <v>436</v>
      </c>
      <c r="I216" s="185" t="s">
        <v>437</v>
      </c>
      <c r="J216" s="275">
        <v>27899.3871</v>
      </c>
      <c r="O216">
        <v>8157</v>
      </c>
      <c r="R216" s="185" t="s">
        <v>666</v>
      </c>
      <c r="S216" s="185">
        <v>12</v>
      </c>
      <c r="T216" t="s">
        <v>283</v>
      </c>
    </row>
    <row r="217" spans="1:20" x14ac:dyDescent="0.3">
      <c r="A217" s="185" t="s">
        <v>1012</v>
      </c>
      <c r="B217" s="185">
        <v>332230</v>
      </c>
      <c r="C217" t="s">
        <v>286</v>
      </c>
      <c r="D217" t="s">
        <v>287</v>
      </c>
      <c r="E217" t="s">
        <v>287</v>
      </c>
      <c r="F217" t="s">
        <v>1013</v>
      </c>
      <c r="G217" t="s">
        <v>9</v>
      </c>
      <c r="H217" s="185" t="s">
        <v>434</v>
      </c>
      <c r="I217" s="185" t="s">
        <v>435</v>
      </c>
      <c r="J217" s="275">
        <v>795.03163350000023</v>
      </c>
      <c r="K217" s="275">
        <v>2881.6</v>
      </c>
      <c r="L217">
        <v>73.150000000000006</v>
      </c>
      <c r="M217" s="84">
        <v>210.78904</v>
      </c>
      <c r="N217" s="275">
        <v>0.27589937309133822</v>
      </c>
      <c r="O217">
        <v>232.44500000000005</v>
      </c>
      <c r="P217" s="84">
        <v>20882</v>
      </c>
      <c r="Q217" s="279">
        <v>0.13799444497653482</v>
      </c>
      <c r="R217" s="185" t="s">
        <v>569</v>
      </c>
      <c r="S217" s="185">
        <v>12</v>
      </c>
      <c r="T217" t="s">
        <v>287</v>
      </c>
    </row>
    <row r="218" spans="1:20" x14ac:dyDescent="0.3">
      <c r="A218" s="185" t="s">
        <v>1014</v>
      </c>
      <c r="B218" s="185">
        <v>332240</v>
      </c>
      <c r="C218" t="s">
        <v>286</v>
      </c>
      <c r="D218" t="s">
        <v>288</v>
      </c>
      <c r="E218" t="s">
        <v>288</v>
      </c>
      <c r="F218" t="s">
        <v>1015</v>
      </c>
      <c r="G218" t="s">
        <v>9</v>
      </c>
      <c r="H218" s="185" t="s">
        <v>434</v>
      </c>
      <c r="I218" s="185" t="s">
        <v>435</v>
      </c>
      <c r="J218" s="275">
        <v>830.66089859999988</v>
      </c>
      <c r="K218" s="275">
        <v>3003.3</v>
      </c>
      <c r="L218">
        <v>73.150000000000006</v>
      </c>
      <c r="M218" s="84">
        <v>219.69139500000003</v>
      </c>
      <c r="N218" s="275">
        <v>0.27658272520227745</v>
      </c>
      <c r="O218">
        <v>242.86199999999997</v>
      </c>
      <c r="P218" s="84">
        <v>21764</v>
      </c>
      <c r="Q218" s="279">
        <v>0.13799393493843046</v>
      </c>
      <c r="R218" s="185" t="s">
        <v>569</v>
      </c>
      <c r="S218" s="185">
        <v>12</v>
      </c>
      <c r="T218" t="s">
        <v>288</v>
      </c>
    </row>
    <row r="219" spans="1:20" x14ac:dyDescent="0.3">
      <c r="A219" s="185" t="s">
        <v>1016</v>
      </c>
      <c r="B219" s="185">
        <v>332250</v>
      </c>
      <c r="C219" t="s">
        <v>286</v>
      </c>
      <c r="D219" t="s">
        <v>289</v>
      </c>
      <c r="E219" t="s">
        <v>289</v>
      </c>
      <c r="F219" t="s">
        <v>1017</v>
      </c>
      <c r="G219" t="s">
        <v>9</v>
      </c>
      <c r="H219" s="185" t="s">
        <v>434</v>
      </c>
      <c r="I219" s="185" t="s">
        <v>435</v>
      </c>
      <c r="J219" s="275">
        <v>220.21601550000003</v>
      </c>
      <c r="K219" s="275">
        <v>1249.5</v>
      </c>
      <c r="L219">
        <v>73.150000000000006</v>
      </c>
      <c r="M219" s="84">
        <v>91.400925000000001</v>
      </c>
      <c r="N219" s="275">
        <v>0.17624330972388957</v>
      </c>
      <c r="O219">
        <v>64.385000000000005</v>
      </c>
      <c r="P219" s="84">
        <v>9055</v>
      </c>
      <c r="Q219" s="279">
        <v>0.1379900607399227</v>
      </c>
      <c r="R219" s="185" t="s">
        <v>569</v>
      </c>
      <c r="S219" s="185">
        <v>12</v>
      </c>
      <c r="T219" t="s">
        <v>289</v>
      </c>
    </row>
    <row r="220" spans="1:20" x14ac:dyDescent="0.3">
      <c r="A220" s="185" t="s">
        <v>1018</v>
      </c>
      <c r="B220" s="185">
        <v>332260</v>
      </c>
      <c r="C220" t="s">
        <v>286</v>
      </c>
      <c r="D220" t="s">
        <v>290</v>
      </c>
      <c r="E220" t="s">
        <v>290</v>
      </c>
      <c r="F220" t="s">
        <v>1019</v>
      </c>
      <c r="G220" t="s">
        <v>9</v>
      </c>
      <c r="H220" s="185" t="s">
        <v>434</v>
      </c>
      <c r="I220" s="185" t="s">
        <v>435</v>
      </c>
      <c r="J220" s="275">
        <v>867.91480620000004</v>
      </c>
      <c r="K220" s="275">
        <v>3228.8</v>
      </c>
      <c r="L220">
        <v>73.150000000000006</v>
      </c>
      <c r="M220" s="84">
        <v>236.18672000000004</v>
      </c>
      <c r="N220" s="275">
        <v>0.26880413968037659</v>
      </c>
      <c r="O220">
        <v>253.75400000000002</v>
      </c>
      <c r="P220" s="84">
        <v>23397</v>
      </c>
      <c r="Q220" s="279">
        <v>0.13800059836731204</v>
      </c>
      <c r="R220" s="185" t="s">
        <v>569</v>
      </c>
      <c r="S220" s="185">
        <v>12</v>
      </c>
      <c r="T220" t="s">
        <v>290</v>
      </c>
    </row>
    <row r="221" spans="1:20" x14ac:dyDescent="0.3">
      <c r="A221" s="185" t="s">
        <v>1020</v>
      </c>
      <c r="B221" s="185">
        <v>332270</v>
      </c>
      <c r="C221" t="s">
        <v>286</v>
      </c>
      <c r="D221" t="s">
        <v>291</v>
      </c>
      <c r="E221" t="s">
        <v>291</v>
      </c>
      <c r="F221" t="s">
        <v>1021</v>
      </c>
      <c r="G221" t="s">
        <v>9</v>
      </c>
      <c r="H221" s="185" t="s">
        <v>434</v>
      </c>
      <c r="I221" s="185" t="s">
        <v>435</v>
      </c>
      <c r="J221" s="275">
        <v>432.19075742779233</v>
      </c>
      <c r="K221" s="275">
        <v>2053</v>
      </c>
      <c r="L221">
        <v>73.150000000000006</v>
      </c>
      <c r="M221" s="84">
        <v>150.17695000000001</v>
      </c>
      <c r="N221" s="275">
        <v>0.21051668652108735</v>
      </c>
      <c r="O221">
        <v>126.36048224652583</v>
      </c>
      <c r="P221" s="84">
        <v>14877</v>
      </c>
      <c r="Q221" s="279">
        <v>0.13799825233582039</v>
      </c>
      <c r="R221" s="185" t="s">
        <v>569</v>
      </c>
      <c r="S221" s="185">
        <v>12</v>
      </c>
      <c r="T221" t="s">
        <v>291</v>
      </c>
    </row>
    <row r="222" spans="1:20" x14ac:dyDescent="0.3">
      <c r="A222" s="185" t="s">
        <v>1022</v>
      </c>
      <c r="B222" s="185">
        <v>332280</v>
      </c>
      <c r="C222" t="s">
        <v>292</v>
      </c>
      <c r="D222" t="s">
        <v>293</v>
      </c>
      <c r="E222" t="s">
        <v>293</v>
      </c>
      <c r="F222" t="s">
        <v>1023</v>
      </c>
      <c r="G222" t="s">
        <v>6</v>
      </c>
      <c r="H222" s="185" t="s">
        <v>434</v>
      </c>
      <c r="I222" s="185" t="s">
        <v>435</v>
      </c>
      <c r="J222" s="275">
        <v>84951.00008849999</v>
      </c>
      <c r="K222" s="275">
        <v>232140.2</v>
      </c>
      <c r="L222">
        <v>73.150000000000006</v>
      </c>
      <c r="M222" s="84">
        <v>16981.055630000003</v>
      </c>
      <c r="N222" s="275">
        <v>0.36594695829718416</v>
      </c>
      <c r="O222">
        <v>24837.294999999995</v>
      </c>
      <c r="P222" s="84">
        <v>1682174</v>
      </c>
      <c r="Q222" s="279">
        <v>0.13800011176013896</v>
      </c>
      <c r="R222" s="185" t="s">
        <v>569</v>
      </c>
      <c r="S222" s="185">
        <v>12</v>
      </c>
      <c r="T222" t="s">
        <v>1024</v>
      </c>
    </row>
    <row r="223" spans="1:20" x14ac:dyDescent="0.3">
      <c r="A223" s="185" t="s">
        <v>1025</v>
      </c>
      <c r="B223" s="185">
        <v>332300</v>
      </c>
      <c r="C223" t="s">
        <v>412</v>
      </c>
      <c r="D223" t="s">
        <v>413</v>
      </c>
      <c r="E223" t="s">
        <v>413</v>
      </c>
      <c r="F223" t="s">
        <v>1026</v>
      </c>
      <c r="G223" t="s">
        <v>9</v>
      </c>
      <c r="H223" s="185" t="s">
        <v>434</v>
      </c>
      <c r="I223" s="185" t="s">
        <v>435</v>
      </c>
      <c r="J223" s="275">
        <v>2812.0797729636834</v>
      </c>
      <c r="K223" s="275">
        <v>9330.5</v>
      </c>
      <c r="L223">
        <v>73.150000000000006</v>
      </c>
      <c r="M223" s="84">
        <v>682.52607500000011</v>
      </c>
      <c r="N223" s="275">
        <v>0.30138575349270491</v>
      </c>
      <c r="O223">
        <v>822.17342717413192</v>
      </c>
      <c r="P223" s="84">
        <v>67612</v>
      </c>
      <c r="Q223" s="279">
        <v>0.13800065077205229</v>
      </c>
      <c r="R223" s="185" t="s">
        <v>569</v>
      </c>
      <c r="S223" s="185">
        <v>10</v>
      </c>
      <c r="T223" t="s">
        <v>413</v>
      </c>
    </row>
    <row r="224" spans="1:20" x14ac:dyDescent="0.3">
      <c r="A224" s="185" t="s">
        <v>1027</v>
      </c>
      <c r="B224" s="185">
        <v>332310</v>
      </c>
      <c r="C224" t="s">
        <v>296</v>
      </c>
      <c r="D224" t="s">
        <v>297</v>
      </c>
      <c r="E224" t="s">
        <v>297</v>
      </c>
      <c r="F224" t="s">
        <v>1028</v>
      </c>
      <c r="G224" t="s">
        <v>9</v>
      </c>
      <c r="H224" s="185" t="s">
        <v>434</v>
      </c>
      <c r="I224" s="185" t="s">
        <v>435</v>
      </c>
      <c r="J224" s="275">
        <v>5157.2788332000009</v>
      </c>
      <c r="K224" s="275">
        <v>15885.1</v>
      </c>
      <c r="L224">
        <v>73.150000000000006</v>
      </c>
      <c r="M224" s="84">
        <v>1161.9950650000001</v>
      </c>
      <c r="N224" s="275">
        <v>0.32466140176643526</v>
      </c>
      <c r="O224">
        <v>1507.8440000000003</v>
      </c>
      <c r="P224" s="84">
        <v>115108</v>
      </c>
      <c r="Q224" s="279">
        <v>0.13800170274872295</v>
      </c>
      <c r="R224" s="185" t="s">
        <v>569</v>
      </c>
      <c r="S224" s="185">
        <v>12</v>
      </c>
      <c r="T224" t="s">
        <v>297</v>
      </c>
    </row>
    <row r="225" spans="1:20" x14ac:dyDescent="0.3">
      <c r="A225" s="185" t="s">
        <v>1029</v>
      </c>
      <c r="B225" s="185">
        <v>332320</v>
      </c>
      <c r="C225" t="s">
        <v>300</v>
      </c>
      <c r="D225" t="s">
        <v>301</v>
      </c>
      <c r="E225" t="s">
        <v>301</v>
      </c>
      <c r="F225" t="s">
        <v>1030</v>
      </c>
      <c r="G225" t="s">
        <v>4</v>
      </c>
      <c r="H225" s="185" t="s">
        <v>434</v>
      </c>
      <c r="I225" s="185" t="s">
        <v>435</v>
      </c>
      <c r="J225" s="275">
        <v>1094.8859142000001</v>
      </c>
      <c r="K225" s="275">
        <v>3840.1000000000004</v>
      </c>
      <c r="L225">
        <v>73.150000000000006</v>
      </c>
      <c r="M225" s="84">
        <v>280.90331500000008</v>
      </c>
      <c r="N225" s="275">
        <v>0.28511911517929223</v>
      </c>
      <c r="O225">
        <v>320.11400000000003</v>
      </c>
      <c r="P225" s="84">
        <v>27827</v>
      </c>
      <c r="Q225" s="279">
        <v>0.1379990656556582</v>
      </c>
      <c r="R225" s="185" t="s">
        <v>569</v>
      </c>
      <c r="S225" s="185">
        <v>12</v>
      </c>
      <c r="T225" t="s">
        <v>301</v>
      </c>
    </row>
    <row r="226" spans="1:20" x14ac:dyDescent="0.3">
      <c r="A226" s="185" t="s">
        <v>1031</v>
      </c>
      <c r="B226" s="185">
        <v>332110</v>
      </c>
      <c r="C226" t="s">
        <v>302</v>
      </c>
      <c r="D226" t="s">
        <v>303</v>
      </c>
      <c r="E226" t="s">
        <v>303</v>
      </c>
      <c r="F226" t="s">
        <v>1032</v>
      </c>
      <c r="G226" t="s">
        <v>6</v>
      </c>
      <c r="H226" s="185" t="s">
        <v>434</v>
      </c>
      <c r="I226" s="185" t="s">
        <v>435</v>
      </c>
      <c r="J226" s="275">
        <v>2185.0107707999996</v>
      </c>
      <c r="K226" s="275">
        <v>7057.1000000000013</v>
      </c>
      <c r="L226">
        <v>73.150000000000006</v>
      </c>
      <c r="M226" s="84">
        <v>516.22686500000009</v>
      </c>
      <c r="N226" s="275">
        <v>0.30961879111816459</v>
      </c>
      <c r="O226">
        <v>638.8359999999999</v>
      </c>
      <c r="P226" s="84">
        <v>51139</v>
      </c>
      <c r="Q226" s="279">
        <v>0.1379983965271124</v>
      </c>
      <c r="R226" s="185" t="s">
        <v>569</v>
      </c>
      <c r="S226" s="185">
        <v>10</v>
      </c>
      <c r="T226" t="s">
        <v>303</v>
      </c>
    </row>
    <row r="227" spans="1:20" x14ac:dyDescent="0.3">
      <c r="A227" s="185" t="s">
        <v>1033</v>
      </c>
      <c r="B227" s="185">
        <v>332330</v>
      </c>
      <c r="C227" t="s">
        <v>304</v>
      </c>
      <c r="D227" t="s">
        <v>305</v>
      </c>
      <c r="E227" t="s">
        <v>305</v>
      </c>
      <c r="F227" t="s">
        <v>1034</v>
      </c>
      <c r="G227" t="s">
        <v>14</v>
      </c>
      <c r="H227" s="185" t="s">
        <v>434</v>
      </c>
      <c r="I227" s="185" t="s">
        <v>435</v>
      </c>
      <c r="J227" s="275">
        <v>1322.7189378</v>
      </c>
      <c r="K227" s="275">
        <v>5193.9000000000005</v>
      </c>
      <c r="L227">
        <v>73.150000000000006</v>
      </c>
      <c r="M227" s="84">
        <v>379.93378500000011</v>
      </c>
      <c r="N227" s="275">
        <v>0.25466777138566393</v>
      </c>
      <c r="O227">
        <v>386.726</v>
      </c>
      <c r="P227" s="84">
        <v>37637</v>
      </c>
      <c r="Q227" s="279">
        <v>0.13799984058240564</v>
      </c>
      <c r="R227" s="185" t="s">
        <v>569</v>
      </c>
      <c r="S227" s="185">
        <v>11</v>
      </c>
      <c r="T227" t="s">
        <v>305</v>
      </c>
    </row>
    <row r="228" spans="1:20" x14ac:dyDescent="0.3">
      <c r="A228" s="185" t="s">
        <v>1035</v>
      </c>
      <c r="B228" s="185">
        <v>332340</v>
      </c>
      <c r="C228" t="s">
        <v>306</v>
      </c>
      <c r="D228" t="s">
        <v>307</v>
      </c>
      <c r="E228" t="s">
        <v>171</v>
      </c>
      <c r="F228" t="s">
        <v>1036</v>
      </c>
      <c r="G228" t="s">
        <v>5</v>
      </c>
      <c r="H228" s="185" t="s">
        <v>434</v>
      </c>
      <c r="I228" s="185" t="s">
        <v>435</v>
      </c>
      <c r="J228" s="275">
        <v>99050.441213100014</v>
      </c>
      <c r="K228" s="275">
        <v>256895.00000000003</v>
      </c>
      <c r="L228">
        <v>73.150000000000006</v>
      </c>
      <c r="M228" s="84">
        <v>18791.869250000003</v>
      </c>
      <c r="N228" s="275">
        <v>0.38556780479612296</v>
      </c>
      <c r="O228">
        <v>28959.577000000001</v>
      </c>
      <c r="P228" s="84">
        <v>1861557</v>
      </c>
      <c r="Q228" s="279">
        <v>0.13800007198275424</v>
      </c>
      <c r="R228" s="185" t="s">
        <v>569</v>
      </c>
      <c r="S228" s="185">
        <v>12</v>
      </c>
      <c r="T228" t="s">
        <v>171</v>
      </c>
    </row>
    <row r="229" spans="1:20" x14ac:dyDescent="0.3">
      <c r="A229" s="185" t="s">
        <v>1035</v>
      </c>
      <c r="B229" s="185">
        <v>332340</v>
      </c>
      <c r="C229" t="s">
        <v>306</v>
      </c>
      <c r="D229" t="s">
        <v>307</v>
      </c>
      <c r="E229" t="s">
        <v>171</v>
      </c>
      <c r="F229" t="s">
        <v>1036</v>
      </c>
      <c r="G229" t="s">
        <v>5</v>
      </c>
      <c r="H229" s="185" t="s">
        <v>439</v>
      </c>
      <c r="I229" s="185" t="s">
        <v>440</v>
      </c>
      <c r="J229" s="275">
        <v>7191.6698529000005</v>
      </c>
      <c r="O229">
        <v>2102.643</v>
      </c>
      <c r="R229" s="185" t="s">
        <v>569</v>
      </c>
      <c r="S229" s="185">
        <v>12</v>
      </c>
      <c r="T229" t="s">
        <v>171</v>
      </c>
    </row>
    <row r="230" spans="1:20" x14ac:dyDescent="0.3">
      <c r="A230" s="185" t="s">
        <v>1037</v>
      </c>
      <c r="B230" s="185">
        <v>332350</v>
      </c>
      <c r="C230" t="s">
        <v>308</v>
      </c>
      <c r="D230" t="s">
        <v>309</v>
      </c>
      <c r="E230" t="s">
        <v>309</v>
      </c>
      <c r="F230" t="s">
        <v>1038</v>
      </c>
      <c r="G230" t="s">
        <v>10</v>
      </c>
      <c r="H230" s="185" t="s">
        <v>434</v>
      </c>
      <c r="I230" s="185" t="s">
        <v>435</v>
      </c>
      <c r="J230" s="275">
        <v>13794.0699</v>
      </c>
      <c r="K230" s="275">
        <v>41346.499999999993</v>
      </c>
      <c r="L230">
        <v>73.150000000000006</v>
      </c>
      <c r="M230" s="84">
        <v>3024.4964749999995</v>
      </c>
      <c r="N230" s="275">
        <v>0.33362122307813241</v>
      </c>
      <c r="O230">
        <v>4033</v>
      </c>
      <c r="P230" s="84">
        <v>299612</v>
      </c>
      <c r="Q230" s="279">
        <v>0.13800014685660117</v>
      </c>
      <c r="R230" s="185" t="s">
        <v>569</v>
      </c>
      <c r="S230" s="185">
        <v>12</v>
      </c>
      <c r="T230" t="s">
        <v>309</v>
      </c>
    </row>
    <row r="231" spans="1:20" x14ac:dyDescent="0.3">
      <c r="A231" s="185" t="s">
        <v>1039</v>
      </c>
      <c r="B231" s="185">
        <v>332360</v>
      </c>
      <c r="C231" t="s">
        <v>308</v>
      </c>
      <c r="D231" t="s">
        <v>310</v>
      </c>
      <c r="E231" t="s">
        <v>310</v>
      </c>
      <c r="F231" t="s">
        <v>1040</v>
      </c>
      <c r="G231" t="s">
        <v>10</v>
      </c>
      <c r="H231" s="185" t="s">
        <v>434</v>
      </c>
      <c r="I231" s="185" t="s">
        <v>435</v>
      </c>
      <c r="J231" s="275">
        <v>9076.8810677999991</v>
      </c>
      <c r="K231" s="275">
        <v>27496</v>
      </c>
      <c r="L231">
        <v>73.150000000000006</v>
      </c>
      <c r="M231" s="84">
        <v>2011.3324000000002</v>
      </c>
      <c r="N231" s="275">
        <v>0.33011641939918529</v>
      </c>
      <c r="O231">
        <v>2653.8259999999996</v>
      </c>
      <c r="P231" s="84">
        <v>199247</v>
      </c>
      <c r="Q231" s="279">
        <v>0.13799956837493163</v>
      </c>
      <c r="R231" s="185" t="s">
        <v>569</v>
      </c>
      <c r="S231" s="185">
        <v>9</v>
      </c>
      <c r="T231" t="s">
        <v>310</v>
      </c>
    </row>
    <row r="232" spans="1:20" x14ac:dyDescent="0.3">
      <c r="A232" s="185" t="s">
        <v>1041</v>
      </c>
      <c r="B232" s="185">
        <v>332370</v>
      </c>
      <c r="C232" t="s">
        <v>308</v>
      </c>
      <c r="D232" t="s">
        <v>311</v>
      </c>
      <c r="E232" t="s">
        <v>311</v>
      </c>
      <c r="F232" t="s">
        <v>1042</v>
      </c>
      <c r="G232" t="s">
        <v>10</v>
      </c>
      <c r="H232" s="185" t="s">
        <v>434</v>
      </c>
      <c r="I232" s="185" t="s">
        <v>435</v>
      </c>
      <c r="J232" s="275">
        <v>15286.0492239</v>
      </c>
      <c r="K232" s="275">
        <v>44456.4</v>
      </c>
      <c r="L232">
        <v>73.150000000000006</v>
      </c>
      <c r="M232" s="84">
        <v>3251.9856600000003</v>
      </c>
      <c r="N232" s="275">
        <v>0.34384361360569005</v>
      </c>
      <c r="O232">
        <v>4469.2129999999997</v>
      </c>
      <c r="P232" s="84">
        <v>322147</v>
      </c>
      <c r="Q232" s="279">
        <v>0.13800035387571513</v>
      </c>
      <c r="R232" s="185" t="s">
        <v>569</v>
      </c>
      <c r="S232" s="185">
        <v>11</v>
      </c>
      <c r="T232" t="s">
        <v>311</v>
      </c>
    </row>
    <row r="233" spans="1:20" x14ac:dyDescent="0.3">
      <c r="A233" s="185" t="s">
        <v>1043</v>
      </c>
      <c r="B233" s="185">
        <v>332380</v>
      </c>
      <c r="C233" t="s">
        <v>308</v>
      </c>
      <c r="D233" t="s">
        <v>312</v>
      </c>
      <c r="E233" t="s">
        <v>312</v>
      </c>
      <c r="F233" t="s">
        <v>1044</v>
      </c>
      <c r="G233" t="s">
        <v>10</v>
      </c>
      <c r="H233" s="185" t="s">
        <v>434</v>
      </c>
      <c r="I233" s="185" t="s">
        <v>435</v>
      </c>
      <c r="J233" s="275">
        <v>3166.3085220000003</v>
      </c>
      <c r="K233" s="275">
        <v>12084.700000000003</v>
      </c>
      <c r="L233">
        <v>73.150000000000006</v>
      </c>
      <c r="M233" s="84">
        <v>883.99580500000025</v>
      </c>
      <c r="N233" s="275">
        <v>0.26200969175900102</v>
      </c>
      <c r="O233">
        <v>925.74</v>
      </c>
      <c r="P233" s="84">
        <v>87570</v>
      </c>
      <c r="Q233" s="279">
        <v>0.13800045677743522</v>
      </c>
      <c r="R233" s="185" t="s">
        <v>666</v>
      </c>
      <c r="S233" s="185">
        <v>12</v>
      </c>
      <c r="T233" t="s">
        <v>312</v>
      </c>
    </row>
    <row r="234" spans="1:20" x14ac:dyDescent="0.3">
      <c r="A234" s="185" t="s">
        <v>1043</v>
      </c>
      <c r="B234" s="185">
        <v>332380</v>
      </c>
      <c r="C234" t="s">
        <v>308</v>
      </c>
      <c r="D234" t="s">
        <v>312</v>
      </c>
      <c r="E234" t="s">
        <v>312</v>
      </c>
      <c r="F234" t="s">
        <v>1044</v>
      </c>
      <c r="G234" t="s">
        <v>10</v>
      </c>
      <c r="H234" s="185" t="s">
        <v>441</v>
      </c>
      <c r="I234" s="185" t="s">
        <v>435</v>
      </c>
      <c r="J234" s="275">
        <v>20023.325477999999</v>
      </c>
      <c r="K234" s="275">
        <v>77002</v>
      </c>
      <c r="L234">
        <v>53.06</v>
      </c>
      <c r="M234" s="84">
        <v>4085.7261200000003</v>
      </c>
      <c r="N234" s="275">
        <v>0.26003643383288744</v>
      </c>
      <c r="O234">
        <v>5854.2599999999993</v>
      </c>
      <c r="P234" s="84">
        <v>77002</v>
      </c>
      <c r="Q234" s="279">
        <v>1</v>
      </c>
      <c r="R234" s="185" t="s">
        <v>666</v>
      </c>
      <c r="S234" s="185">
        <v>12</v>
      </c>
      <c r="T234" t="s">
        <v>312</v>
      </c>
    </row>
    <row r="235" spans="1:20" x14ac:dyDescent="0.3">
      <c r="A235" s="185" t="s">
        <v>1045</v>
      </c>
      <c r="B235" s="185">
        <v>332390</v>
      </c>
      <c r="C235" t="s">
        <v>308</v>
      </c>
      <c r="D235" t="s">
        <v>313</v>
      </c>
      <c r="E235" t="s">
        <v>313</v>
      </c>
      <c r="F235" t="s">
        <v>1046</v>
      </c>
      <c r="G235" t="s">
        <v>10</v>
      </c>
      <c r="H235" s="185" t="s">
        <v>434</v>
      </c>
      <c r="I235" s="185" t="s">
        <v>435</v>
      </c>
      <c r="J235" s="275">
        <v>23150.5023477</v>
      </c>
      <c r="K235" s="275">
        <v>77390.700000000012</v>
      </c>
      <c r="L235">
        <v>73.150000000000006</v>
      </c>
      <c r="M235" s="84">
        <v>5661.1297050000012</v>
      </c>
      <c r="N235" s="275">
        <v>0.29913804045834957</v>
      </c>
      <c r="O235">
        <v>6768.5589999999993</v>
      </c>
      <c r="P235" s="84">
        <v>560801</v>
      </c>
      <c r="Q235" s="279">
        <v>0.13800028887252344</v>
      </c>
      <c r="R235" s="185" t="s">
        <v>569</v>
      </c>
      <c r="S235" s="185">
        <v>12</v>
      </c>
      <c r="T235" t="s">
        <v>313</v>
      </c>
    </row>
    <row r="236" spans="1:20" x14ac:dyDescent="0.3">
      <c r="A236" s="185" t="s">
        <v>1047</v>
      </c>
      <c r="B236" s="185">
        <v>332400</v>
      </c>
      <c r="C236" t="s">
        <v>308</v>
      </c>
      <c r="D236" t="s">
        <v>314</v>
      </c>
      <c r="E236" t="s">
        <v>314</v>
      </c>
      <c r="F236" t="s">
        <v>1048</v>
      </c>
      <c r="G236" t="s">
        <v>10</v>
      </c>
      <c r="H236" s="185" t="s">
        <v>434</v>
      </c>
      <c r="I236" s="185" t="s">
        <v>435</v>
      </c>
      <c r="J236" s="275">
        <v>12270.035524500001</v>
      </c>
      <c r="K236" s="275">
        <v>36654.199999999997</v>
      </c>
      <c r="L236">
        <v>73.150000000000006</v>
      </c>
      <c r="M236" s="84">
        <v>2681.2547300000001</v>
      </c>
      <c r="N236" s="275">
        <v>0.33475114787664173</v>
      </c>
      <c r="O236">
        <v>3587.415</v>
      </c>
      <c r="P236" s="84">
        <v>265610</v>
      </c>
      <c r="Q236" s="279">
        <v>0.13800007529836977</v>
      </c>
      <c r="R236" s="185" t="s">
        <v>569</v>
      </c>
      <c r="S236" s="185">
        <v>12</v>
      </c>
      <c r="T236" t="s">
        <v>314</v>
      </c>
    </row>
    <row r="237" spans="1:20" x14ac:dyDescent="0.3">
      <c r="A237" s="185" t="s">
        <v>1049</v>
      </c>
      <c r="B237" s="185">
        <v>332410</v>
      </c>
      <c r="C237" t="s">
        <v>308</v>
      </c>
      <c r="D237" t="s">
        <v>315</v>
      </c>
      <c r="E237" t="s">
        <v>315</v>
      </c>
      <c r="F237" t="s">
        <v>1050</v>
      </c>
      <c r="G237" t="s">
        <v>10</v>
      </c>
      <c r="H237" s="185" t="s">
        <v>434</v>
      </c>
      <c r="I237" s="185" t="s">
        <v>435</v>
      </c>
      <c r="J237" s="275">
        <v>25393.743726000001</v>
      </c>
      <c r="K237" s="275">
        <v>75722.700000000012</v>
      </c>
      <c r="L237">
        <v>73.150000000000006</v>
      </c>
      <c r="M237" s="84">
        <v>5539.1155050000007</v>
      </c>
      <c r="N237" s="275">
        <v>0.33535179973772722</v>
      </c>
      <c r="O237">
        <v>7424.42</v>
      </c>
      <c r="P237" s="84">
        <v>548714</v>
      </c>
      <c r="Q237" s="279">
        <v>0.13800030617042761</v>
      </c>
      <c r="R237" s="185" t="s">
        <v>569</v>
      </c>
      <c r="S237" s="185">
        <v>12</v>
      </c>
      <c r="T237" t="s">
        <v>315</v>
      </c>
    </row>
    <row r="238" spans="1:20" x14ac:dyDescent="0.3">
      <c r="A238" s="185" t="s">
        <v>1051</v>
      </c>
      <c r="B238" s="185">
        <v>332420</v>
      </c>
      <c r="C238" t="s">
        <v>316</v>
      </c>
      <c r="D238" t="s">
        <v>317</v>
      </c>
      <c r="E238" t="s">
        <v>317</v>
      </c>
      <c r="F238" t="s">
        <v>1052</v>
      </c>
      <c r="G238" t="s">
        <v>9</v>
      </c>
      <c r="H238" s="185" t="s">
        <v>434</v>
      </c>
      <c r="I238" s="185" t="s">
        <v>435</v>
      </c>
      <c r="J238" s="275">
        <v>2644.1689443</v>
      </c>
      <c r="K238" s="275">
        <v>8416.2999999999993</v>
      </c>
      <c r="L238">
        <v>73.150000000000006</v>
      </c>
      <c r="M238" s="84">
        <v>615.65234499999997</v>
      </c>
      <c r="N238" s="275">
        <v>0.31417237316873214</v>
      </c>
      <c r="O238">
        <v>773.08100000000002</v>
      </c>
      <c r="P238" s="84">
        <v>60987</v>
      </c>
      <c r="Q238" s="279">
        <v>0.13800154131208289</v>
      </c>
      <c r="R238" s="185" t="s">
        <v>569</v>
      </c>
      <c r="S238" s="185">
        <v>12</v>
      </c>
      <c r="T238" t="s">
        <v>317</v>
      </c>
    </row>
    <row r="239" spans="1:20" x14ac:dyDescent="0.3">
      <c r="A239" s="185" t="s">
        <v>1053</v>
      </c>
      <c r="B239" s="185">
        <v>332430</v>
      </c>
      <c r="C239" t="s">
        <v>318</v>
      </c>
      <c r="D239" t="s">
        <v>319</v>
      </c>
      <c r="E239" t="s">
        <v>319</v>
      </c>
      <c r="F239" t="s">
        <v>1054</v>
      </c>
      <c r="G239" t="s">
        <v>6</v>
      </c>
      <c r="H239" s="185" t="s">
        <v>434</v>
      </c>
      <c r="I239" s="185" t="s">
        <v>435</v>
      </c>
      <c r="J239" s="275">
        <v>65622.378584099992</v>
      </c>
      <c r="K239" s="275">
        <v>177965.5</v>
      </c>
      <c r="L239">
        <v>73.150000000000006</v>
      </c>
      <c r="M239" s="84">
        <v>13018.176325</v>
      </c>
      <c r="N239" s="275">
        <v>0.36873651681983299</v>
      </c>
      <c r="O239">
        <v>19186.146999999997</v>
      </c>
      <c r="P239" s="84">
        <v>1289604</v>
      </c>
      <c r="Q239" s="279">
        <v>0.13800011476391202</v>
      </c>
      <c r="R239" s="185" t="s">
        <v>569</v>
      </c>
      <c r="S239" s="185">
        <v>12</v>
      </c>
      <c r="T239" t="s">
        <v>1055</v>
      </c>
    </row>
    <row r="240" spans="1:20" x14ac:dyDescent="0.3">
      <c r="A240" s="185" t="s">
        <v>1056</v>
      </c>
      <c r="B240" s="185">
        <v>332440</v>
      </c>
      <c r="C240" t="s">
        <v>320</v>
      </c>
      <c r="D240" t="s">
        <v>321</v>
      </c>
      <c r="E240" t="s">
        <v>321</v>
      </c>
      <c r="F240" t="s">
        <v>1057</v>
      </c>
      <c r="G240" t="s">
        <v>8</v>
      </c>
      <c r="H240" s="185" t="s">
        <v>434</v>
      </c>
      <c r="I240" s="185" t="s">
        <v>435</v>
      </c>
      <c r="J240" s="275">
        <v>1359.8223521999998</v>
      </c>
      <c r="K240" s="275">
        <v>4403</v>
      </c>
      <c r="L240">
        <v>73.150000000000006</v>
      </c>
      <c r="M240" s="84">
        <v>322.07945000000001</v>
      </c>
      <c r="N240" s="275">
        <v>0.30883996188962065</v>
      </c>
      <c r="O240">
        <v>397.57399999999996</v>
      </c>
      <c r="P240" s="84">
        <v>31905</v>
      </c>
      <c r="Q240" s="279">
        <v>0.13800344773546466</v>
      </c>
      <c r="R240" s="185" t="s">
        <v>569</v>
      </c>
      <c r="S240" s="185">
        <v>12</v>
      </c>
      <c r="T240" t="s">
        <v>321</v>
      </c>
    </row>
    <row r="241" spans="1:20" x14ac:dyDescent="0.3">
      <c r="A241" s="185" t="s">
        <v>1056</v>
      </c>
      <c r="B241" s="185">
        <v>332440</v>
      </c>
      <c r="C241" t="s">
        <v>320</v>
      </c>
      <c r="D241" t="s">
        <v>321</v>
      </c>
      <c r="E241" t="s">
        <v>321</v>
      </c>
      <c r="F241" t="s">
        <v>1057</v>
      </c>
      <c r="G241" t="s">
        <v>8</v>
      </c>
      <c r="H241" s="185" t="s">
        <v>436</v>
      </c>
      <c r="I241" s="185" t="s">
        <v>437</v>
      </c>
      <c r="J241" s="275">
        <v>945.60350040000014</v>
      </c>
      <c r="O241">
        <v>276.46800000000002</v>
      </c>
      <c r="R241" s="185" t="s">
        <v>569</v>
      </c>
      <c r="S241" s="185">
        <v>12</v>
      </c>
      <c r="T241" t="s">
        <v>321</v>
      </c>
    </row>
    <row r="242" spans="1:20" x14ac:dyDescent="0.3">
      <c r="A242" s="185" t="s">
        <v>1058</v>
      </c>
      <c r="B242" s="185">
        <v>332450</v>
      </c>
      <c r="C242" t="s">
        <v>322</v>
      </c>
      <c r="D242" t="s">
        <v>323</v>
      </c>
      <c r="E242" t="s">
        <v>323</v>
      </c>
      <c r="F242" t="s">
        <v>1059</v>
      </c>
      <c r="G242" t="s">
        <v>6</v>
      </c>
      <c r="H242" s="185" t="s">
        <v>434</v>
      </c>
      <c r="I242" s="185" t="s">
        <v>435</v>
      </c>
      <c r="J242" s="275">
        <v>684.74063969999997</v>
      </c>
      <c r="K242" s="275">
        <v>2599</v>
      </c>
      <c r="L242">
        <v>73.150000000000006</v>
      </c>
      <c r="M242" s="84">
        <v>190.11685</v>
      </c>
      <c r="N242" s="275">
        <v>0.26346311646787224</v>
      </c>
      <c r="O242">
        <v>200.19899999999998</v>
      </c>
      <c r="P242" s="84">
        <v>18833</v>
      </c>
      <c r="Q242" s="279">
        <v>0.13800244252110658</v>
      </c>
      <c r="R242" s="185" t="s">
        <v>569</v>
      </c>
      <c r="S242" s="185">
        <v>12</v>
      </c>
      <c r="T242" t="s">
        <v>323</v>
      </c>
    </row>
    <row r="243" spans="1:20" x14ac:dyDescent="0.3">
      <c r="A243" s="185" t="s">
        <v>1063</v>
      </c>
      <c r="C243" t="s">
        <v>1064</v>
      </c>
      <c r="D243" t="s">
        <v>327</v>
      </c>
      <c r="E243" t="s">
        <v>328</v>
      </c>
      <c r="F243" t="s">
        <v>953</v>
      </c>
      <c r="G243" t="s">
        <v>13</v>
      </c>
      <c r="H243" s="185" t="s">
        <v>434</v>
      </c>
      <c r="I243" s="185" t="s">
        <v>435</v>
      </c>
      <c r="J243" s="275">
        <v>1411.1473739999999</v>
      </c>
      <c r="K243" s="275">
        <v>4376</v>
      </c>
      <c r="L243">
        <v>73.150000000000006</v>
      </c>
      <c r="M243" s="84">
        <v>320.1044</v>
      </c>
      <c r="N243" s="275">
        <v>0.32247426279707492</v>
      </c>
      <c r="O243">
        <v>412.57999999999993</v>
      </c>
      <c r="P243" s="84">
        <v>31710</v>
      </c>
      <c r="Q243" s="279">
        <v>0.13800063071586249</v>
      </c>
      <c r="R243" s="185" t="s">
        <v>666</v>
      </c>
      <c r="S243" s="185">
        <v>12</v>
      </c>
      <c r="T243" t="s">
        <v>1065</v>
      </c>
    </row>
    <row r="244" spans="1:20" x14ac:dyDescent="0.3">
      <c r="A244" s="185" t="s">
        <v>1063</v>
      </c>
      <c r="C244" t="s">
        <v>1064</v>
      </c>
      <c r="D244" t="s">
        <v>327</v>
      </c>
      <c r="E244" t="s">
        <v>328</v>
      </c>
      <c r="F244" t="s">
        <v>953</v>
      </c>
      <c r="G244" t="s">
        <v>13</v>
      </c>
      <c r="H244" s="185" t="s">
        <v>436</v>
      </c>
      <c r="I244" s="185" t="s">
        <v>437</v>
      </c>
      <c r="J244" s="275">
        <v>30461.191800000001</v>
      </c>
      <c r="O244">
        <v>8906</v>
      </c>
      <c r="R244" s="185" t="s">
        <v>666</v>
      </c>
      <c r="S244" s="185">
        <v>12</v>
      </c>
      <c r="T244" t="s">
        <v>1065</v>
      </c>
    </row>
    <row r="245" spans="1:20" x14ac:dyDescent="0.3">
      <c r="A245" s="185" t="s">
        <v>1066</v>
      </c>
      <c r="B245" s="185">
        <v>332480</v>
      </c>
      <c r="C245" t="s">
        <v>329</v>
      </c>
      <c r="D245" t="s">
        <v>330</v>
      </c>
      <c r="E245" t="s">
        <v>330</v>
      </c>
      <c r="F245" t="s">
        <v>1067</v>
      </c>
      <c r="G245" t="s">
        <v>6</v>
      </c>
      <c r="H245" s="185" t="s">
        <v>434</v>
      </c>
      <c r="I245" s="185" t="s">
        <v>435</v>
      </c>
      <c r="J245" s="275">
        <v>1599.6914115000002</v>
      </c>
      <c r="K245" s="275">
        <v>6245.2999999999993</v>
      </c>
      <c r="L245">
        <v>73.150000000000006</v>
      </c>
      <c r="M245" s="84">
        <v>456.84369500000003</v>
      </c>
      <c r="N245" s="275">
        <v>0.2561432455606617</v>
      </c>
      <c r="O245">
        <v>467.70500000000004</v>
      </c>
      <c r="P245" s="84">
        <v>45255</v>
      </c>
      <c r="Q245" s="279">
        <v>0.13800243067064411</v>
      </c>
      <c r="R245" s="185" t="s">
        <v>569</v>
      </c>
      <c r="S245" s="185">
        <v>12</v>
      </c>
      <c r="T245" t="s">
        <v>330</v>
      </c>
    </row>
    <row r="246" spans="1:20" x14ac:dyDescent="0.3">
      <c r="A246" s="185" t="s">
        <v>1068</v>
      </c>
      <c r="B246" s="185">
        <v>332500</v>
      </c>
      <c r="C246" t="s">
        <v>333</v>
      </c>
      <c r="D246" t="s">
        <v>334</v>
      </c>
      <c r="E246" t="s">
        <v>334</v>
      </c>
      <c r="F246" t="s">
        <v>1069</v>
      </c>
      <c r="G246" t="s">
        <v>6</v>
      </c>
      <c r="H246" s="185" t="s">
        <v>434</v>
      </c>
      <c r="I246" s="185" t="s">
        <v>435</v>
      </c>
      <c r="J246" s="275">
        <v>1951.6231799999998</v>
      </c>
      <c r="K246" s="275">
        <v>7141.6999999999989</v>
      </c>
      <c r="L246">
        <v>73.150000000000006</v>
      </c>
      <c r="M246" s="84">
        <v>522.41535499999998</v>
      </c>
      <c r="N246" s="275">
        <v>0.27327151518546006</v>
      </c>
      <c r="O246">
        <v>570.59999999999991</v>
      </c>
      <c r="P246" s="84">
        <v>51751</v>
      </c>
      <c r="Q246" s="279">
        <v>0.13800119804448222</v>
      </c>
      <c r="R246" s="185" t="s">
        <v>569</v>
      </c>
      <c r="S246" s="185">
        <v>12</v>
      </c>
      <c r="T246" t="s">
        <v>334</v>
      </c>
    </row>
    <row r="247" spans="1:20" x14ac:dyDescent="0.3">
      <c r="A247" s="185" t="s">
        <v>1072</v>
      </c>
      <c r="B247" s="185">
        <v>332520</v>
      </c>
      <c r="C247" t="s">
        <v>337</v>
      </c>
      <c r="D247" t="s">
        <v>338</v>
      </c>
      <c r="E247" t="s">
        <v>338</v>
      </c>
      <c r="F247" t="s">
        <v>1073</v>
      </c>
      <c r="G247" t="s">
        <v>14</v>
      </c>
      <c r="H247" s="185" t="s">
        <v>434</v>
      </c>
      <c r="I247" s="185" t="s">
        <v>435</v>
      </c>
      <c r="J247" s="275">
        <v>224.86842381995334</v>
      </c>
      <c r="K247" s="275">
        <v>837.7</v>
      </c>
      <c r="L247">
        <v>73.150000000000006</v>
      </c>
      <c r="M247" s="84">
        <v>61.277755000000006</v>
      </c>
      <c r="N247" s="275">
        <v>0.2684355065297282</v>
      </c>
      <c r="O247">
        <v>65.745233991156724</v>
      </c>
      <c r="P247" s="84">
        <v>6070</v>
      </c>
      <c r="Q247" s="279">
        <v>0.13800658978583197</v>
      </c>
      <c r="R247" s="185" t="s">
        <v>569</v>
      </c>
      <c r="S247" s="185">
        <v>4</v>
      </c>
      <c r="T247" t="s">
        <v>338</v>
      </c>
    </row>
    <row r="248" spans="1:20" x14ac:dyDescent="0.3">
      <c r="A248" s="185" t="s">
        <v>1074</v>
      </c>
      <c r="B248" s="185">
        <v>332530</v>
      </c>
      <c r="C248" t="s">
        <v>339</v>
      </c>
      <c r="D248" t="s">
        <v>340</v>
      </c>
      <c r="E248" t="s">
        <v>340</v>
      </c>
      <c r="F248" t="s">
        <v>1075</v>
      </c>
      <c r="G248" t="s">
        <v>14</v>
      </c>
      <c r="H248" s="185" t="s">
        <v>434</v>
      </c>
      <c r="I248" s="185" t="s">
        <v>435</v>
      </c>
      <c r="J248" s="275">
        <v>1854.9347193000001</v>
      </c>
      <c r="K248" s="275">
        <v>6200.0000000000009</v>
      </c>
      <c r="L248">
        <v>73.150000000000006</v>
      </c>
      <c r="M248" s="84">
        <v>453.53000000000014</v>
      </c>
      <c r="N248" s="275">
        <v>0.29918301924193547</v>
      </c>
      <c r="O248">
        <v>542.33100000000002</v>
      </c>
      <c r="P248" s="84">
        <v>44928</v>
      </c>
      <c r="Q248" s="279">
        <v>0.13799857549857553</v>
      </c>
      <c r="R248" s="185" t="s">
        <v>569</v>
      </c>
      <c r="S248" s="185">
        <v>10</v>
      </c>
      <c r="T248" t="s">
        <v>340</v>
      </c>
    </row>
    <row r="249" spans="1:20" x14ac:dyDescent="0.3">
      <c r="A249" s="185" t="s">
        <v>1076</v>
      </c>
      <c r="B249" s="185">
        <v>332550</v>
      </c>
      <c r="C249" t="s">
        <v>341</v>
      </c>
      <c r="D249" t="s">
        <v>342</v>
      </c>
      <c r="E249" t="s">
        <v>342</v>
      </c>
      <c r="F249" t="s">
        <v>1077</v>
      </c>
      <c r="G249" t="s">
        <v>4</v>
      </c>
      <c r="H249" s="185" t="s">
        <v>434</v>
      </c>
      <c r="I249" s="185" t="s">
        <v>435</v>
      </c>
      <c r="J249" s="275">
        <v>2047.5728559000001</v>
      </c>
      <c r="K249" s="275">
        <v>6775.9999999999991</v>
      </c>
      <c r="L249">
        <v>73.150000000000006</v>
      </c>
      <c r="M249" s="84">
        <v>495.66439999999994</v>
      </c>
      <c r="N249" s="275">
        <v>0.30218017353896109</v>
      </c>
      <c r="O249">
        <v>598.65300000000002</v>
      </c>
      <c r="P249" s="84">
        <v>49102</v>
      </c>
      <c r="Q249" s="279">
        <v>0.13799845220153964</v>
      </c>
      <c r="R249" s="185" t="s">
        <v>569</v>
      </c>
      <c r="S249" s="185">
        <v>12</v>
      </c>
      <c r="T249" t="s">
        <v>342</v>
      </c>
    </row>
    <row r="250" spans="1:20" x14ac:dyDescent="0.3">
      <c r="A250" s="185" t="s">
        <v>1081</v>
      </c>
      <c r="C250" t="s">
        <v>347</v>
      </c>
      <c r="D250" t="s">
        <v>1082</v>
      </c>
      <c r="E250" t="s">
        <v>348</v>
      </c>
      <c r="F250" t="s">
        <v>1083</v>
      </c>
      <c r="G250" t="s">
        <v>13</v>
      </c>
      <c r="H250" s="185" t="s">
        <v>436</v>
      </c>
      <c r="I250" s="185" t="s">
        <v>437</v>
      </c>
      <c r="J250" s="275">
        <v>192118.25100000002</v>
      </c>
      <c r="O250">
        <v>56170</v>
      </c>
      <c r="R250" s="185" t="s">
        <v>666</v>
      </c>
      <c r="S250" s="185">
        <v>12</v>
      </c>
      <c r="T250" t="s">
        <v>348</v>
      </c>
    </row>
    <row r="251" spans="1:20" x14ac:dyDescent="0.3">
      <c r="A251" s="185" t="s">
        <v>1084</v>
      </c>
      <c r="C251" t="s">
        <v>347</v>
      </c>
      <c r="D251" t="s">
        <v>349</v>
      </c>
      <c r="E251" t="s">
        <v>348</v>
      </c>
      <c r="F251" t="s">
        <v>1083</v>
      </c>
      <c r="G251" t="s">
        <v>13</v>
      </c>
      <c r="H251" s="185" t="s">
        <v>436</v>
      </c>
      <c r="I251" s="185" t="s">
        <v>437</v>
      </c>
      <c r="J251" s="275">
        <v>178779.08099999998</v>
      </c>
      <c r="O251">
        <v>52269.999999999993</v>
      </c>
      <c r="R251" s="185" t="s">
        <v>666</v>
      </c>
      <c r="S251" s="185">
        <v>12</v>
      </c>
      <c r="T251" t="s">
        <v>348</v>
      </c>
    </row>
    <row r="252" spans="1:20" x14ac:dyDescent="0.3">
      <c r="A252" s="185" t="s">
        <v>1085</v>
      </c>
      <c r="C252" t="s">
        <v>347</v>
      </c>
      <c r="D252" t="s">
        <v>350</v>
      </c>
      <c r="E252" t="s">
        <v>348</v>
      </c>
      <c r="F252" t="s">
        <v>1083</v>
      </c>
      <c r="G252" t="s">
        <v>13</v>
      </c>
      <c r="H252" s="185" t="s">
        <v>434</v>
      </c>
      <c r="I252" s="185" t="s">
        <v>435</v>
      </c>
      <c r="J252" s="275">
        <v>-2151.3687000000004</v>
      </c>
      <c r="K252" s="275">
        <v>6166.9999999999991</v>
      </c>
      <c r="L252">
        <v>73.150000000000006</v>
      </c>
      <c r="M252" s="84">
        <v>451.11604999999997</v>
      </c>
      <c r="N252" s="275">
        <v>-0.34885174314901912</v>
      </c>
      <c r="O252">
        <v>-629.00000000000011</v>
      </c>
      <c r="P252" s="84">
        <v>44688</v>
      </c>
      <c r="Q252" s="279">
        <v>0.13800125313283207</v>
      </c>
      <c r="R252" s="185" t="s">
        <v>666</v>
      </c>
      <c r="S252" s="185">
        <v>12</v>
      </c>
      <c r="T252" t="s">
        <v>348</v>
      </c>
    </row>
    <row r="253" spans="1:20" x14ac:dyDescent="0.3">
      <c r="A253" s="185" t="s">
        <v>1086</v>
      </c>
      <c r="C253" t="s">
        <v>351</v>
      </c>
      <c r="D253" t="s">
        <v>254</v>
      </c>
      <c r="E253" t="s">
        <v>252</v>
      </c>
      <c r="F253" t="s">
        <v>953</v>
      </c>
      <c r="G253" t="s">
        <v>13</v>
      </c>
      <c r="H253" s="185" t="s">
        <v>436</v>
      </c>
      <c r="I253" s="185" t="s">
        <v>437</v>
      </c>
      <c r="J253" s="275">
        <v>199800.24479999999</v>
      </c>
      <c r="O253">
        <v>58415.999999999993</v>
      </c>
      <c r="R253" s="185" t="s">
        <v>666</v>
      </c>
      <c r="S253" s="185">
        <v>12</v>
      </c>
      <c r="T253" t="s">
        <v>1065</v>
      </c>
    </row>
    <row r="254" spans="1:20" x14ac:dyDescent="0.3">
      <c r="A254" s="185" t="s">
        <v>1087</v>
      </c>
      <c r="C254" t="s">
        <v>351</v>
      </c>
      <c r="D254" t="s">
        <v>1088</v>
      </c>
      <c r="E254" t="s">
        <v>252</v>
      </c>
      <c r="F254" t="s">
        <v>953</v>
      </c>
      <c r="G254" t="s">
        <v>13</v>
      </c>
      <c r="H254" s="185" t="s">
        <v>436</v>
      </c>
      <c r="I254" s="185" t="s">
        <v>437</v>
      </c>
      <c r="J254" s="275">
        <v>400879.68180000002</v>
      </c>
      <c r="O254">
        <v>117206</v>
      </c>
      <c r="R254" s="185" t="s">
        <v>666</v>
      </c>
      <c r="S254" s="185">
        <v>12</v>
      </c>
      <c r="T254" t="s">
        <v>1065</v>
      </c>
    </row>
    <row r="255" spans="1:20" x14ac:dyDescent="0.3">
      <c r="A255" s="185" t="s">
        <v>1089</v>
      </c>
      <c r="B255" s="185">
        <v>332570</v>
      </c>
      <c r="C255" t="s">
        <v>352</v>
      </c>
      <c r="D255" t="s">
        <v>353</v>
      </c>
      <c r="E255" t="s">
        <v>353</v>
      </c>
      <c r="F255" t="s">
        <v>1090</v>
      </c>
      <c r="G255" t="s">
        <v>14</v>
      </c>
      <c r="H255" s="185" t="s">
        <v>434</v>
      </c>
      <c r="I255" s="185" t="s">
        <v>435</v>
      </c>
      <c r="J255" s="275">
        <v>453.60360630000002</v>
      </c>
      <c r="K255" s="275">
        <v>2189.6</v>
      </c>
      <c r="L255">
        <v>73.150000000000006</v>
      </c>
      <c r="M255" s="84">
        <v>160.16924000000003</v>
      </c>
      <c r="N255" s="275">
        <v>0.20716277233284619</v>
      </c>
      <c r="O255">
        <v>132.62100000000001</v>
      </c>
      <c r="P255" s="84">
        <v>15866</v>
      </c>
      <c r="Q255" s="279">
        <v>0.13800579856296483</v>
      </c>
      <c r="R255" s="185" t="s">
        <v>569</v>
      </c>
      <c r="S255" s="185">
        <v>10</v>
      </c>
      <c r="T255" t="s">
        <v>353</v>
      </c>
    </row>
    <row r="256" spans="1:20" x14ac:dyDescent="0.3">
      <c r="A256" s="185" t="s">
        <v>1091</v>
      </c>
      <c r="B256" s="185">
        <v>332580</v>
      </c>
      <c r="C256" t="s">
        <v>354</v>
      </c>
      <c r="D256" t="s">
        <v>355</v>
      </c>
      <c r="E256" t="s">
        <v>355</v>
      </c>
      <c r="F256" t="s">
        <v>1092</v>
      </c>
      <c r="G256" t="s">
        <v>14</v>
      </c>
      <c r="H256" s="185" t="s">
        <v>434</v>
      </c>
      <c r="I256" s="185" t="s">
        <v>435</v>
      </c>
      <c r="J256" s="275">
        <v>377.96995505795451</v>
      </c>
      <c r="K256" s="275">
        <v>1631.2999999999997</v>
      </c>
      <c r="L256">
        <v>73.150000000000006</v>
      </c>
      <c r="M256" s="84">
        <v>119.32959499999998</v>
      </c>
      <c r="N256" s="275">
        <v>0.23169861770241806</v>
      </c>
      <c r="O256">
        <v>110.50783704878359</v>
      </c>
      <c r="P256" s="84">
        <v>11821</v>
      </c>
      <c r="Q256" s="279">
        <v>0.13800016919042379</v>
      </c>
      <c r="R256" s="185" t="s">
        <v>569</v>
      </c>
      <c r="S256" s="185">
        <v>6</v>
      </c>
      <c r="T256" t="s">
        <v>355</v>
      </c>
    </row>
    <row r="257" spans="1:20" x14ac:dyDescent="0.3">
      <c r="A257" s="185" t="s">
        <v>1093</v>
      </c>
      <c r="B257" s="185">
        <v>332590</v>
      </c>
      <c r="C257" t="s">
        <v>356</v>
      </c>
      <c r="D257" t="s">
        <v>357</v>
      </c>
      <c r="E257" t="s">
        <v>357</v>
      </c>
      <c r="F257" t="s">
        <v>1094</v>
      </c>
      <c r="G257" t="s">
        <v>6</v>
      </c>
      <c r="H257" s="185" t="s">
        <v>434</v>
      </c>
      <c r="I257" s="185" t="s">
        <v>435</v>
      </c>
      <c r="J257" s="275">
        <v>3239.8962764999997</v>
      </c>
      <c r="K257" s="275">
        <v>10386.9</v>
      </c>
      <c r="L257">
        <v>73.150000000000006</v>
      </c>
      <c r="M257" s="84">
        <v>759.80173500000001</v>
      </c>
      <c r="N257" s="275">
        <v>0.31192138910550787</v>
      </c>
      <c r="O257">
        <v>947.25499999999988</v>
      </c>
      <c r="P257" s="84">
        <v>75269</v>
      </c>
      <c r="Q257" s="279">
        <v>0.13799705057859143</v>
      </c>
      <c r="R257" s="185" t="s">
        <v>569</v>
      </c>
      <c r="S257" s="185">
        <v>12</v>
      </c>
      <c r="T257" t="s">
        <v>357</v>
      </c>
    </row>
    <row r="258" spans="1:20" x14ac:dyDescent="0.3">
      <c r="A258" s="185" t="s">
        <v>1095</v>
      </c>
      <c r="B258" s="185">
        <v>332600</v>
      </c>
      <c r="C258" t="s">
        <v>358</v>
      </c>
      <c r="D258" t="s">
        <v>359</v>
      </c>
      <c r="E258" t="s">
        <v>359</v>
      </c>
      <c r="F258" t="s">
        <v>1096</v>
      </c>
      <c r="G258" t="s">
        <v>14</v>
      </c>
      <c r="H258" s="185" t="s">
        <v>434</v>
      </c>
      <c r="I258" s="185" t="s">
        <v>435</v>
      </c>
      <c r="J258" s="275">
        <v>4583.7082043999999</v>
      </c>
      <c r="K258" s="275">
        <v>13506.1</v>
      </c>
      <c r="L258">
        <v>73.150000000000006</v>
      </c>
      <c r="M258" s="84">
        <v>987.97121500000003</v>
      </c>
      <c r="N258" s="275">
        <v>0.33938059131799703</v>
      </c>
      <c r="O258">
        <v>1340.1479999999999</v>
      </c>
      <c r="P258" s="84">
        <v>97871</v>
      </c>
      <c r="Q258" s="279">
        <v>0.13799899868193846</v>
      </c>
      <c r="R258" s="185" t="s">
        <v>569</v>
      </c>
      <c r="S258" s="185">
        <v>12</v>
      </c>
      <c r="T258" t="s">
        <v>359</v>
      </c>
    </row>
    <row r="259" spans="1:20" x14ac:dyDescent="0.3">
      <c r="A259" s="185" t="s">
        <v>1097</v>
      </c>
      <c r="B259" s="185">
        <v>332610</v>
      </c>
      <c r="C259" t="s">
        <v>360</v>
      </c>
      <c r="D259" t="s">
        <v>361</v>
      </c>
      <c r="E259" t="s">
        <v>361</v>
      </c>
      <c r="F259" t="s">
        <v>1098</v>
      </c>
      <c r="G259" t="s">
        <v>7</v>
      </c>
      <c r="H259" s="185" t="s">
        <v>434</v>
      </c>
      <c r="I259" s="185" t="s">
        <v>435</v>
      </c>
      <c r="J259" s="275">
        <v>1384.2364536</v>
      </c>
      <c r="K259" s="275">
        <v>4633.8</v>
      </c>
      <c r="L259">
        <v>73.150000000000006</v>
      </c>
      <c r="M259" s="84">
        <v>338.96247000000005</v>
      </c>
      <c r="N259" s="275">
        <v>0.29872598161336267</v>
      </c>
      <c r="O259">
        <v>404.71199999999999</v>
      </c>
      <c r="P259" s="84">
        <v>33579</v>
      </c>
      <c r="Q259" s="279">
        <v>0.1379969623872063</v>
      </c>
      <c r="R259" s="185" t="s">
        <v>569</v>
      </c>
      <c r="S259" s="185">
        <v>12</v>
      </c>
      <c r="T259" t="s">
        <v>361</v>
      </c>
    </row>
    <row r="260" spans="1:20" x14ac:dyDescent="0.3">
      <c r="A260" s="185" t="s">
        <v>1099</v>
      </c>
      <c r="B260" s="185">
        <v>331005</v>
      </c>
      <c r="C260" t="s">
        <v>362</v>
      </c>
      <c r="D260" t="s">
        <v>363</v>
      </c>
      <c r="E260" t="s">
        <v>363</v>
      </c>
      <c r="F260" t="s">
        <v>1100</v>
      </c>
      <c r="G260" t="s">
        <v>4</v>
      </c>
      <c r="H260" s="185" t="s">
        <v>434</v>
      </c>
      <c r="I260" s="185" t="s">
        <v>435</v>
      </c>
      <c r="J260" s="275">
        <v>7084.8983478000018</v>
      </c>
      <c r="K260" s="275">
        <v>22486.5</v>
      </c>
      <c r="L260">
        <v>73.150000000000006</v>
      </c>
      <c r="M260" s="84">
        <v>1644.887475</v>
      </c>
      <c r="N260" s="275">
        <v>0.31507341506237085</v>
      </c>
      <c r="O260">
        <v>2071.4260000000004</v>
      </c>
      <c r="P260" s="84">
        <v>162946</v>
      </c>
      <c r="Q260" s="279">
        <v>0.13799970542388276</v>
      </c>
      <c r="R260" s="185" t="s">
        <v>569</v>
      </c>
      <c r="S260" s="185">
        <v>12</v>
      </c>
      <c r="T260" t="s">
        <v>363</v>
      </c>
    </row>
    <row r="261" spans="1:20" x14ac:dyDescent="0.3">
      <c r="A261" s="185" t="s">
        <v>1104</v>
      </c>
      <c r="B261" s="185">
        <v>332200</v>
      </c>
      <c r="C261" t="s">
        <v>366</v>
      </c>
      <c r="D261" t="s">
        <v>367</v>
      </c>
      <c r="E261" t="s">
        <v>367</v>
      </c>
      <c r="F261" t="s">
        <v>1105</v>
      </c>
      <c r="G261" t="s">
        <v>14</v>
      </c>
      <c r="H261" s="185" t="s">
        <v>434</v>
      </c>
      <c r="I261" s="185" t="s">
        <v>435</v>
      </c>
      <c r="J261" s="275">
        <v>1874.0063121000003</v>
      </c>
      <c r="K261" s="275">
        <v>6105.5000000000009</v>
      </c>
      <c r="L261">
        <v>73.150000000000006</v>
      </c>
      <c r="M261" s="84">
        <v>446.61732500000011</v>
      </c>
      <c r="N261" s="275">
        <v>0.3069374026861027</v>
      </c>
      <c r="O261">
        <v>547.90700000000004</v>
      </c>
      <c r="P261" s="84">
        <v>44243</v>
      </c>
      <c r="Q261" s="279">
        <v>0.13799923151685015</v>
      </c>
      <c r="R261" s="185" t="s">
        <v>569</v>
      </c>
      <c r="S261" s="185">
        <v>12</v>
      </c>
      <c r="T261" t="s">
        <v>367</v>
      </c>
    </row>
    <row r="262" spans="1:20" x14ac:dyDescent="0.3">
      <c r="A262" s="185" t="s">
        <v>1106</v>
      </c>
      <c r="C262" t="s">
        <v>1107</v>
      </c>
      <c r="D262" t="s">
        <v>1108</v>
      </c>
      <c r="E262" t="s">
        <v>1109</v>
      </c>
      <c r="F262" t="s">
        <v>1110</v>
      </c>
      <c r="G262" t="s">
        <v>10</v>
      </c>
      <c r="H262" s="185" t="s">
        <v>441</v>
      </c>
      <c r="I262" s="185" t="s">
        <v>438</v>
      </c>
      <c r="J262" s="275">
        <v>208665.66240000003</v>
      </c>
      <c r="K262" s="275">
        <v>768312</v>
      </c>
      <c r="L262">
        <v>53.06</v>
      </c>
      <c r="M262" s="84">
        <v>40766.634720000002</v>
      </c>
      <c r="N262" s="275">
        <v>0.27158974791490959</v>
      </c>
      <c r="O262">
        <v>61008.000000000007</v>
      </c>
      <c r="P262" s="84">
        <v>801995</v>
      </c>
      <c r="Q262" s="279">
        <v>0.95800098504354769</v>
      </c>
      <c r="R262" s="185" t="s">
        <v>666</v>
      </c>
      <c r="S262" s="185">
        <v>12</v>
      </c>
      <c r="T262" t="s">
        <v>1109</v>
      </c>
    </row>
    <row r="263" spans="1:20" x14ac:dyDescent="0.3">
      <c r="A263" s="185" t="s">
        <v>1111</v>
      </c>
      <c r="C263" t="s">
        <v>1107</v>
      </c>
      <c r="D263" t="s">
        <v>1112</v>
      </c>
      <c r="E263" t="s">
        <v>1109</v>
      </c>
      <c r="F263" t="s">
        <v>1110</v>
      </c>
      <c r="G263" t="s">
        <v>10</v>
      </c>
      <c r="H263" s="185" t="s">
        <v>441</v>
      </c>
      <c r="I263" s="185" t="s">
        <v>435</v>
      </c>
      <c r="J263" s="275">
        <v>-1641.7440000000001</v>
      </c>
      <c r="K263" s="275">
        <v>1225</v>
      </c>
      <c r="L263">
        <v>53.06</v>
      </c>
      <c r="M263" s="84">
        <v>64.998500000000007</v>
      </c>
      <c r="N263" s="275">
        <v>-1.3401991836734695</v>
      </c>
      <c r="O263">
        <v>-480</v>
      </c>
      <c r="P263" s="84">
        <v>1277</v>
      </c>
      <c r="Q263" s="279">
        <v>0.9592795614722005</v>
      </c>
      <c r="R263" s="185" t="s">
        <v>666</v>
      </c>
      <c r="S263" s="185">
        <v>12</v>
      </c>
      <c r="T263" t="s">
        <v>1109</v>
      </c>
    </row>
    <row r="264" spans="1:20" x14ac:dyDescent="0.3">
      <c r="A264" s="185" t="s">
        <v>1113</v>
      </c>
      <c r="B264" s="185">
        <v>332630</v>
      </c>
      <c r="C264" t="s">
        <v>368</v>
      </c>
      <c r="D264" t="s">
        <v>369</v>
      </c>
      <c r="E264" t="s">
        <v>369</v>
      </c>
      <c r="F264" t="s">
        <v>1114</v>
      </c>
      <c r="G264" t="s">
        <v>13</v>
      </c>
      <c r="H264" s="185" t="s">
        <v>434</v>
      </c>
      <c r="I264" s="185" t="s">
        <v>435</v>
      </c>
      <c r="J264" s="275">
        <v>1333.6536369000003</v>
      </c>
      <c r="K264" s="275">
        <v>4237.2</v>
      </c>
      <c r="L264">
        <v>73.150000000000006</v>
      </c>
      <c r="M264" s="84">
        <v>309.95117999999997</v>
      </c>
      <c r="N264" s="275">
        <v>0.3147488050835458</v>
      </c>
      <c r="O264">
        <v>389.92300000000006</v>
      </c>
      <c r="P264" s="84">
        <v>30704</v>
      </c>
      <c r="Q264" s="279">
        <v>0.13800156331422617</v>
      </c>
      <c r="R264" s="185" t="s">
        <v>569</v>
      </c>
      <c r="S264" s="185">
        <v>12</v>
      </c>
      <c r="T264" t="s">
        <v>369</v>
      </c>
    </row>
    <row r="265" spans="1:20" x14ac:dyDescent="0.3">
      <c r="A265" s="185" t="s">
        <v>1115</v>
      </c>
      <c r="C265" t="s">
        <v>1116</v>
      </c>
      <c r="D265" t="s">
        <v>1117</v>
      </c>
      <c r="E265" t="s">
        <v>1118</v>
      </c>
      <c r="F265" t="s">
        <v>678</v>
      </c>
      <c r="G265" t="s">
        <v>12</v>
      </c>
      <c r="H265" s="185" t="s">
        <v>441</v>
      </c>
      <c r="I265" s="185" t="s">
        <v>438</v>
      </c>
      <c r="J265" s="275">
        <v>221384.18134169999</v>
      </c>
      <c r="K265" s="275">
        <v>251191</v>
      </c>
      <c r="L265">
        <v>53.06</v>
      </c>
      <c r="M265" s="84">
        <v>13328.194460000001</v>
      </c>
      <c r="N265" s="275">
        <v>0.88133803098717711</v>
      </c>
      <c r="O265">
        <v>64726.538999999997</v>
      </c>
      <c r="P265" s="84">
        <v>273251</v>
      </c>
      <c r="Q265" s="279">
        <v>0.91926836498311082</v>
      </c>
      <c r="R265" s="185" t="s">
        <v>666</v>
      </c>
      <c r="S265" s="185">
        <v>12</v>
      </c>
    </row>
    <row r="266" spans="1:20" x14ac:dyDescent="0.3">
      <c r="A266" s="185" t="s">
        <v>1119</v>
      </c>
      <c r="B266" s="185">
        <v>332710</v>
      </c>
      <c r="C266" t="s">
        <v>370</v>
      </c>
      <c r="D266" t="s">
        <v>371</v>
      </c>
      <c r="E266" t="s">
        <v>371</v>
      </c>
      <c r="F266" t="s">
        <v>1120</v>
      </c>
      <c r="G266" t="s">
        <v>9</v>
      </c>
      <c r="H266" s="185" t="s">
        <v>434</v>
      </c>
      <c r="I266" s="185" t="s">
        <v>435</v>
      </c>
      <c r="J266" s="275">
        <v>1882.3176411000004</v>
      </c>
      <c r="K266" s="275">
        <v>6675.6</v>
      </c>
      <c r="L266">
        <v>73.150000000000006</v>
      </c>
      <c r="M266" s="84">
        <v>488.32014000000009</v>
      </c>
      <c r="N266" s="275">
        <v>0.28196980662412374</v>
      </c>
      <c r="O266">
        <v>550.3370000000001</v>
      </c>
      <c r="P266" s="84">
        <v>48375</v>
      </c>
      <c r="Q266" s="279">
        <v>0.13799689922480621</v>
      </c>
      <c r="R266" s="185" t="s">
        <v>569</v>
      </c>
      <c r="S266" s="185">
        <v>11</v>
      </c>
      <c r="T266" t="s">
        <v>371</v>
      </c>
    </row>
    <row r="267" spans="1:20" x14ac:dyDescent="0.3">
      <c r="A267" s="185" t="s">
        <v>1121</v>
      </c>
      <c r="B267" s="185">
        <v>332720</v>
      </c>
      <c r="C267" t="s">
        <v>372</v>
      </c>
      <c r="D267" t="s">
        <v>373</v>
      </c>
      <c r="E267" t="s">
        <v>373</v>
      </c>
      <c r="F267" t="s">
        <v>1122</v>
      </c>
      <c r="G267" t="s">
        <v>9</v>
      </c>
      <c r="H267" s="185" t="s">
        <v>434</v>
      </c>
      <c r="I267" s="185" t="s">
        <v>435</v>
      </c>
      <c r="J267" s="275">
        <v>2964.7160399999993</v>
      </c>
      <c r="K267" s="275">
        <v>5425.2</v>
      </c>
      <c r="L267">
        <v>73.150000000000006</v>
      </c>
      <c r="M267" s="84">
        <v>396.85338000000002</v>
      </c>
      <c r="N267" s="275">
        <v>0.54647128953771285</v>
      </c>
      <c r="O267">
        <v>866.79999999999984</v>
      </c>
      <c r="P267" s="84">
        <v>90450</v>
      </c>
      <c r="Q267" s="279">
        <v>0.1380001526212703</v>
      </c>
      <c r="R267" s="185" t="s">
        <v>569</v>
      </c>
      <c r="S267" s="185">
        <v>12</v>
      </c>
      <c r="T267" t="s">
        <v>373</v>
      </c>
    </row>
    <row r="268" spans="1:20" x14ac:dyDescent="0.3">
      <c r="A268" s="185" t="s">
        <v>1121</v>
      </c>
      <c r="B268" s="185">
        <v>332720</v>
      </c>
      <c r="C268" t="s">
        <v>372</v>
      </c>
      <c r="D268" t="s">
        <v>373</v>
      </c>
      <c r="E268" t="s">
        <v>373</v>
      </c>
      <c r="F268" t="s">
        <v>1122</v>
      </c>
      <c r="G268" t="s">
        <v>9</v>
      </c>
      <c r="H268" s="185" t="s">
        <v>439</v>
      </c>
      <c r="I268" s="185" t="s">
        <v>440</v>
      </c>
      <c r="J268" s="275">
        <v>543.68746770000007</v>
      </c>
      <c r="O268">
        <v>158.959</v>
      </c>
      <c r="R268" s="185" t="s">
        <v>569</v>
      </c>
      <c r="S268" s="185">
        <v>12</v>
      </c>
      <c r="T268" t="s">
        <v>373</v>
      </c>
    </row>
    <row r="269" spans="1:20" x14ac:dyDescent="0.3">
      <c r="A269" s="185" t="s">
        <v>1123</v>
      </c>
      <c r="B269" s="185">
        <v>332730</v>
      </c>
      <c r="C269" t="s">
        <v>374</v>
      </c>
      <c r="D269" t="s">
        <v>375</v>
      </c>
      <c r="E269" t="s">
        <v>375</v>
      </c>
      <c r="F269" t="s">
        <v>1124</v>
      </c>
      <c r="G269" t="s">
        <v>6</v>
      </c>
      <c r="H269" s="185" t="s">
        <v>434</v>
      </c>
      <c r="I269" s="185" t="s">
        <v>435</v>
      </c>
      <c r="J269" s="275">
        <v>516.34092545454553</v>
      </c>
      <c r="K269" s="275">
        <v>2170</v>
      </c>
      <c r="L269">
        <v>73.150000000000006</v>
      </c>
      <c r="M269" s="84">
        <v>158.7355</v>
      </c>
      <c r="N269" s="275">
        <v>0.23794512693757858</v>
      </c>
      <c r="O269">
        <v>150.96363636363637</v>
      </c>
      <c r="P269" s="84">
        <v>15725</v>
      </c>
      <c r="Q269" s="279">
        <v>0.13799682034976152</v>
      </c>
      <c r="R269" s="185" t="s">
        <v>569</v>
      </c>
      <c r="S269" s="185">
        <v>6</v>
      </c>
      <c r="T269" t="s">
        <v>375</v>
      </c>
    </row>
    <row r="270" spans="1:20" x14ac:dyDescent="0.3">
      <c r="A270" s="185" t="s">
        <v>1125</v>
      </c>
      <c r="C270" t="s">
        <v>1126</v>
      </c>
      <c r="D270" t="s">
        <v>1127</v>
      </c>
      <c r="E270" t="s">
        <v>1128</v>
      </c>
      <c r="F270" t="s">
        <v>678</v>
      </c>
      <c r="G270" t="s">
        <v>12</v>
      </c>
      <c r="H270" s="185" t="s">
        <v>434</v>
      </c>
      <c r="I270" s="185" t="s">
        <v>435</v>
      </c>
      <c r="J270" s="275">
        <v>448.05930000000001</v>
      </c>
      <c r="K270" s="275">
        <v>620.6</v>
      </c>
      <c r="L270">
        <v>73.150000000000006</v>
      </c>
      <c r="M270" s="84">
        <v>45.396890000000006</v>
      </c>
      <c r="N270" s="275">
        <v>0.72197760232033514</v>
      </c>
      <c r="O270">
        <v>131</v>
      </c>
      <c r="P270" s="84">
        <v>4494</v>
      </c>
      <c r="Q270" s="279">
        <v>0.1380952380952381</v>
      </c>
      <c r="R270" s="185" t="s">
        <v>666</v>
      </c>
      <c r="S270" s="185">
        <v>12</v>
      </c>
      <c r="T270" t="s">
        <v>1128</v>
      </c>
    </row>
    <row r="271" spans="1:20" x14ac:dyDescent="0.3">
      <c r="A271" s="185" t="s">
        <v>1125</v>
      </c>
      <c r="C271" t="s">
        <v>1126</v>
      </c>
      <c r="D271" t="s">
        <v>1127</v>
      </c>
      <c r="E271" t="s">
        <v>1128</v>
      </c>
      <c r="F271" t="s">
        <v>678</v>
      </c>
      <c r="G271" t="s">
        <v>12</v>
      </c>
      <c r="H271" s="185" t="s">
        <v>444</v>
      </c>
      <c r="I271" s="185" t="s">
        <v>445</v>
      </c>
      <c r="J271" s="275">
        <v>231277.26570000002</v>
      </c>
      <c r="K271" s="275">
        <v>324819</v>
      </c>
      <c r="L271">
        <v>97.17</v>
      </c>
      <c r="M271" s="84">
        <v>31562.662230000002</v>
      </c>
      <c r="N271" s="275">
        <v>0.71201889575425092</v>
      </c>
      <c r="O271">
        <v>67619</v>
      </c>
      <c r="P271" s="84">
        <v>21430</v>
      </c>
      <c r="Q271" s="279">
        <v>15.157209519365376</v>
      </c>
      <c r="R271" s="185" t="s">
        <v>666</v>
      </c>
      <c r="S271" s="185">
        <v>12</v>
      </c>
      <c r="T271" t="s">
        <v>1128</v>
      </c>
    </row>
    <row r="272" spans="1:20" x14ac:dyDescent="0.3">
      <c r="A272" s="185" t="s">
        <v>1129</v>
      </c>
      <c r="B272" s="185">
        <v>332740</v>
      </c>
      <c r="C272" t="s">
        <v>376</v>
      </c>
      <c r="D272" t="s">
        <v>377</v>
      </c>
      <c r="E272" t="s">
        <v>377</v>
      </c>
      <c r="F272" t="s">
        <v>1130</v>
      </c>
      <c r="G272" t="s">
        <v>4</v>
      </c>
      <c r="H272" s="185" t="s">
        <v>434</v>
      </c>
      <c r="I272" s="185" t="s">
        <v>435</v>
      </c>
      <c r="J272" s="275">
        <v>738.51117600000009</v>
      </c>
      <c r="K272" s="275">
        <v>2672.9999999999995</v>
      </c>
      <c r="L272">
        <v>73.150000000000006</v>
      </c>
      <c r="M272" s="84">
        <v>195.52994999999999</v>
      </c>
      <c r="N272" s="275">
        <v>0.27628551290684633</v>
      </c>
      <c r="O272">
        <v>215.92000000000002</v>
      </c>
      <c r="P272" s="84">
        <v>19370</v>
      </c>
      <c r="Q272" s="279">
        <v>0.13799690242643262</v>
      </c>
      <c r="R272" s="185" t="s">
        <v>569</v>
      </c>
      <c r="S272" s="185">
        <v>12</v>
      </c>
      <c r="T272" t="s">
        <v>377</v>
      </c>
    </row>
    <row r="273" spans="1:21" x14ac:dyDescent="0.3">
      <c r="A273" s="185" t="s">
        <v>1131</v>
      </c>
      <c r="B273" s="185">
        <v>332850</v>
      </c>
      <c r="C273" t="s">
        <v>378</v>
      </c>
      <c r="D273" t="s">
        <v>379</v>
      </c>
      <c r="E273" t="s">
        <v>379</v>
      </c>
      <c r="F273" t="s">
        <v>1132</v>
      </c>
      <c r="G273" t="s">
        <v>5</v>
      </c>
      <c r="H273" s="185" t="s">
        <v>434</v>
      </c>
      <c r="I273" s="185" t="s">
        <v>435</v>
      </c>
      <c r="J273" s="275">
        <v>12281.544834</v>
      </c>
      <c r="K273" s="275">
        <v>32505</v>
      </c>
      <c r="L273">
        <v>73.150000000000006</v>
      </c>
      <c r="M273" s="84">
        <v>2377.7407499999999</v>
      </c>
      <c r="N273" s="275">
        <v>0.377835558652515</v>
      </c>
      <c r="O273">
        <v>3590.7799999999997</v>
      </c>
      <c r="P273" s="84">
        <v>235544</v>
      </c>
      <c r="Q273" s="279">
        <v>0.13799969432462725</v>
      </c>
      <c r="R273" s="185" t="s">
        <v>569</v>
      </c>
      <c r="S273" s="185">
        <v>12</v>
      </c>
      <c r="T273" t="s">
        <v>379</v>
      </c>
    </row>
    <row r="274" spans="1:21" x14ac:dyDescent="0.3">
      <c r="A274" s="185" t="s">
        <v>1131</v>
      </c>
      <c r="B274" s="185">
        <v>332850</v>
      </c>
      <c r="C274" t="s">
        <v>378</v>
      </c>
      <c r="D274" t="s">
        <v>379</v>
      </c>
      <c r="E274" t="s">
        <v>379</v>
      </c>
      <c r="F274" t="s">
        <v>1132</v>
      </c>
      <c r="G274" t="s">
        <v>5</v>
      </c>
      <c r="H274" s="185" t="s">
        <v>439</v>
      </c>
      <c r="I274" s="185" t="s">
        <v>440</v>
      </c>
      <c r="J274" s="275">
        <v>2688.2224082999996</v>
      </c>
      <c r="O274">
        <v>785.9609999999999</v>
      </c>
      <c r="R274" s="185" t="s">
        <v>569</v>
      </c>
      <c r="S274" s="185">
        <v>12</v>
      </c>
      <c r="T274" t="s">
        <v>379</v>
      </c>
    </row>
    <row r="275" spans="1:21" x14ac:dyDescent="0.3">
      <c r="A275" s="185" t="s">
        <v>1133</v>
      </c>
      <c r="B275" s="185">
        <v>332860</v>
      </c>
      <c r="C275" t="s">
        <v>380</v>
      </c>
      <c r="D275" t="s">
        <v>381</v>
      </c>
      <c r="E275" t="s">
        <v>414</v>
      </c>
      <c r="F275" t="s">
        <v>1134</v>
      </c>
      <c r="G275" t="s">
        <v>4</v>
      </c>
      <c r="H275" s="185" t="s">
        <v>434</v>
      </c>
      <c r="I275" s="185" t="s">
        <v>435</v>
      </c>
      <c r="J275" s="275">
        <v>185941.18919999999</v>
      </c>
      <c r="K275" s="275">
        <v>493175.8</v>
      </c>
      <c r="L275">
        <v>73.150000000000006</v>
      </c>
      <c r="M275" s="84">
        <v>36075.80977</v>
      </c>
      <c r="N275" s="275">
        <v>0.37702821022442706</v>
      </c>
      <c r="O275">
        <v>54364</v>
      </c>
      <c r="P275" s="84">
        <v>3573738</v>
      </c>
      <c r="Q275" s="279">
        <v>0.13799998768796146</v>
      </c>
      <c r="R275" s="185" t="s">
        <v>666</v>
      </c>
      <c r="S275" s="185">
        <v>12</v>
      </c>
      <c r="T275" t="s">
        <v>414</v>
      </c>
    </row>
    <row r="276" spans="1:21" x14ac:dyDescent="0.3">
      <c r="A276" s="185" t="s">
        <v>1135</v>
      </c>
      <c r="C276" t="s">
        <v>380</v>
      </c>
      <c r="D276" t="s">
        <v>382</v>
      </c>
      <c r="E276" t="s">
        <v>414</v>
      </c>
      <c r="F276" t="s">
        <v>1134</v>
      </c>
      <c r="G276" t="s">
        <v>4</v>
      </c>
      <c r="H276" s="185" t="s">
        <v>434</v>
      </c>
      <c r="I276" s="185" t="s">
        <v>435</v>
      </c>
      <c r="J276" s="275">
        <v>687.48030000000006</v>
      </c>
      <c r="K276" s="275">
        <v>1976.6</v>
      </c>
      <c r="L276">
        <v>73.150000000000006</v>
      </c>
      <c r="M276" s="84">
        <v>144.58829</v>
      </c>
      <c r="N276" s="275">
        <v>0.34780952140038457</v>
      </c>
      <c r="O276">
        <v>201</v>
      </c>
      <c r="P276" s="84">
        <v>14322</v>
      </c>
      <c r="Q276" s="279">
        <v>0.1380114509146767</v>
      </c>
      <c r="R276" s="185" t="s">
        <v>666</v>
      </c>
      <c r="S276" s="185">
        <v>12</v>
      </c>
      <c r="T276" t="s">
        <v>414</v>
      </c>
    </row>
    <row r="277" spans="1:21" x14ac:dyDescent="0.3">
      <c r="A277" s="185" t="s">
        <v>1136</v>
      </c>
      <c r="B277" s="185">
        <v>332870</v>
      </c>
      <c r="C277" t="s">
        <v>415</v>
      </c>
      <c r="D277" t="s">
        <v>416</v>
      </c>
      <c r="E277" t="s">
        <v>416</v>
      </c>
      <c r="F277" t="s">
        <v>1137</v>
      </c>
      <c r="G277" t="s">
        <v>9</v>
      </c>
      <c r="H277" s="185" t="s">
        <v>434</v>
      </c>
      <c r="I277" s="185" t="s">
        <v>435</v>
      </c>
      <c r="J277" s="275">
        <v>1303.0932563999997</v>
      </c>
      <c r="K277" s="275">
        <v>4946.6000000000004</v>
      </c>
      <c r="L277">
        <v>73.150000000000006</v>
      </c>
      <c r="M277" s="84">
        <v>361.84379000000001</v>
      </c>
      <c r="N277" s="275">
        <v>0.26343210617393759</v>
      </c>
      <c r="O277">
        <v>380.98799999999994</v>
      </c>
      <c r="P277" s="84">
        <v>35844</v>
      </c>
      <c r="Q277" s="279">
        <v>0.13800357103001898</v>
      </c>
      <c r="R277" s="185" t="s">
        <v>569</v>
      </c>
      <c r="S277" s="185">
        <v>11</v>
      </c>
      <c r="T277" t="s">
        <v>416</v>
      </c>
    </row>
    <row r="278" spans="1:21" x14ac:dyDescent="0.3">
      <c r="A278" s="185" t="s">
        <v>1138</v>
      </c>
      <c r="C278" t="s">
        <v>1139</v>
      </c>
      <c r="D278" t="s">
        <v>1140</v>
      </c>
      <c r="E278" t="s">
        <v>1118</v>
      </c>
      <c r="F278" t="s">
        <v>1134</v>
      </c>
      <c r="G278" t="s">
        <v>4</v>
      </c>
      <c r="H278" s="185" t="s">
        <v>434</v>
      </c>
      <c r="I278" s="185" t="s">
        <v>435</v>
      </c>
      <c r="J278" s="275">
        <v>94832.0210487</v>
      </c>
      <c r="K278" s="275">
        <v>282027.60000000003</v>
      </c>
      <c r="L278">
        <v>73.150000000000006</v>
      </c>
      <c r="M278" s="84">
        <v>20630.318940000005</v>
      </c>
      <c r="N278" s="275">
        <v>0.33625085292609658</v>
      </c>
      <c r="O278">
        <v>27726.228999999999</v>
      </c>
      <c r="P278" s="84">
        <v>2043678</v>
      </c>
      <c r="Q278" s="279">
        <v>0.13800001761529948</v>
      </c>
      <c r="R278" s="185" t="s">
        <v>666</v>
      </c>
      <c r="S278" s="185">
        <v>12</v>
      </c>
      <c r="T278" t="s">
        <v>414</v>
      </c>
    </row>
    <row r="279" spans="1:21" x14ac:dyDescent="0.3">
      <c r="A279" s="185" t="s">
        <v>1138</v>
      </c>
      <c r="C279" t="s">
        <v>1139</v>
      </c>
      <c r="D279" t="s">
        <v>1140</v>
      </c>
      <c r="E279" t="s">
        <v>1118</v>
      </c>
      <c r="F279" t="s">
        <v>1134</v>
      </c>
      <c r="G279" t="s">
        <v>4</v>
      </c>
      <c r="H279" s="185" t="s">
        <v>1173</v>
      </c>
      <c r="I279" s="185" t="s">
        <v>435</v>
      </c>
      <c r="J279" s="275">
        <v>9541.8537512999992</v>
      </c>
      <c r="K279" s="275">
        <v>28480</v>
      </c>
      <c r="L279" t="e">
        <v>#N/A</v>
      </c>
      <c r="M279" s="84" t="e">
        <v>#N/A</v>
      </c>
      <c r="N279" s="275">
        <v>0.33503699969452244</v>
      </c>
      <c r="O279">
        <v>2789.7709999999997</v>
      </c>
      <c r="P279" s="84">
        <v>299040</v>
      </c>
      <c r="Q279" s="279">
        <v>9.5238095238095233E-2</v>
      </c>
      <c r="R279" s="185" t="s">
        <v>666</v>
      </c>
      <c r="S279" s="185">
        <v>12</v>
      </c>
      <c r="T279" t="s">
        <v>414</v>
      </c>
    </row>
    <row r="280" spans="1:21" x14ac:dyDescent="0.3">
      <c r="A280" s="185" t="s">
        <v>1141</v>
      </c>
      <c r="C280" t="s">
        <v>1142</v>
      </c>
      <c r="D280" t="s">
        <v>1143</v>
      </c>
      <c r="E280" t="s">
        <v>1118</v>
      </c>
      <c r="F280" t="s">
        <v>678</v>
      </c>
      <c r="G280" t="s">
        <v>12</v>
      </c>
      <c r="H280" s="185" t="s">
        <v>434</v>
      </c>
      <c r="I280" s="185" t="s">
        <v>445</v>
      </c>
      <c r="J280" s="275">
        <v>19770.322466699999</v>
      </c>
      <c r="K280" s="275">
        <v>35541.099999999991</v>
      </c>
      <c r="L280">
        <v>73.150000000000006</v>
      </c>
      <c r="M280" s="84">
        <v>2599.8314649999993</v>
      </c>
      <c r="N280" s="275">
        <v>0.55626647646527549</v>
      </c>
      <c r="O280">
        <v>5780.2889999999998</v>
      </c>
      <c r="P280" s="84">
        <v>257544</v>
      </c>
      <c r="Q280" s="279">
        <v>0.13800010871928678</v>
      </c>
      <c r="R280" s="185" t="s">
        <v>666</v>
      </c>
      <c r="S280" s="185">
        <v>24</v>
      </c>
      <c r="T280" t="s">
        <v>79</v>
      </c>
    </row>
    <row r="281" spans="1:21" x14ac:dyDescent="0.3">
      <c r="A281" s="185" t="s">
        <v>1141</v>
      </c>
      <c r="C281" t="s">
        <v>1142</v>
      </c>
      <c r="D281" t="s">
        <v>1143</v>
      </c>
      <c r="E281" t="s">
        <v>1118</v>
      </c>
      <c r="F281" t="s">
        <v>678</v>
      </c>
      <c r="G281" t="s">
        <v>12</v>
      </c>
      <c r="H281" s="185" t="s">
        <v>444</v>
      </c>
      <c r="I281" s="185" t="s">
        <v>445</v>
      </c>
      <c r="J281" s="275">
        <v>122644.12893329996</v>
      </c>
      <c r="K281" s="275">
        <v>216390</v>
      </c>
      <c r="L281">
        <v>97.17</v>
      </c>
      <c r="M281" s="84">
        <v>21026.616300000002</v>
      </c>
      <c r="N281" s="275">
        <v>0.56677355207403279</v>
      </c>
      <c r="O281">
        <v>35857.710999999988</v>
      </c>
      <c r="P281" s="84">
        <v>14239</v>
      </c>
      <c r="Q281" s="279">
        <v>15.19699417093897</v>
      </c>
      <c r="R281" s="185" t="s">
        <v>666</v>
      </c>
      <c r="S281" s="185">
        <v>24</v>
      </c>
      <c r="T281" t="s">
        <v>79</v>
      </c>
    </row>
    <row r="282" spans="1:21" x14ac:dyDescent="0.3">
      <c r="A282" s="185" t="s">
        <v>1144</v>
      </c>
      <c r="B282" s="185">
        <v>332880</v>
      </c>
      <c r="C282" t="s">
        <v>383</v>
      </c>
      <c r="D282" t="s">
        <v>384</v>
      </c>
      <c r="E282" t="s">
        <v>384</v>
      </c>
      <c r="F282" t="s">
        <v>1145</v>
      </c>
      <c r="G282" t="s">
        <v>14</v>
      </c>
      <c r="H282" s="185" t="s">
        <v>434</v>
      </c>
      <c r="I282" s="185" t="s">
        <v>435</v>
      </c>
      <c r="J282" s="275">
        <v>2424.447985555556</v>
      </c>
      <c r="K282" s="275">
        <v>9708.2000000000007</v>
      </c>
      <c r="L282">
        <v>73.150000000000006</v>
      </c>
      <c r="M282" s="84">
        <v>710.15483000000006</v>
      </c>
      <c r="N282" s="275">
        <v>0.24973197766378483</v>
      </c>
      <c r="O282">
        <v>708.84074074074078</v>
      </c>
      <c r="P282" s="84">
        <v>70348</v>
      </c>
      <c r="Q282" s="279">
        <v>0.1380025018479559</v>
      </c>
      <c r="R282" s="185" t="s">
        <v>569</v>
      </c>
      <c r="S282" s="185">
        <v>12</v>
      </c>
      <c r="T282" t="s">
        <v>384</v>
      </c>
    </row>
    <row r="283" spans="1:21" x14ac:dyDescent="0.3">
      <c r="A283" s="185" t="s">
        <v>1146</v>
      </c>
      <c r="C283" t="s">
        <v>1147</v>
      </c>
      <c r="D283" t="s">
        <v>1148</v>
      </c>
      <c r="E283" t="s">
        <v>1118</v>
      </c>
      <c r="F283" t="s">
        <v>1134</v>
      </c>
      <c r="G283" t="s">
        <v>4</v>
      </c>
      <c r="H283" s="185" t="s">
        <v>434</v>
      </c>
      <c r="I283" s="185" t="s">
        <v>435</v>
      </c>
      <c r="J283" s="275">
        <v>40349.2791</v>
      </c>
      <c r="K283" s="275">
        <v>47759.1</v>
      </c>
      <c r="L283">
        <v>73.150000000000006</v>
      </c>
      <c r="M283" s="84">
        <v>3493.5781649999999</v>
      </c>
      <c r="N283" s="275">
        <v>0.84485007255161848</v>
      </c>
      <c r="O283">
        <v>11797</v>
      </c>
      <c r="P283" s="84">
        <v>346080</v>
      </c>
      <c r="Q283" s="279">
        <v>0.138000173370319</v>
      </c>
      <c r="R283" s="185" t="s">
        <v>666</v>
      </c>
      <c r="S283" s="185">
        <v>10</v>
      </c>
      <c r="T283" t="s">
        <v>414</v>
      </c>
    </row>
    <row r="284" spans="1:21" x14ac:dyDescent="0.3">
      <c r="A284" s="185" t="s">
        <v>1149</v>
      </c>
      <c r="B284" s="185">
        <v>332890</v>
      </c>
      <c r="C284" t="s">
        <v>385</v>
      </c>
      <c r="D284" t="s">
        <v>386</v>
      </c>
      <c r="E284" t="s">
        <v>386</v>
      </c>
      <c r="F284" t="s">
        <v>1150</v>
      </c>
      <c r="G284" t="s">
        <v>5</v>
      </c>
      <c r="H284" s="185" t="s">
        <v>434</v>
      </c>
      <c r="I284" s="185" t="s">
        <v>435</v>
      </c>
      <c r="J284" s="275">
        <v>2935.1475464999994</v>
      </c>
      <c r="K284" s="275">
        <v>9085.3000000000011</v>
      </c>
      <c r="L284">
        <v>73.150000000000006</v>
      </c>
      <c r="M284" s="84">
        <v>664.58969500000023</v>
      </c>
      <c r="N284" s="275">
        <v>0.32306556156648641</v>
      </c>
      <c r="O284">
        <v>858.15499999999986</v>
      </c>
      <c r="P284" s="84">
        <v>65835</v>
      </c>
      <c r="Q284" s="279">
        <v>0.13800106326422118</v>
      </c>
      <c r="R284" s="185" t="s">
        <v>569</v>
      </c>
      <c r="S284" s="185">
        <v>12</v>
      </c>
      <c r="T284" t="s">
        <v>386</v>
      </c>
    </row>
    <row r="285" spans="1:21" x14ac:dyDescent="0.3">
      <c r="A285" s="185" t="s">
        <v>1151</v>
      </c>
      <c r="C285" t="s">
        <v>387</v>
      </c>
      <c r="D285" t="s">
        <v>388</v>
      </c>
      <c r="E285" t="s">
        <v>388</v>
      </c>
      <c r="F285" t="s">
        <v>953</v>
      </c>
      <c r="G285" t="s">
        <v>13</v>
      </c>
      <c r="H285" s="185" t="s">
        <v>434</v>
      </c>
      <c r="I285" s="185" t="s">
        <v>435</v>
      </c>
      <c r="J285" s="275">
        <v>1778.556</v>
      </c>
      <c r="K285" s="275">
        <v>5599.1</v>
      </c>
      <c r="L285">
        <v>73.150000000000006</v>
      </c>
      <c r="M285" s="84">
        <v>409.57416500000005</v>
      </c>
      <c r="N285" s="275">
        <v>0.31765033666124909</v>
      </c>
      <c r="O285">
        <v>520</v>
      </c>
      <c r="P285" s="84">
        <v>40572</v>
      </c>
      <c r="Q285" s="279">
        <v>0.13800404219658879</v>
      </c>
      <c r="R285" s="185" t="s">
        <v>666</v>
      </c>
      <c r="S285" s="185">
        <v>12</v>
      </c>
      <c r="T285" t="s">
        <v>1065</v>
      </c>
    </row>
    <row r="286" spans="1:21" x14ac:dyDescent="0.3">
      <c r="A286" s="185" t="s">
        <v>960</v>
      </c>
      <c r="B286" s="185">
        <v>332070</v>
      </c>
      <c r="C286" t="s">
        <v>256</v>
      </c>
      <c r="D286" t="s">
        <v>257</v>
      </c>
      <c r="E286" t="s">
        <v>257</v>
      </c>
      <c r="F286" t="s">
        <v>961</v>
      </c>
      <c r="G286" t="s">
        <v>4</v>
      </c>
      <c r="H286" s="185" t="s">
        <v>434</v>
      </c>
      <c r="I286" s="185" t="s">
        <v>435</v>
      </c>
      <c r="J286" s="275">
        <v>2767.0226999999995</v>
      </c>
      <c r="K286" s="275">
        <v>7778.2000000000007</v>
      </c>
      <c r="L286">
        <v>73.150000000000006</v>
      </c>
      <c r="M286" s="84">
        <v>568.9753300000001</v>
      </c>
      <c r="N286" s="275">
        <v>0.35574074978786857</v>
      </c>
      <c r="O286">
        <v>808.99999999999977</v>
      </c>
      <c r="P286" s="84">
        <v>56364</v>
      </c>
      <c r="Q286" s="279">
        <v>0.13799943226172737</v>
      </c>
      <c r="R286" s="185" t="s">
        <v>666</v>
      </c>
      <c r="S286" s="185">
        <v>12</v>
      </c>
      <c r="T286" t="s">
        <v>257</v>
      </c>
      <c r="U286" t="s">
        <v>963</v>
      </c>
    </row>
    <row r="287" spans="1:21" x14ac:dyDescent="0.3">
      <c r="A287" s="185" t="s">
        <v>960</v>
      </c>
      <c r="B287" s="185">
        <v>332070</v>
      </c>
      <c r="C287" t="s">
        <v>256</v>
      </c>
      <c r="D287" t="s">
        <v>257</v>
      </c>
      <c r="E287" t="s">
        <v>257</v>
      </c>
      <c r="F287" t="s">
        <v>961</v>
      </c>
      <c r="G287" t="s">
        <v>4</v>
      </c>
      <c r="H287" s="185" t="s">
        <v>436</v>
      </c>
      <c r="I287" s="185" t="s">
        <v>437</v>
      </c>
      <c r="J287" s="275">
        <v>12750.8784</v>
      </c>
      <c r="O287">
        <v>3728</v>
      </c>
      <c r="R287" s="185" t="s">
        <v>666</v>
      </c>
      <c r="S287" s="185">
        <v>12</v>
      </c>
      <c r="T287" t="s">
        <v>257</v>
      </c>
      <c r="U287" t="s">
        <v>963</v>
      </c>
    </row>
    <row r="288" spans="1:21" x14ac:dyDescent="0.3">
      <c r="A288" s="185" t="s">
        <v>699</v>
      </c>
      <c r="B288" s="185">
        <v>331190</v>
      </c>
      <c r="C288" t="s">
        <v>80</v>
      </c>
      <c r="D288" t="s">
        <v>95</v>
      </c>
      <c r="E288" t="s">
        <v>95</v>
      </c>
      <c r="F288" t="s">
        <v>684</v>
      </c>
      <c r="G288" t="s">
        <v>13</v>
      </c>
      <c r="H288" s="185" t="s">
        <v>434</v>
      </c>
      <c r="I288" s="185" t="s">
        <v>435</v>
      </c>
      <c r="J288" s="275">
        <v>252.02480550000007</v>
      </c>
      <c r="K288" s="275">
        <v>843.90000000000009</v>
      </c>
      <c r="L288">
        <v>73.150000000000006</v>
      </c>
      <c r="M288" s="84">
        <v>61.731285000000014</v>
      </c>
      <c r="N288" s="275">
        <v>0.29864297369356563</v>
      </c>
      <c r="O288">
        <v>73.685000000000016</v>
      </c>
      <c r="P288" s="84">
        <v>6115</v>
      </c>
      <c r="Q288" s="279">
        <v>0.13800490596892886</v>
      </c>
      <c r="R288" s="185" t="s">
        <v>569</v>
      </c>
      <c r="S288" s="185">
        <v>12</v>
      </c>
      <c r="T288" t="s">
        <v>685</v>
      </c>
      <c r="U288" t="s">
        <v>701</v>
      </c>
    </row>
    <row r="289" spans="1:21" x14ac:dyDescent="0.3">
      <c r="A289" s="185" t="s">
        <v>699</v>
      </c>
      <c r="B289" s="185">
        <v>331190</v>
      </c>
      <c r="C289" t="s">
        <v>80</v>
      </c>
      <c r="D289" t="s">
        <v>95</v>
      </c>
      <c r="E289" t="s">
        <v>95</v>
      </c>
      <c r="F289" t="s">
        <v>684</v>
      </c>
      <c r="G289" t="s">
        <v>13</v>
      </c>
      <c r="H289" s="185" t="s">
        <v>436</v>
      </c>
      <c r="I289" s="185" t="s">
        <v>437</v>
      </c>
      <c r="J289" s="275">
        <v>6799.5563999999995</v>
      </c>
      <c r="O289">
        <v>1987.9999999999998</v>
      </c>
      <c r="R289" s="185" t="s">
        <v>666</v>
      </c>
      <c r="S289" s="185">
        <v>12</v>
      </c>
      <c r="T289" t="s">
        <v>685</v>
      </c>
      <c r="U289" t="s">
        <v>701</v>
      </c>
    </row>
    <row r="290" spans="1:21" x14ac:dyDescent="0.3">
      <c r="A290" s="185" t="s">
        <v>984</v>
      </c>
      <c r="B290" s="185">
        <v>332130</v>
      </c>
      <c r="C290" t="s">
        <v>265</v>
      </c>
      <c r="D290" t="s">
        <v>266</v>
      </c>
      <c r="E290" t="s">
        <v>266</v>
      </c>
      <c r="F290" t="s">
        <v>985</v>
      </c>
      <c r="G290" t="s">
        <v>11</v>
      </c>
      <c r="H290" s="185" t="s">
        <v>434</v>
      </c>
      <c r="I290" s="185" t="s">
        <v>435</v>
      </c>
      <c r="J290" s="275">
        <v>53323.301292299999</v>
      </c>
      <c r="K290" s="275">
        <v>152670.80000000002</v>
      </c>
      <c r="L290">
        <v>73.150000000000006</v>
      </c>
      <c r="M290" s="84">
        <v>11167.869020000002</v>
      </c>
      <c r="N290" s="275">
        <v>0.34926980989357487</v>
      </c>
      <c r="O290">
        <v>15590.241</v>
      </c>
      <c r="P290" s="84">
        <v>1106309</v>
      </c>
      <c r="Q290" s="279">
        <v>0.13800014281724185</v>
      </c>
      <c r="R290" s="185" t="s">
        <v>569</v>
      </c>
      <c r="S290" s="185">
        <v>11</v>
      </c>
      <c r="T290" t="s">
        <v>266</v>
      </c>
      <c r="U290" t="s">
        <v>987</v>
      </c>
    </row>
    <row r="291" spans="1:21" x14ac:dyDescent="0.3">
      <c r="A291" s="185" t="s">
        <v>984</v>
      </c>
      <c r="B291" s="185">
        <v>332130</v>
      </c>
      <c r="C291" t="s">
        <v>265</v>
      </c>
      <c r="D291" t="s">
        <v>266</v>
      </c>
      <c r="E291" t="s">
        <v>266</v>
      </c>
      <c r="F291" t="s">
        <v>985</v>
      </c>
      <c r="G291" t="s">
        <v>11</v>
      </c>
      <c r="H291" s="185" t="s">
        <v>1168</v>
      </c>
      <c r="I291" s="185" t="s">
        <v>1169</v>
      </c>
      <c r="J291" s="275">
        <v>-307.82700000000006</v>
      </c>
      <c r="O291">
        <v>-90.000000000000014</v>
      </c>
      <c r="P291" s="84">
        <v>100</v>
      </c>
      <c r="Q291" s="279">
        <v>0</v>
      </c>
      <c r="R291" s="185" t="s">
        <v>666</v>
      </c>
      <c r="S291" s="185">
        <v>11</v>
      </c>
      <c r="T291" t="s">
        <v>266</v>
      </c>
      <c r="U291" t="s">
        <v>987</v>
      </c>
    </row>
    <row r="292" spans="1:21" x14ac:dyDescent="0.3">
      <c r="A292" s="185" t="s">
        <v>984</v>
      </c>
      <c r="B292" s="185">
        <v>332130</v>
      </c>
      <c r="C292" t="s">
        <v>265</v>
      </c>
      <c r="D292" t="s">
        <v>266</v>
      </c>
      <c r="E292" t="s">
        <v>266</v>
      </c>
      <c r="F292" t="s">
        <v>985</v>
      </c>
      <c r="G292" t="s">
        <v>11</v>
      </c>
      <c r="H292" s="185" t="s">
        <v>439</v>
      </c>
      <c r="I292" s="185" t="s">
        <v>440</v>
      </c>
      <c r="J292" s="275">
        <v>15049.877508899999</v>
      </c>
      <c r="O292">
        <v>4400.1629999999996</v>
      </c>
      <c r="R292" s="185" t="s">
        <v>569</v>
      </c>
      <c r="S292" s="185">
        <v>11</v>
      </c>
      <c r="T292" t="s">
        <v>266</v>
      </c>
      <c r="U292" t="s">
        <v>987</v>
      </c>
    </row>
    <row r="293" spans="1:21" x14ac:dyDescent="0.3">
      <c r="A293" s="185" t="s">
        <v>992</v>
      </c>
      <c r="B293" s="185">
        <v>332160</v>
      </c>
      <c r="C293" t="s">
        <v>271</v>
      </c>
      <c r="D293" t="s">
        <v>272</v>
      </c>
      <c r="E293" t="s">
        <v>272</v>
      </c>
      <c r="F293" t="s">
        <v>993</v>
      </c>
      <c r="G293" t="s">
        <v>9</v>
      </c>
      <c r="H293" s="185" t="s">
        <v>434</v>
      </c>
      <c r="I293" s="185" t="s">
        <v>435</v>
      </c>
      <c r="J293" s="275">
        <v>3665.5005674665099</v>
      </c>
      <c r="K293" s="275">
        <v>5665.8</v>
      </c>
      <c r="L293">
        <v>73.150000000000006</v>
      </c>
      <c r="M293" s="84">
        <v>414.45327000000003</v>
      </c>
      <c r="N293" s="275">
        <v>0.64695198691561828</v>
      </c>
      <c r="O293">
        <v>1071.6897837811039</v>
      </c>
      <c r="P293" s="84">
        <v>99882</v>
      </c>
      <c r="Q293" s="279">
        <v>0.13800175370226034</v>
      </c>
      <c r="R293" s="185" t="s">
        <v>569</v>
      </c>
      <c r="S293" s="185">
        <v>12</v>
      </c>
      <c r="T293" t="s">
        <v>272</v>
      </c>
      <c r="U293" t="s">
        <v>994</v>
      </c>
    </row>
    <row r="294" spans="1:21" x14ac:dyDescent="0.3">
      <c r="A294" s="185" t="s">
        <v>992</v>
      </c>
      <c r="B294" s="185">
        <v>332160</v>
      </c>
      <c r="C294" t="s">
        <v>271</v>
      </c>
      <c r="D294" t="s">
        <v>272</v>
      </c>
      <c r="E294" t="s">
        <v>272</v>
      </c>
      <c r="F294" t="s">
        <v>993</v>
      </c>
      <c r="G294" t="s">
        <v>9</v>
      </c>
      <c r="H294" s="185" t="s">
        <v>439</v>
      </c>
      <c r="I294" s="185" t="s">
        <v>440</v>
      </c>
      <c r="J294" s="275">
        <v>934.99372979999998</v>
      </c>
      <c r="O294">
        <v>273.36599999999999</v>
      </c>
      <c r="R294" s="185" t="s">
        <v>569</v>
      </c>
      <c r="S294" s="185">
        <v>12</v>
      </c>
      <c r="T294" t="s">
        <v>272</v>
      </c>
      <c r="U294" t="s">
        <v>994</v>
      </c>
    </row>
    <row r="295" spans="1:21" x14ac:dyDescent="0.3">
      <c r="A295" s="185" t="s">
        <v>1070</v>
      </c>
      <c r="B295" s="185">
        <v>332510</v>
      </c>
      <c r="C295" t="s">
        <v>335</v>
      </c>
      <c r="D295" t="s">
        <v>336</v>
      </c>
      <c r="E295" t="s">
        <v>336</v>
      </c>
      <c r="F295" t="s">
        <v>1071</v>
      </c>
      <c r="G295" t="s">
        <v>9</v>
      </c>
      <c r="H295" s="185" t="s">
        <v>434</v>
      </c>
      <c r="I295" s="185" t="s">
        <v>435</v>
      </c>
      <c r="J295" s="275">
        <v>2330.2503900000002</v>
      </c>
      <c r="K295" s="275">
        <v>3486.3999999999996</v>
      </c>
      <c r="L295">
        <v>73.150000000000006</v>
      </c>
      <c r="M295" s="84">
        <v>255.03016</v>
      </c>
      <c r="N295" s="275">
        <v>0.66838297097292343</v>
      </c>
      <c r="O295">
        <v>681.30000000000007</v>
      </c>
      <c r="P295" s="84">
        <v>55949</v>
      </c>
      <c r="Q295" s="279">
        <v>0.13799873337555413</v>
      </c>
      <c r="R295" s="185" t="s">
        <v>569</v>
      </c>
      <c r="S295" s="185">
        <v>12</v>
      </c>
      <c r="T295" t="s">
        <v>336</v>
      </c>
      <c r="U295" t="s">
        <v>994</v>
      </c>
    </row>
    <row r="296" spans="1:21" x14ac:dyDescent="0.3">
      <c r="A296" s="185" t="s">
        <v>1070</v>
      </c>
      <c r="B296" s="185">
        <v>332510</v>
      </c>
      <c r="C296" t="s">
        <v>335</v>
      </c>
      <c r="D296" t="s">
        <v>336</v>
      </c>
      <c r="E296" t="s">
        <v>336</v>
      </c>
      <c r="F296" t="s">
        <v>1071</v>
      </c>
      <c r="G296" t="s">
        <v>9</v>
      </c>
      <c r="H296" s="185" t="s">
        <v>439</v>
      </c>
      <c r="I296" s="185" t="s">
        <v>440</v>
      </c>
      <c r="J296" s="275">
        <v>2494.4692539000002</v>
      </c>
      <c r="O296">
        <v>729.3130000000001</v>
      </c>
      <c r="R296" s="185" t="s">
        <v>569</v>
      </c>
      <c r="S296" s="185">
        <v>12</v>
      </c>
      <c r="T296" t="s">
        <v>336</v>
      </c>
      <c r="U296" t="s">
        <v>994</v>
      </c>
    </row>
    <row r="297" spans="1:21" x14ac:dyDescent="0.3">
      <c r="A297" s="185" t="s">
        <v>725</v>
      </c>
      <c r="B297" s="185">
        <v>331800</v>
      </c>
      <c r="C297" t="s">
        <v>103</v>
      </c>
      <c r="D297" t="s">
        <v>176</v>
      </c>
      <c r="E297" t="s">
        <v>176</v>
      </c>
      <c r="F297" t="s">
        <v>726</v>
      </c>
      <c r="G297" t="s">
        <v>9</v>
      </c>
      <c r="H297" s="185" t="s">
        <v>434</v>
      </c>
      <c r="I297" s="185" t="s">
        <v>435</v>
      </c>
      <c r="J297" s="275">
        <v>143017.4331885</v>
      </c>
      <c r="K297" s="275">
        <v>409681.26099990716</v>
      </c>
      <c r="L297">
        <v>73.150000000000006</v>
      </c>
      <c r="M297" s="84">
        <v>29968.184242143208</v>
      </c>
      <c r="N297" s="275">
        <v>0.34909439801917719</v>
      </c>
      <c r="O297">
        <v>41814.294999999998</v>
      </c>
      <c r="P297" s="84">
        <v>2968705</v>
      </c>
      <c r="Q297" s="279">
        <v>0.13799999023139961</v>
      </c>
      <c r="R297" s="185" t="s">
        <v>569</v>
      </c>
      <c r="S297" s="185">
        <v>12</v>
      </c>
      <c r="T297" t="s">
        <v>727</v>
      </c>
      <c r="U297" t="s">
        <v>728</v>
      </c>
    </row>
    <row r="298" spans="1:21" x14ac:dyDescent="0.3">
      <c r="A298" s="185" t="s">
        <v>725</v>
      </c>
      <c r="B298" s="185">
        <v>331800</v>
      </c>
      <c r="C298" t="s">
        <v>103</v>
      </c>
      <c r="D298" t="s">
        <v>176</v>
      </c>
      <c r="E298" t="s">
        <v>176</v>
      </c>
      <c r="F298" t="s">
        <v>726</v>
      </c>
      <c r="G298" t="s">
        <v>9</v>
      </c>
      <c r="H298" s="185" t="s">
        <v>439</v>
      </c>
      <c r="I298" s="185" t="s">
        <v>440</v>
      </c>
      <c r="J298" s="275">
        <v>727.60725960000002</v>
      </c>
      <c r="O298">
        <v>212.732</v>
      </c>
      <c r="R298" s="185" t="s">
        <v>569</v>
      </c>
      <c r="S298" s="185">
        <v>12</v>
      </c>
      <c r="T298" t="s">
        <v>727</v>
      </c>
      <c r="U298" t="s">
        <v>728</v>
      </c>
    </row>
    <row r="299" spans="1:21" x14ac:dyDescent="0.3">
      <c r="A299" s="185" t="s">
        <v>1060</v>
      </c>
      <c r="B299" s="185">
        <v>332460</v>
      </c>
      <c r="C299" t="s">
        <v>324</v>
      </c>
      <c r="D299" t="s">
        <v>325</v>
      </c>
      <c r="E299" t="s">
        <v>325</v>
      </c>
      <c r="F299" t="s">
        <v>1061</v>
      </c>
      <c r="G299" t="s">
        <v>13</v>
      </c>
      <c r="H299" s="185" t="s">
        <v>434</v>
      </c>
      <c r="I299" s="185" t="s">
        <v>435</v>
      </c>
      <c r="J299" s="275">
        <v>554.08859999999993</v>
      </c>
      <c r="K299" s="275">
        <v>1814.2</v>
      </c>
      <c r="L299">
        <v>73.150000000000006</v>
      </c>
      <c r="M299" s="84">
        <v>132.70873</v>
      </c>
      <c r="N299" s="275">
        <v>0.30541759453202511</v>
      </c>
      <c r="O299">
        <v>161.99999999999997</v>
      </c>
      <c r="P299" s="84">
        <v>13146</v>
      </c>
      <c r="Q299" s="279">
        <v>0.13800395557584055</v>
      </c>
      <c r="R299" s="185" t="s">
        <v>666</v>
      </c>
      <c r="S299" s="185">
        <v>12</v>
      </c>
      <c r="T299" t="s">
        <v>325</v>
      </c>
      <c r="U299" t="s">
        <v>1494</v>
      </c>
    </row>
    <row r="300" spans="1:21" x14ac:dyDescent="0.3">
      <c r="A300" s="185" t="s">
        <v>1060</v>
      </c>
      <c r="B300" s="185">
        <v>332460</v>
      </c>
      <c r="C300" t="s">
        <v>324</v>
      </c>
      <c r="D300" t="s">
        <v>325</v>
      </c>
      <c r="E300" t="s">
        <v>325</v>
      </c>
      <c r="F300" t="s">
        <v>1061</v>
      </c>
      <c r="G300" t="s">
        <v>13</v>
      </c>
      <c r="H300" s="185" t="s">
        <v>436</v>
      </c>
      <c r="I300" s="185" t="s">
        <v>437</v>
      </c>
      <c r="J300" s="275">
        <v>3923.0841</v>
      </c>
      <c r="O300">
        <v>1147</v>
      </c>
      <c r="R300" s="185" t="s">
        <v>666</v>
      </c>
      <c r="S300" s="185">
        <v>12</v>
      </c>
      <c r="T300" t="s">
        <v>325</v>
      </c>
      <c r="U300" t="s">
        <v>1494</v>
      </c>
    </row>
    <row r="301" spans="1:21" x14ac:dyDescent="0.3">
      <c r="A301" s="185" t="s">
        <v>927</v>
      </c>
      <c r="C301" t="s">
        <v>232</v>
      </c>
      <c r="D301" t="s">
        <v>233</v>
      </c>
      <c r="E301" t="s">
        <v>928</v>
      </c>
      <c r="F301" t="s">
        <v>678</v>
      </c>
      <c r="G301" t="s">
        <v>12</v>
      </c>
      <c r="H301" s="185" t="s">
        <v>441</v>
      </c>
      <c r="I301" s="185" t="s">
        <v>438</v>
      </c>
      <c r="J301" s="275">
        <v>1354.4388000000001</v>
      </c>
      <c r="K301" s="275">
        <v>23696</v>
      </c>
      <c r="L301">
        <v>53.06</v>
      </c>
      <c r="M301" s="84">
        <v>1257.3097600000001</v>
      </c>
      <c r="N301" s="275">
        <v>5.7158963538149907E-2</v>
      </c>
      <c r="O301">
        <v>396</v>
      </c>
      <c r="P301" s="84">
        <v>23602</v>
      </c>
      <c r="Q301" s="279">
        <v>1.0039827133293788</v>
      </c>
      <c r="R301" s="185" t="s">
        <v>666</v>
      </c>
      <c r="S301" s="185">
        <v>12</v>
      </c>
      <c r="T301" t="s">
        <v>929</v>
      </c>
      <c r="U301" t="s">
        <v>930</v>
      </c>
    </row>
    <row r="302" spans="1:21" x14ac:dyDescent="0.3">
      <c r="A302" s="185" t="s">
        <v>1101</v>
      </c>
      <c r="B302" s="185">
        <v>332540</v>
      </c>
      <c r="C302" t="s">
        <v>364</v>
      </c>
      <c r="D302" t="s">
        <v>365</v>
      </c>
      <c r="E302" t="s">
        <v>365</v>
      </c>
      <c r="F302" t="s">
        <v>1102</v>
      </c>
      <c r="G302" t="s">
        <v>4</v>
      </c>
      <c r="H302" s="185" t="s">
        <v>434</v>
      </c>
      <c r="I302" s="185" t="s">
        <v>435</v>
      </c>
      <c r="J302" s="275">
        <v>9595.7816213999995</v>
      </c>
      <c r="K302" s="275">
        <v>28059.204104427234</v>
      </c>
      <c r="L302">
        <v>73.150000000000006</v>
      </c>
      <c r="M302" s="84">
        <v>2052.5307802388525</v>
      </c>
      <c r="N302" s="275">
        <v>0.3419833857613217</v>
      </c>
      <c r="O302">
        <v>2805.5379999999996</v>
      </c>
      <c r="P302" s="84">
        <v>203328</v>
      </c>
      <c r="Q302" s="279">
        <v>0.13799970542388276</v>
      </c>
      <c r="S302" s="185">
        <v>12</v>
      </c>
      <c r="T302" t="s">
        <v>365</v>
      </c>
      <c r="U302" t="s">
        <v>1103</v>
      </c>
    </row>
    <row r="303" spans="1:21" x14ac:dyDescent="0.3">
      <c r="A303" s="185" t="s">
        <v>1101</v>
      </c>
      <c r="B303" s="185">
        <v>332540</v>
      </c>
      <c r="C303" t="s">
        <v>364</v>
      </c>
      <c r="D303" t="s">
        <v>365</v>
      </c>
      <c r="E303" t="s">
        <v>365</v>
      </c>
      <c r="F303" t="s">
        <v>1102</v>
      </c>
      <c r="G303" t="s">
        <v>4</v>
      </c>
      <c r="H303" s="185" t="s">
        <v>439</v>
      </c>
      <c r="I303" s="185" t="s">
        <v>440</v>
      </c>
      <c r="J303" s="275">
        <v>4113.5366649000007</v>
      </c>
      <c r="O303">
        <v>1202.6830000000002</v>
      </c>
      <c r="R303" s="185" t="s">
        <v>569</v>
      </c>
      <c r="S303" s="185">
        <v>12</v>
      </c>
      <c r="T303" t="s">
        <v>365</v>
      </c>
      <c r="U303" t="s">
        <v>1103</v>
      </c>
    </row>
    <row r="304" spans="1:21" x14ac:dyDescent="0.3">
      <c r="A304" s="185" t="s">
        <v>1078</v>
      </c>
      <c r="B304" s="185">
        <v>332560</v>
      </c>
      <c r="C304" t="s">
        <v>343</v>
      </c>
      <c r="D304" t="s">
        <v>344</v>
      </c>
      <c r="E304" t="s">
        <v>344</v>
      </c>
      <c r="F304" t="s">
        <v>1079</v>
      </c>
      <c r="G304" t="s">
        <v>4</v>
      </c>
      <c r="H304" s="185" t="s">
        <v>434</v>
      </c>
      <c r="I304" s="185" t="s">
        <v>435</v>
      </c>
      <c r="J304" s="275">
        <v>10293.091863599999</v>
      </c>
      <c r="K304" s="275">
        <v>31374.638100281045</v>
      </c>
      <c r="L304">
        <v>73.150000000000006</v>
      </c>
      <c r="M304" s="84">
        <v>2295.0547770355588</v>
      </c>
      <c r="N304" s="275">
        <v>0.32807045712211086</v>
      </c>
      <c r="O304">
        <v>3009.4119999999994</v>
      </c>
      <c r="P304" s="84">
        <v>227355</v>
      </c>
      <c r="Q304" s="279">
        <v>0.13799845220153964</v>
      </c>
      <c r="S304" s="185">
        <v>12</v>
      </c>
      <c r="T304" t="s">
        <v>344</v>
      </c>
      <c r="U304" t="s">
        <v>1080</v>
      </c>
    </row>
    <row r="305" spans="1:21" x14ac:dyDescent="0.3">
      <c r="A305" s="185" t="s">
        <v>1078</v>
      </c>
      <c r="B305" s="185">
        <v>332560</v>
      </c>
      <c r="C305" t="s">
        <v>343</v>
      </c>
      <c r="D305" t="s">
        <v>344</v>
      </c>
      <c r="E305" t="s">
        <v>344</v>
      </c>
      <c r="F305" t="s">
        <v>1079</v>
      </c>
      <c r="G305" t="s">
        <v>4</v>
      </c>
      <c r="H305" s="185" t="s">
        <v>439</v>
      </c>
      <c r="I305" s="185" t="s">
        <v>440</v>
      </c>
      <c r="J305" s="275">
        <v>1225.3600982999999</v>
      </c>
      <c r="O305">
        <v>358.26099999999997</v>
      </c>
      <c r="R305" s="185" t="s">
        <v>569</v>
      </c>
      <c r="S305" s="185">
        <v>12</v>
      </c>
      <c r="T305" t="s">
        <v>344</v>
      </c>
      <c r="U305" t="s">
        <v>1080</v>
      </c>
    </row>
    <row r="306" spans="1:21" x14ac:dyDescent="0.3">
      <c r="A306" s="185" t="s">
        <v>1152</v>
      </c>
      <c r="B306" s="185">
        <v>332470</v>
      </c>
      <c r="C306" t="s">
        <v>298</v>
      </c>
      <c r="D306" t="s">
        <v>299</v>
      </c>
      <c r="E306" t="s">
        <v>299</v>
      </c>
      <c r="F306" t="s">
        <v>1153</v>
      </c>
      <c r="G306" t="s">
        <v>6</v>
      </c>
      <c r="H306" s="185" t="s">
        <v>434</v>
      </c>
      <c r="I306" s="185" t="s">
        <v>435</v>
      </c>
      <c r="J306" s="278">
        <v>1020.29544</v>
      </c>
      <c r="K306" s="278">
        <v>3839.2549386990345</v>
      </c>
      <c r="L306">
        <v>73.150000000000006</v>
      </c>
      <c r="M306" s="283">
        <v>280.84149876583439</v>
      </c>
      <c r="N306" s="278">
        <v>0.26575350068983333</v>
      </c>
      <c r="O306">
        <v>298.33199999999999</v>
      </c>
      <c r="P306" s="283">
        <v>27821</v>
      </c>
      <c r="Q306" s="281">
        <v>0.13799845220153964</v>
      </c>
      <c r="R306" s="185" t="s">
        <v>1154</v>
      </c>
      <c r="S306" s="185">
        <v>9</v>
      </c>
      <c r="T306" t="s">
        <v>299</v>
      </c>
      <c r="U306" t="s">
        <v>1494</v>
      </c>
    </row>
    <row r="307" spans="1:21" x14ac:dyDescent="0.3">
      <c r="M307" s="275"/>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197"/>
  <sheetViews>
    <sheetView workbookViewId="0">
      <pane xSplit="2" ySplit="3" topLeftCell="C4" activePane="bottomRight" state="frozen"/>
      <selection pane="topRight"/>
      <selection pane="bottomLeft"/>
      <selection pane="bottomRight"/>
    </sheetView>
  </sheetViews>
  <sheetFormatPr defaultRowHeight="14.4" x14ac:dyDescent="0.3"/>
  <cols>
    <col min="1" max="1" width="12.88671875" customWidth="1"/>
    <col min="2" max="2" width="7" bestFit="1" customWidth="1"/>
    <col min="3" max="3" width="19.5546875" style="17" bestFit="1" customWidth="1"/>
    <col min="4" max="4" width="16.109375" style="17" bestFit="1" customWidth="1"/>
    <col min="5" max="5" width="21.109375" style="17" bestFit="1" customWidth="1"/>
    <col min="6" max="6" width="17.6640625" style="88" bestFit="1" customWidth="1"/>
    <col min="7" max="7" width="19.5546875" style="17" bestFit="1" customWidth="1"/>
    <col min="8" max="8" width="16.109375" style="17" bestFit="1" customWidth="1"/>
    <col min="9" max="9" width="21.109375" style="17" bestFit="1" customWidth="1"/>
    <col min="10" max="10" width="17.6640625" style="88" bestFit="1" customWidth="1"/>
    <col min="11" max="11" width="11.5546875" style="17" bestFit="1" customWidth="1"/>
    <col min="12" max="12" width="11" style="17" bestFit="1" customWidth="1"/>
    <col min="13" max="13" width="11.5546875" style="17" bestFit="1" customWidth="1"/>
    <col min="14" max="14" width="11.5546875" style="88" bestFit="1" customWidth="1"/>
    <col min="15" max="15" width="8.88671875" style="17" bestFit="1" customWidth="1"/>
    <col min="16" max="16" width="7.5546875" style="17" bestFit="1" customWidth="1"/>
    <col min="17" max="17" width="10.44140625" style="17" bestFit="1" customWidth="1"/>
    <col min="18" max="18" width="7" style="88" bestFit="1" customWidth="1"/>
    <col min="19" max="20" width="12" bestFit="1" customWidth="1"/>
    <col min="23" max="24" width="9.109375" style="185"/>
    <col min="25" max="25" width="15.88671875" customWidth="1"/>
    <col min="26" max="26" width="30.5546875" customWidth="1"/>
  </cols>
  <sheetData>
    <row r="1" spans="1:26" ht="15.6" x14ac:dyDescent="0.3">
      <c r="A1" s="326" t="s">
        <v>1583</v>
      </c>
      <c r="B1" s="327"/>
      <c r="C1" s="327"/>
      <c r="D1" s="327"/>
    </row>
    <row r="2" spans="1:26" x14ac:dyDescent="0.3">
      <c r="A2" s="3" t="s">
        <v>637</v>
      </c>
      <c r="F2" s="17"/>
      <c r="J2" s="17"/>
      <c r="N2" s="17"/>
      <c r="R2" s="17"/>
    </row>
    <row r="3" spans="1:26" s="184" customFormat="1" ht="57.6" x14ac:dyDescent="0.3">
      <c r="A3" s="183" t="s">
        <v>1496</v>
      </c>
      <c r="B3" s="183" t="s">
        <v>645</v>
      </c>
      <c r="C3" s="188" t="s">
        <v>53</v>
      </c>
      <c r="D3" s="188" t="s">
        <v>55</v>
      </c>
      <c r="E3" s="188" t="s">
        <v>1176</v>
      </c>
      <c r="F3" s="189" t="s">
        <v>0</v>
      </c>
      <c r="G3" s="188" t="s">
        <v>454</v>
      </c>
      <c r="H3" s="188" t="s">
        <v>455</v>
      </c>
      <c r="I3" s="188" t="s">
        <v>456</v>
      </c>
      <c r="J3" s="189" t="s">
        <v>457</v>
      </c>
      <c r="K3" s="188" t="s">
        <v>458</v>
      </c>
      <c r="L3" s="188" t="s">
        <v>459</v>
      </c>
      <c r="M3" s="188" t="s">
        <v>460</v>
      </c>
      <c r="N3" s="189" t="s">
        <v>461</v>
      </c>
      <c r="O3" s="188" t="s">
        <v>462</v>
      </c>
      <c r="P3" s="188" t="s">
        <v>463</v>
      </c>
      <c r="Q3" s="188" t="s">
        <v>464</v>
      </c>
      <c r="R3" s="189" t="s">
        <v>465</v>
      </c>
      <c r="S3" s="183" t="s">
        <v>466</v>
      </c>
      <c r="T3" s="183" t="s">
        <v>467</v>
      </c>
      <c r="U3" s="183" t="s">
        <v>468</v>
      </c>
      <c r="V3" s="183" t="s">
        <v>469</v>
      </c>
      <c r="W3" s="183" t="s">
        <v>59</v>
      </c>
      <c r="X3" s="183" t="s">
        <v>652</v>
      </c>
      <c r="Y3" s="183" t="s">
        <v>1178</v>
      </c>
      <c r="Z3" s="183" t="s">
        <v>60</v>
      </c>
    </row>
    <row r="4" spans="1:26" x14ac:dyDescent="0.3">
      <c r="A4" t="s">
        <v>1192</v>
      </c>
      <c r="B4">
        <v>0</v>
      </c>
      <c r="C4" s="17" t="s">
        <v>69</v>
      </c>
      <c r="D4" s="17" t="s">
        <v>71</v>
      </c>
      <c r="E4" s="17" t="s">
        <v>665</v>
      </c>
      <c r="F4" s="88" t="s">
        <v>13</v>
      </c>
      <c r="G4" s="17">
        <v>19063</v>
      </c>
      <c r="H4" s="17">
        <v>148071</v>
      </c>
      <c r="I4" s="17">
        <v>14707</v>
      </c>
      <c r="J4" s="88">
        <v>0.12874229254884481</v>
      </c>
      <c r="K4" s="17">
        <v>12664.9</v>
      </c>
      <c r="L4" s="17">
        <v>119268</v>
      </c>
      <c r="M4" s="17">
        <v>2318</v>
      </c>
      <c r="N4" s="88">
        <v>0.10618858369386591</v>
      </c>
      <c r="O4" s="17">
        <v>14333.8</v>
      </c>
      <c r="P4" s="17">
        <v>121640</v>
      </c>
      <c r="Q4" s="17">
        <v>140</v>
      </c>
      <c r="R4" s="88">
        <v>0.11783788227556724</v>
      </c>
      <c r="S4">
        <v>46061.7</v>
      </c>
      <c r="T4">
        <v>388979</v>
      </c>
      <c r="U4">
        <v>17165</v>
      </c>
      <c r="V4">
        <v>0.11841693253363292</v>
      </c>
      <c r="W4" s="185" t="s">
        <v>1190</v>
      </c>
      <c r="X4" s="185">
        <v>12</v>
      </c>
      <c r="Y4" t="s">
        <v>1194</v>
      </c>
    </row>
    <row r="5" spans="1:26" x14ac:dyDescent="0.3">
      <c r="A5" t="s">
        <v>1467</v>
      </c>
      <c r="B5">
        <v>0</v>
      </c>
      <c r="C5" s="17" t="s">
        <v>1497</v>
      </c>
      <c r="D5" s="17" t="s">
        <v>1109</v>
      </c>
      <c r="E5" s="17" t="s">
        <v>1110</v>
      </c>
      <c r="F5" s="88" t="s">
        <v>10</v>
      </c>
      <c r="G5" s="17">
        <v>0</v>
      </c>
      <c r="H5" s="17">
        <v>0</v>
      </c>
      <c r="I5" s="17">
        <v>0</v>
      </c>
      <c r="J5" s="88">
        <v>0</v>
      </c>
      <c r="K5" s="17">
        <v>12587</v>
      </c>
      <c r="L5" s="17">
        <v>57320</v>
      </c>
      <c r="M5" s="17">
        <v>164</v>
      </c>
      <c r="N5" s="88">
        <v>0.21959176552686671</v>
      </c>
      <c r="O5" s="17">
        <v>0</v>
      </c>
      <c r="P5" s="17">
        <v>0</v>
      </c>
      <c r="Q5" s="17">
        <v>0</v>
      </c>
      <c r="S5">
        <v>12587</v>
      </c>
      <c r="T5">
        <v>57320</v>
      </c>
      <c r="U5">
        <v>164</v>
      </c>
      <c r="V5">
        <v>0.21959176552686671</v>
      </c>
      <c r="W5" s="185" t="s">
        <v>1190</v>
      </c>
      <c r="X5" s="185">
        <v>12</v>
      </c>
      <c r="Y5" t="s">
        <v>1109</v>
      </c>
    </row>
    <row r="6" spans="1:26" x14ac:dyDescent="0.3">
      <c r="A6" t="s">
        <v>1248</v>
      </c>
      <c r="B6">
        <v>331420</v>
      </c>
      <c r="C6" s="17" t="s">
        <v>103</v>
      </c>
      <c r="D6" s="17" t="s">
        <v>124</v>
      </c>
      <c r="E6" s="17" t="s">
        <v>749</v>
      </c>
      <c r="F6" s="88" t="s">
        <v>5</v>
      </c>
      <c r="G6" s="17">
        <v>251.12048565000012</v>
      </c>
      <c r="H6" s="17">
        <v>491.64600000000002</v>
      </c>
      <c r="I6" s="17">
        <v>95</v>
      </c>
      <c r="J6" s="88">
        <v>0.5107750000000002</v>
      </c>
      <c r="K6" s="17">
        <v>91.025212750000037</v>
      </c>
      <c r="L6" s="17">
        <v>178.21</v>
      </c>
      <c r="M6" s="17">
        <v>10</v>
      </c>
      <c r="N6" s="88">
        <v>0.5107750000000002</v>
      </c>
      <c r="O6" s="17">
        <v>289.7315002250001</v>
      </c>
      <c r="P6" s="17">
        <v>567.23900000000003</v>
      </c>
      <c r="Q6" s="17">
        <v>29</v>
      </c>
      <c r="R6" s="88">
        <v>0.5107750000000002</v>
      </c>
      <c r="S6">
        <v>631.87719862500023</v>
      </c>
      <c r="T6">
        <v>1237.095</v>
      </c>
      <c r="U6">
        <v>134</v>
      </c>
      <c r="V6">
        <v>0.5107750000000002</v>
      </c>
      <c r="W6" s="185" t="s">
        <v>569</v>
      </c>
      <c r="X6" s="185">
        <v>12</v>
      </c>
      <c r="Y6" t="s">
        <v>124</v>
      </c>
    </row>
    <row r="7" spans="1:26" x14ac:dyDescent="0.3">
      <c r="A7" t="s">
        <v>1373</v>
      </c>
      <c r="B7">
        <v>332140</v>
      </c>
      <c r="C7" s="17" t="s">
        <v>267</v>
      </c>
      <c r="D7" s="17" t="s">
        <v>268</v>
      </c>
      <c r="E7" s="17" t="s">
        <v>989</v>
      </c>
      <c r="F7" s="88" t="s">
        <v>14</v>
      </c>
      <c r="G7" s="17">
        <v>62.709499999999998</v>
      </c>
      <c r="H7" s="17">
        <v>66.009999999999991</v>
      </c>
      <c r="I7" s="17">
        <v>69</v>
      </c>
      <c r="J7" s="88">
        <v>0.95000000000000007</v>
      </c>
      <c r="K7" s="17">
        <v>38.317300000000003</v>
      </c>
      <c r="L7" s="17">
        <v>40.334000000000003</v>
      </c>
      <c r="M7" s="17">
        <v>8</v>
      </c>
      <c r="N7" s="88">
        <v>0.95</v>
      </c>
      <c r="O7" s="17">
        <v>38.444600000000001</v>
      </c>
      <c r="P7" s="17">
        <v>40.468000000000004</v>
      </c>
      <c r="Q7" s="17">
        <v>11</v>
      </c>
      <c r="R7" s="88">
        <v>0.95</v>
      </c>
      <c r="S7">
        <v>139.47139999999999</v>
      </c>
      <c r="T7">
        <v>146.81200000000001</v>
      </c>
      <c r="U7">
        <v>89</v>
      </c>
      <c r="V7">
        <v>0.94999999999999984</v>
      </c>
      <c r="W7" s="185" t="s">
        <v>569</v>
      </c>
      <c r="X7" s="185">
        <v>9</v>
      </c>
      <c r="Y7" t="s">
        <v>268</v>
      </c>
    </row>
    <row r="8" spans="1:26" x14ac:dyDescent="0.3">
      <c r="A8" t="s">
        <v>1375</v>
      </c>
      <c r="B8">
        <v>332150</v>
      </c>
      <c r="C8" s="17" t="s">
        <v>269</v>
      </c>
      <c r="D8" s="17" t="s">
        <v>270</v>
      </c>
      <c r="E8" s="17" t="s">
        <v>991</v>
      </c>
      <c r="F8" s="88" t="s">
        <v>9</v>
      </c>
      <c r="G8" s="17">
        <v>424.99651999999986</v>
      </c>
      <c r="H8" s="17">
        <v>817.30099999999993</v>
      </c>
      <c r="I8" s="17">
        <v>190</v>
      </c>
      <c r="J8" s="88">
        <v>0.51999999999999991</v>
      </c>
      <c r="K8" s="17">
        <v>273.65415999999999</v>
      </c>
      <c r="L8" s="17">
        <v>526.25800000000004</v>
      </c>
      <c r="M8" s="17">
        <v>21</v>
      </c>
      <c r="N8" s="88">
        <v>0.51999999999999991</v>
      </c>
      <c r="O8" s="17">
        <v>23.140519999999995</v>
      </c>
      <c r="P8" s="17">
        <v>44.500999999999998</v>
      </c>
      <c r="Q8" s="17">
        <v>7</v>
      </c>
      <c r="R8" s="88">
        <v>0.51999999999999991</v>
      </c>
      <c r="S8">
        <v>721.79119999999989</v>
      </c>
      <c r="T8">
        <v>1388.06</v>
      </c>
      <c r="U8">
        <v>230</v>
      </c>
      <c r="V8">
        <v>0.51999999999999991</v>
      </c>
      <c r="W8" s="185" t="s">
        <v>569</v>
      </c>
      <c r="X8" s="185">
        <v>12</v>
      </c>
      <c r="Y8" t="s">
        <v>270</v>
      </c>
    </row>
    <row r="9" spans="1:26" x14ac:dyDescent="0.3">
      <c r="A9" t="s">
        <v>1377</v>
      </c>
      <c r="B9">
        <v>332160</v>
      </c>
      <c r="C9" s="17" t="s">
        <v>271</v>
      </c>
      <c r="D9" s="17" t="s">
        <v>272</v>
      </c>
      <c r="E9" s="17" t="s">
        <v>993</v>
      </c>
      <c r="F9" s="88" t="s">
        <v>9</v>
      </c>
      <c r="G9" s="17">
        <v>352.09942929166681</v>
      </c>
      <c r="H9" s="17">
        <v>525.5150000000001</v>
      </c>
      <c r="I9" s="17">
        <v>105</v>
      </c>
      <c r="J9" s="88">
        <v>0.67000833333333343</v>
      </c>
      <c r="K9" s="17">
        <v>359.44004059166673</v>
      </c>
      <c r="L9" s="17">
        <v>536.471</v>
      </c>
      <c r="M9" s="17">
        <v>17</v>
      </c>
      <c r="N9" s="88">
        <v>0.67000833333333343</v>
      </c>
      <c r="O9" s="17">
        <v>41.983392175000006</v>
      </c>
      <c r="P9" s="17">
        <v>62.661000000000001</v>
      </c>
      <c r="Q9" s="17">
        <v>6</v>
      </c>
      <c r="R9" s="88">
        <v>0.67000833333333343</v>
      </c>
      <c r="S9">
        <v>753.52286205833354</v>
      </c>
      <c r="T9">
        <v>1124.6469999999999</v>
      </c>
      <c r="U9">
        <v>132</v>
      </c>
      <c r="V9">
        <v>0.67000833333333354</v>
      </c>
      <c r="W9" s="185" t="s">
        <v>569</v>
      </c>
      <c r="X9" s="185">
        <v>12</v>
      </c>
      <c r="Y9" t="s">
        <v>272</v>
      </c>
    </row>
    <row r="10" spans="1:26" x14ac:dyDescent="0.3">
      <c r="A10" t="s">
        <v>1379</v>
      </c>
      <c r="B10">
        <v>332170</v>
      </c>
      <c r="C10" s="17" t="s">
        <v>273</v>
      </c>
      <c r="D10" s="17" t="s">
        <v>274</v>
      </c>
      <c r="E10" s="17" t="s">
        <v>996</v>
      </c>
      <c r="F10" s="88" t="s">
        <v>8</v>
      </c>
      <c r="G10" s="17">
        <v>59.869098333333341</v>
      </c>
      <c r="H10" s="17">
        <v>145.726</v>
      </c>
      <c r="I10" s="17">
        <v>52</v>
      </c>
      <c r="J10" s="88">
        <v>0.41083333333333338</v>
      </c>
      <c r="K10" s="17">
        <v>199.33140333333336</v>
      </c>
      <c r="L10" s="17">
        <v>485.18799999999999</v>
      </c>
      <c r="M10" s="17">
        <v>29</v>
      </c>
      <c r="N10" s="88">
        <v>0.41083333333333338</v>
      </c>
      <c r="O10" s="17">
        <v>72.619721666666678</v>
      </c>
      <c r="P10" s="17">
        <v>176.762</v>
      </c>
      <c r="Q10" s="17">
        <v>14</v>
      </c>
      <c r="R10" s="88">
        <v>0.41083333333333338</v>
      </c>
      <c r="S10">
        <v>331.82022333333339</v>
      </c>
      <c r="T10">
        <v>807.67600000000004</v>
      </c>
      <c r="U10">
        <v>95</v>
      </c>
      <c r="V10">
        <v>0.41083333333333338</v>
      </c>
      <c r="W10" s="185" t="s">
        <v>569</v>
      </c>
      <c r="X10" s="185">
        <v>12</v>
      </c>
      <c r="Y10" t="s">
        <v>274</v>
      </c>
    </row>
    <row r="11" spans="1:26" x14ac:dyDescent="0.3">
      <c r="A11" t="s">
        <v>1381</v>
      </c>
      <c r="B11">
        <v>332180</v>
      </c>
      <c r="C11" s="17" t="s">
        <v>275</v>
      </c>
      <c r="D11" s="17" t="s">
        <v>276</v>
      </c>
      <c r="E11" s="17" t="s">
        <v>998</v>
      </c>
      <c r="F11" s="88" t="s">
        <v>6</v>
      </c>
      <c r="G11" s="17">
        <v>86.731449999999995</v>
      </c>
      <c r="H11" s="17">
        <v>102.03700000000001</v>
      </c>
      <c r="I11" s="17">
        <v>36</v>
      </c>
      <c r="J11" s="88">
        <v>0.84999999999999987</v>
      </c>
      <c r="K11" s="17">
        <v>82.381149999999991</v>
      </c>
      <c r="L11" s="17">
        <v>96.918999999999997</v>
      </c>
      <c r="M11" s="17">
        <v>15</v>
      </c>
      <c r="N11" s="88">
        <v>0.85</v>
      </c>
      <c r="O11" s="17">
        <v>66.262599999999992</v>
      </c>
      <c r="P11" s="17">
        <v>77.955999999999989</v>
      </c>
      <c r="Q11" s="17">
        <v>17</v>
      </c>
      <c r="R11" s="88">
        <v>0.85</v>
      </c>
      <c r="S11">
        <v>235.37519999999998</v>
      </c>
      <c r="T11">
        <v>276.91200000000003</v>
      </c>
      <c r="U11">
        <v>74</v>
      </c>
      <c r="V11">
        <v>0.84999999999999987</v>
      </c>
      <c r="W11" s="185" t="s">
        <v>569</v>
      </c>
      <c r="X11" s="185">
        <v>10</v>
      </c>
      <c r="Y11" t="s">
        <v>276</v>
      </c>
    </row>
    <row r="12" spans="1:26" x14ac:dyDescent="0.3">
      <c r="A12" t="s">
        <v>1383</v>
      </c>
      <c r="B12">
        <v>332190</v>
      </c>
      <c r="C12" s="17" t="s">
        <v>409</v>
      </c>
      <c r="D12" s="17" t="s">
        <v>410</v>
      </c>
      <c r="E12" s="17" t="s">
        <v>1000</v>
      </c>
      <c r="F12" s="88" t="s">
        <v>9</v>
      </c>
      <c r="G12" s="17">
        <v>25.159082414285709</v>
      </c>
      <c r="H12" s="17">
        <v>14.1755</v>
      </c>
      <c r="I12" s="17">
        <v>18</v>
      </c>
      <c r="J12" s="88">
        <v>1.7748285714285712</v>
      </c>
      <c r="K12" s="17">
        <v>16.088820999999999</v>
      </c>
      <c r="L12" s="17">
        <v>9.0650000000000013</v>
      </c>
      <c r="M12" s="17">
        <v>1</v>
      </c>
      <c r="N12" s="88">
        <v>1.7748285714285712</v>
      </c>
      <c r="O12" s="17">
        <v>12.626130457142855</v>
      </c>
      <c r="P12" s="17">
        <v>7.1139999999999999</v>
      </c>
      <c r="Q12" s="17">
        <v>6</v>
      </c>
      <c r="R12" s="88">
        <v>1.7748285714285712</v>
      </c>
      <c r="S12">
        <v>53.874033871428566</v>
      </c>
      <c r="T12">
        <v>30.354500000000002</v>
      </c>
      <c r="U12">
        <v>25</v>
      </c>
      <c r="V12">
        <v>1.7748285714285712</v>
      </c>
      <c r="W12" s="185" t="s">
        <v>569</v>
      </c>
      <c r="X12" s="185">
        <v>7</v>
      </c>
      <c r="Y12" t="s">
        <v>410</v>
      </c>
    </row>
    <row r="13" spans="1:26" x14ac:dyDescent="0.3">
      <c r="A13" t="s">
        <v>1249</v>
      </c>
      <c r="B13">
        <v>331430</v>
      </c>
      <c r="C13" s="17" t="s">
        <v>103</v>
      </c>
      <c r="D13" s="17" t="s">
        <v>402</v>
      </c>
      <c r="E13" s="17" t="s">
        <v>785</v>
      </c>
      <c r="F13" s="88" t="s">
        <v>9</v>
      </c>
      <c r="G13" s="17">
        <v>165.84386880000005</v>
      </c>
      <c r="H13" s="17">
        <v>325.95100000000008</v>
      </c>
      <c r="I13" s="17">
        <v>89</v>
      </c>
      <c r="J13" s="88">
        <v>0.50880000000000003</v>
      </c>
      <c r="K13" s="17">
        <v>30.813945600000004</v>
      </c>
      <c r="L13" s="17">
        <v>60.562000000000005</v>
      </c>
      <c r="M13" s="17">
        <v>8</v>
      </c>
      <c r="N13" s="88">
        <v>0.50880000000000003</v>
      </c>
      <c r="O13" s="17">
        <v>138.46025280000001</v>
      </c>
      <c r="P13" s="17">
        <v>272.13099999999997</v>
      </c>
      <c r="Q13" s="17">
        <v>10</v>
      </c>
      <c r="R13" s="88">
        <v>0.50880000000000003</v>
      </c>
      <c r="S13">
        <v>335.11806720000004</v>
      </c>
      <c r="T13">
        <v>658.64400000000001</v>
      </c>
      <c r="U13">
        <v>107</v>
      </c>
      <c r="V13">
        <v>0.50880000000000003</v>
      </c>
      <c r="W13" s="185" t="s">
        <v>569</v>
      </c>
      <c r="X13" s="185">
        <v>12</v>
      </c>
      <c r="Y13" t="s">
        <v>402</v>
      </c>
    </row>
    <row r="14" spans="1:26" x14ac:dyDescent="0.3">
      <c r="A14" t="s">
        <v>1465</v>
      </c>
      <c r="B14">
        <v>332200</v>
      </c>
      <c r="C14" s="17" t="s">
        <v>366</v>
      </c>
      <c r="D14" s="17" t="s">
        <v>367</v>
      </c>
      <c r="E14" s="17" t="s">
        <v>1105</v>
      </c>
      <c r="F14" s="88" t="s">
        <v>14</v>
      </c>
      <c r="G14" s="17">
        <v>159.92919177500002</v>
      </c>
      <c r="H14" s="17">
        <v>179.077</v>
      </c>
      <c r="I14" s="17">
        <v>89</v>
      </c>
      <c r="J14" s="88">
        <v>0.89307500000000006</v>
      </c>
      <c r="K14" s="17">
        <v>140.73611695</v>
      </c>
      <c r="L14" s="17">
        <v>157.58599999999998</v>
      </c>
      <c r="M14" s="17">
        <v>22</v>
      </c>
      <c r="N14" s="88">
        <v>0.89307500000000006</v>
      </c>
      <c r="O14" s="17">
        <v>98.706221299999996</v>
      </c>
      <c r="P14" s="17">
        <v>110.52399999999999</v>
      </c>
      <c r="Q14" s="17">
        <v>18</v>
      </c>
      <c r="R14" s="88">
        <v>0.89307500000000006</v>
      </c>
      <c r="S14">
        <v>399.37153002499997</v>
      </c>
      <c r="T14">
        <v>447.18700000000001</v>
      </c>
      <c r="U14">
        <v>115</v>
      </c>
      <c r="V14">
        <v>0.89307499999999995</v>
      </c>
      <c r="W14" s="185" t="s">
        <v>569</v>
      </c>
      <c r="X14" s="185">
        <v>12</v>
      </c>
      <c r="Y14" t="s">
        <v>367</v>
      </c>
    </row>
    <row r="15" spans="1:26" x14ac:dyDescent="0.3">
      <c r="A15" t="s">
        <v>1385</v>
      </c>
      <c r="B15">
        <v>332210</v>
      </c>
      <c r="C15" s="17" t="s">
        <v>277</v>
      </c>
      <c r="D15" s="17" t="s">
        <v>278</v>
      </c>
      <c r="E15" s="17" t="s">
        <v>1002</v>
      </c>
      <c r="F15" s="88" t="s">
        <v>6</v>
      </c>
      <c r="G15" s="17">
        <v>161.75389999999999</v>
      </c>
      <c r="H15" s="17">
        <v>294.09800000000001</v>
      </c>
      <c r="I15" s="17">
        <v>152</v>
      </c>
      <c r="J15" s="88">
        <v>0.54999999999999993</v>
      </c>
      <c r="K15" s="17">
        <v>43.942250000000001</v>
      </c>
      <c r="L15" s="17">
        <v>79.89500000000001</v>
      </c>
      <c r="M15" s="17">
        <v>26</v>
      </c>
      <c r="N15" s="88">
        <v>0.54999999999999993</v>
      </c>
      <c r="O15" s="17">
        <v>119.2906</v>
      </c>
      <c r="P15" s="17">
        <v>216.89200000000002</v>
      </c>
      <c r="Q15" s="17">
        <v>11</v>
      </c>
      <c r="R15" s="88">
        <v>0.54999999999999993</v>
      </c>
      <c r="S15">
        <v>324.98674999999997</v>
      </c>
      <c r="T15">
        <v>590.8850000000001</v>
      </c>
      <c r="U15">
        <v>192</v>
      </c>
      <c r="V15">
        <v>0.54999999999999982</v>
      </c>
      <c r="W15" s="185" t="s">
        <v>569</v>
      </c>
      <c r="X15" s="185">
        <v>6</v>
      </c>
      <c r="Y15" t="s">
        <v>278</v>
      </c>
    </row>
    <row r="16" spans="1:26" x14ac:dyDescent="0.3">
      <c r="A16" t="s">
        <v>1463</v>
      </c>
      <c r="B16">
        <v>331005</v>
      </c>
      <c r="C16" s="17" t="s">
        <v>362</v>
      </c>
      <c r="D16" s="17" t="s">
        <v>363</v>
      </c>
      <c r="E16" s="17" t="s">
        <v>1100</v>
      </c>
      <c r="F16" s="88" t="s">
        <v>4</v>
      </c>
      <c r="G16" s="17">
        <v>356.88895485833331</v>
      </c>
      <c r="H16" s="17">
        <v>260.26699999999994</v>
      </c>
      <c r="I16" s="17">
        <v>126</v>
      </c>
      <c r="J16" s="88">
        <v>1.3712416666666669</v>
      </c>
      <c r="K16" s="17">
        <v>687.18267759166667</v>
      </c>
      <c r="L16" s="17">
        <v>501.13899999999995</v>
      </c>
      <c r="M16" s="17">
        <v>122</v>
      </c>
      <c r="N16" s="88">
        <v>1.3712416666666669</v>
      </c>
      <c r="O16" s="17">
        <v>643.12468284166675</v>
      </c>
      <c r="P16" s="17">
        <v>469.00900000000001</v>
      </c>
      <c r="Q16" s="17">
        <v>25</v>
      </c>
      <c r="R16" s="88">
        <v>1.3712416666666669</v>
      </c>
      <c r="S16">
        <v>1687.1963152916669</v>
      </c>
      <c r="T16">
        <v>1230.415</v>
      </c>
      <c r="U16">
        <v>256</v>
      </c>
      <c r="V16">
        <v>1.3712416666666669</v>
      </c>
      <c r="W16" s="185" t="s">
        <v>569</v>
      </c>
      <c r="X16" s="185">
        <v>12</v>
      </c>
      <c r="Y16" t="s">
        <v>363</v>
      </c>
    </row>
    <row r="17" spans="1:26" x14ac:dyDescent="0.3">
      <c r="A17" t="s">
        <v>1250</v>
      </c>
      <c r="B17">
        <v>331440</v>
      </c>
      <c r="C17" s="17" t="s">
        <v>103</v>
      </c>
      <c r="D17" s="17" t="s">
        <v>125</v>
      </c>
      <c r="E17" s="17" t="s">
        <v>751</v>
      </c>
      <c r="F17" s="88" t="s">
        <v>9</v>
      </c>
      <c r="G17" s="17">
        <v>276.85881000000001</v>
      </c>
      <c r="H17" s="17">
        <v>553.27499999999998</v>
      </c>
      <c r="I17" s="17">
        <v>111</v>
      </c>
      <c r="J17" s="88">
        <v>0.50040000000000007</v>
      </c>
      <c r="K17" s="17">
        <v>49.200328800000008</v>
      </c>
      <c r="L17" s="17">
        <v>98.322000000000003</v>
      </c>
      <c r="M17" s="17">
        <v>13</v>
      </c>
      <c r="N17" s="88">
        <v>0.50040000000000007</v>
      </c>
      <c r="O17" s="17">
        <v>378.66368880000005</v>
      </c>
      <c r="P17" s="17">
        <v>756.72199999999998</v>
      </c>
      <c r="Q17" s="17">
        <v>27</v>
      </c>
      <c r="R17" s="88">
        <v>0.50040000000000007</v>
      </c>
      <c r="S17">
        <v>704.72282760000007</v>
      </c>
      <c r="T17">
        <v>1408.319</v>
      </c>
      <c r="U17">
        <v>151</v>
      </c>
      <c r="V17">
        <v>0.50040000000000007</v>
      </c>
      <c r="W17" s="185" t="s">
        <v>569</v>
      </c>
      <c r="X17" s="185">
        <v>12</v>
      </c>
      <c r="Y17" t="s">
        <v>125</v>
      </c>
    </row>
    <row r="18" spans="1:26" x14ac:dyDescent="0.3">
      <c r="A18" t="s">
        <v>1389</v>
      </c>
      <c r="B18">
        <v>332220</v>
      </c>
      <c r="C18" s="17" t="s">
        <v>279</v>
      </c>
      <c r="D18" s="17" t="s">
        <v>280</v>
      </c>
      <c r="E18" s="17" t="s">
        <v>1007</v>
      </c>
      <c r="F18" s="88" t="s">
        <v>14</v>
      </c>
      <c r="G18" s="17">
        <v>371.15522640000006</v>
      </c>
      <c r="H18" s="17">
        <v>509.92200000000003</v>
      </c>
      <c r="I18" s="17">
        <v>191</v>
      </c>
      <c r="J18" s="88">
        <v>0.72786666666666677</v>
      </c>
      <c r="K18" s="17">
        <v>529.55138680000005</v>
      </c>
      <c r="L18" s="17">
        <v>727.53899999999999</v>
      </c>
      <c r="M18" s="17">
        <v>58</v>
      </c>
      <c r="N18" s="88">
        <v>0.72786666666666677</v>
      </c>
      <c r="O18" s="17">
        <v>501.87425680000001</v>
      </c>
      <c r="P18" s="17">
        <v>689.5139999999999</v>
      </c>
      <c r="Q18" s="17">
        <v>46</v>
      </c>
      <c r="R18" s="88">
        <v>0.72786666666666677</v>
      </c>
      <c r="S18">
        <v>1402.5808700000002</v>
      </c>
      <c r="T18">
        <v>1926.9749999999999</v>
      </c>
      <c r="U18">
        <v>295</v>
      </c>
      <c r="V18">
        <v>0.72786666666666677</v>
      </c>
      <c r="W18" s="185" t="s">
        <v>569</v>
      </c>
      <c r="X18" s="185">
        <v>12</v>
      </c>
      <c r="Y18" t="s">
        <v>280</v>
      </c>
    </row>
    <row r="19" spans="1:26" x14ac:dyDescent="0.3">
      <c r="A19" t="s">
        <v>1251</v>
      </c>
      <c r="B19">
        <v>331450</v>
      </c>
      <c r="C19" s="17" t="s">
        <v>103</v>
      </c>
      <c r="D19" s="17" t="s">
        <v>126</v>
      </c>
      <c r="E19" s="17" t="s">
        <v>803</v>
      </c>
      <c r="F19" s="88" t="s">
        <v>9</v>
      </c>
      <c r="G19" s="17">
        <v>159.08332282500001</v>
      </c>
      <c r="H19" s="17">
        <v>304.13100000000003</v>
      </c>
      <c r="I19" s="17">
        <v>93</v>
      </c>
      <c r="J19" s="88">
        <v>0.52307499999999996</v>
      </c>
      <c r="K19" s="17">
        <v>56.378592725000004</v>
      </c>
      <c r="L19" s="17">
        <v>107.78300000000002</v>
      </c>
      <c r="M19" s="17">
        <v>15</v>
      </c>
      <c r="N19" s="88">
        <v>0.52307499999999996</v>
      </c>
      <c r="O19" s="17">
        <v>193.3055047</v>
      </c>
      <c r="P19" s="17">
        <v>369.55600000000004</v>
      </c>
      <c r="Q19" s="17">
        <v>23</v>
      </c>
      <c r="R19" s="88">
        <v>0.52307499999999996</v>
      </c>
      <c r="S19">
        <v>408.76742024999999</v>
      </c>
      <c r="T19">
        <v>781.47</v>
      </c>
      <c r="U19">
        <v>131</v>
      </c>
      <c r="V19">
        <v>0.52307499999999996</v>
      </c>
      <c r="W19" s="185" t="s">
        <v>569</v>
      </c>
      <c r="X19" s="185">
        <v>12</v>
      </c>
      <c r="Y19" t="s">
        <v>126</v>
      </c>
    </row>
    <row r="20" spans="1:26" x14ac:dyDescent="0.3">
      <c r="A20" t="s">
        <v>1211</v>
      </c>
      <c r="B20">
        <v>331160</v>
      </c>
      <c r="C20" s="17" t="s">
        <v>80</v>
      </c>
      <c r="D20" s="17" t="s">
        <v>399</v>
      </c>
      <c r="E20" s="17" t="s">
        <v>703</v>
      </c>
      <c r="F20" s="88" t="s">
        <v>7</v>
      </c>
      <c r="G20" s="17">
        <v>88.426081824999997</v>
      </c>
      <c r="H20" s="17">
        <v>135.899</v>
      </c>
      <c r="I20" s="17">
        <v>48</v>
      </c>
      <c r="J20" s="88">
        <v>0.650675</v>
      </c>
      <c r="K20" s="17">
        <v>85.067948150000007</v>
      </c>
      <c r="L20" s="17">
        <v>130.738</v>
      </c>
      <c r="M20" s="17">
        <v>16</v>
      </c>
      <c r="N20" s="88">
        <v>0.650675</v>
      </c>
      <c r="O20" s="17">
        <v>68.685253000000003</v>
      </c>
      <c r="P20" s="17">
        <v>105.56</v>
      </c>
      <c r="Q20" s="17">
        <v>9</v>
      </c>
      <c r="R20" s="88">
        <v>0.650675</v>
      </c>
      <c r="S20">
        <v>242.17928297499998</v>
      </c>
      <c r="T20">
        <v>372.197</v>
      </c>
      <c r="U20">
        <v>73</v>
      </c>
      <c r="V20">
        <v>0.65067499999999989</v>
      </c>
      <c r="W20" s="185" t="s">
        <v>569</v>
      </c>
      <c r="X20" s="185">
        <v>12</v>
      </c>
      <c r="Y20" t="s">
        <v>399</v>
      </c>
    </row>
    <row r="21" spans="1:26" x14ac:dyDescent="0.3">
      <c r="A21" t="s">
        <v>1252</v>
      </c>
      <c r="B21">
        <v>331460</v>
      </c>
      <c r="C21" s="17" t="s">
        <v>103</v>
      </c>
      <c r="D21" s="17" t="s">
        <v>127</v>
      </c>
      <c r="E21" s="17" t="s">
        <v>805</v>
      </c>
      <c r="F21" s="88" t="s">
        <v>14</v>
      </c>
      <c r="G21" s="17">
        <v>150.33773619999999</v>
      </c>
      <c r="H21" s="17">
        <v>297.964</v>
      </c>
      <c r="I21" s="17">
        <v>78</v>
      </c>
      <c r="J21" s="88">
        <v>0.50454999999999994</v>
      </c>
      <c r="K21" s="17">
        <v>0</v>
      </c>
      <c r="L21" s="17">
        <v>0</v>
      </c>
      <c r="M21" s="17">
        <v>10</v>
      </c>
      <c r="O21" s="17">
        <v>147.48955144999999</v>
      </c>
      <c r="P21" s="17">
        <v>292.31900000000002</v>
      </c>
      <c r="Q21" s="17">
        <v>15</v>
      </c>
      <c r="R21" s="88">
        <v>0.50454999999999994</v>
      </c>
      <c r="S21">
        <v>297.82728765000002</v>
      </c>
      <c r="T21">
        <v>590.28300000000002</v>
      </c>
      <c r="U21">
        <v>103</v>
      </c>
      <c r="V21">
        <v>0.50455000000000005</v>
      </c>
      <c r="W21" s="185" t="s">
        <v>569</v>
      </c>
      <c r="X21" s="185">
        <v>12</v>
      </c>
      <c r="Y21" t="s">
        <v>127</v>
      </c>
      <c r="Z21" t="s">
        <v>1498</v>
      </c>
    </row>
    <row r="22" spans="1:26" x14ac:dyDescent="0.3">
      <c r="A22" t="s">
        <v>1253</v>
      </c>
      <c r="B22">
        <v>331470</v>
      </c>
      <c r="C22" s="17" t="s">
        <v>103</v>
      </c>
      <c r="D22" s="17" t="s">
        <v>128</v>
      </c>
      <c r="E22" s="17" t="s">
        <v>753</v>
      </c>
      <c r="F22" s="88" t="s">
        <v>9</v>
      </c>
      <c r="G22" s="17">
        <v>458.86707652500007</v>
      </c>
      <c r="H22" s="17">
        <v>896.18100000000004</v>
      </c>
      <c r="I22" s="17">
        <v>185</v>
      </c>
      <c r="J22" s="88">
        <v>0.51202500000000006</v>
      </c>
      <c r="K22" s="17">
        <v>179.75252055000004</v>
      </c>
      <c r="L22" s="17">
        <v>351.06200000000001</v>
      </c>
      <c r="M22" s="17">
        <v>24</v>
      </c>
      <c r="N22" s="88">
        <v>0.51202500000000006</v>
      </c>
      <c r="O22" s="17">
        <v>692.17587600000002</v>
      </c>
      <c r="P22" s="17">
        <v>1351.84</v>
      </c>
      <c r="Q22" s="17">
        <v>41</v>
      </c>
      <c r="R22" s="88">
        <v>0.51202500000000006</v>
      </c>
      <c r="S22">
        <v>1330.7954730750002</v>
      </c>
      <c r="T22">
        <v>2599.0829999999996</v>
      </c>
      <c r="U22">
        <v>247</v>
      </c>
      <c r="V22">
        <v>0.51202500000000017</v>
      </c>
      <c r="W22" s="185" t="s">
        <v>569</v>
      </c>
      <c r="X22" s="185">
        <v>12</v>
      </c>
      <c r="Y22" t="s">
        <v>128</v>
      </c>
    </row>
    <row r="23" spans="1:26" x14ac:dyDescent="0.3">
      <c r="A23" t="s">
        <v>1397</v>
      </c>
      <c r="B23">
        <v>332280</v>
      </c>
      <c r="C23" s="17" t="s">
        <v>292</v>
      </c>
      <c r="D23" s="17" t="s">
        <v>293</v>
      </c>
      <c r="E23" s="17" t="s">
        <v>1023</v>
      </c>
      <c r="F23" s="88" t="s">
        <v>6</v>
      </c>
      <c r="G23" s="17">
        <v>1409.3012538</v>
      </c>
      <c r="H23" s="17">
        <v>3065.0309999999999</v>
      </c>
      <c r="I23" s="17">
        <v>759</v>
      </c>
      <c r="J23" s="88">
        <v>0.45979999999999999</v>
      </c>
      <c r="K23" s="17">
        <v>7247.2374766000003</v>
      </c>
      <c r="L23" s="17">
        <v>15761.717000000001</v>
      </c>
      <c r="M23" s="17">
        <v>305</v>
      </c>
      <c r="N23" s="88">
        <v>0.45979999999999999</v>
      </c>
      <c r="O23" s="17">
        <v>2011.9758273999998</v>
      </c>
      <c r="P23" s="17">
        <v>4375.7629999999999</v>
      </c>
      <c r="Q23" s="17">
        <v>135</v>
      </c>
      <c r="R23" s="88">
        <v>0.45979999999999999</v>
      </c>
      <c r="S23">
        <v>10668.514557800001</v>
      </c>
      <c r="T23">
        <v>23202.510999999999</v>
      </c>
      <c r="U23">
        <v>1164</v>
      </c>
      <c r="V23">
        <v>0.4598000000000001</v>
      </c>
      <c r="W23" s="185" t="s">
        <v>569</v>
      </c>
      <c r="X23" s="185">
        <v>12</v>
      </c>
      <c r="Y23" t="s">
        <v>1024</v>
      </c>
    </row>
    <row r="24" spans="1:26" x14ac:dyDescent="0.3">
      <c r="A24" t="s">
        <v>1399</v>
      </c>
      <c r="B24">
        <v>332290</v>
      </c>
      <c r="C24" s="17" t="s">
        <v>294</v>
      </c>
      <c r="D24" s="17" t="s">
        <v>295</v>
      </c>
      <c r="E24" s="17" t="s">
        <v>726</v>
      </c>
      <c r="F24" s="88" t="s">
        <v>9</v>
      </c>
      <c r="G24" s="17">
        <v>221.67975320000011</v>
      </c>
      <c r="H24" s="17">
        <v>321.78800000000007</v>
      </c>
      <c r="I24" s="17">
        <v>110</v>
      </c>
      <c r="J24" s="88">
        <v>0.68890000000000018</v>
      </c>
      <c r="K24" s="17">
        <v>101.46601430000001</v>
      </c>
      <c r="L24" s="17">
        <v>147.28699999999998</v>
      </c>
      <c r="M24" s="17">
        <v>12</v>
      </c>
      <c r="N24" s="88">
        <v>0.68890000000000018</v>
      </c>
      <c r="O24" s="17">
        <v>43.473723400000004</v>
      </c>
      <c r="P24" s="17">
        <v>63.105999999999995</v>
      </c>
      <c r="Q24" s="17">
        <v>13</v>
      </c>
      <c r="R24" s="88">
        <v>0.68890000000000018</v>
      </c>
      <c r="S24">
        <v>366.61949090000013</v>
      </c>
      <c r="T24">
        <v>532.18100000000004</v>
      </c>
      <c r="U24">
        <v>139</v>
      </c>
      <c r="V24">
        <v>0.68890000000000018</v>
      </c>
      <c r="W24" s="185" t="s">
        <v>569</v>
      </c>
      <c r="X24" s="185">
        <v>12</v>
      </c>
      <c r="Y24" t="s">
        <v>295</v>
      </c>
    </row>
    <row r="25" spans="1:26" x14ac:dyDescent="0.3">
      <c r="A25" t="s">
        <v>1401</v>
      </c>
      <c r="B25">
        <v>332300</v>
      </c>
      <c r="C25" s="17" t="s">
        <v>412</v>
      </c>
      <c r="D25" s="17" t="s">
        <v>413</v>
      </c>
      <c r="E25" s="17" t="s">
        <v>1026</v>
      </c>
      <c r="F25" s="88" t="s">
        <v>9</v>
      </c>
      <c r="G25" s="17">
        <v>265.39210646666675</v>
      </c>
      <c r="H25" s="17">
        <v>379.25800000000004</v>
      </c>
      <c r="I25" s="17">
        <v>111</v>
      </c>
      <c r="J25" s="88">
        <v>0.69976666666666676</v>
      </c>
      <c r="K25" s="17">
        <v>115.30405250000003</v>
      </c>
      <c r="L25" s="17">
        <v>164.77500000000001</v>
      </c>
      <c r="M25" s="17">
        <v>20</v>
      </c>
      <c r="N25" s="88">
        <v>0.69976666666666676</v>
      </c>
      <c r="O25" s="17">
        <v>37.159709300000003</v>
      </c>
      <c r="P25" s="17">
        <v>53.102999999999994</v>
      </c>
      <c r="Q25" s="17">
        <v>11</v>
      </c>
      <c r="R25" s="88">
        <v>0.69976666666666676</v>
      </c>
      <c r="S25">
        <v>417.85586826666679</v>
      </c>
      <c r="T25">
        <v>597.13599999999997</v>
      </c>
      <c r="U25">
        <v>152</v>
      </c>
      <c r="V25">
        <v>0.69976666666666687</v>
      </c>
      <c r="W25" s="185" t="s">
        <v>569</v>
      </c>
      <c r="X25" s="185">
        <v>12</v>
      </c>
      <c r="Y25" t="s">
        <v>413</v>
      </c>
    </row>
    <row r="26" spans="1:26" x14ac:dyDescent="0.3">
      <c r="A26" t="s">
        <v>1212</v>
      </c>
      <c r="B26">
        <v>331170</v>
      </c>
      <c r="C26" s="17" t="s">
        <v>80</v>
      </c>
      <c r="D26" s="17" t="s">
        <v>93</v>
      </c>
      <c r="E26" s="17" t="s">
        <v>680</v>
      </c>
      <c r="F26" s="88" t="s">
        <v>13</v>
      </c>
      <c r="G26" s="17">
        <v>120.23065146666669</v>
      </c>
      <c r="H26" s="17">
        <v>420.19099999999997</v>
      </c>
      <c r="I26" s="17">
        <v>90</v>
      </c>
      <c r="J26" s="88">
        <v>0.28613333333333341</v>
      </c>
      <c r="K26" s="17">
        <v>22.201657600000004</v>
      </c>
      <c r="L26" s="17">
        <v>77.591999999999999</v>
      </c>
      <c r="M26" s="17">
        <v>12</v>
      </c>
      <c r="N26" s="88">
        <v>0.28613333333333341</v>
      </c>
      <c r="O26" s="17">
        <v>19.282239200000003</v>
      </c>
      <c r="P26" s="17">
        <v>67.388999999999996</v>
      </c>
      <c r="Q26" s="17">
        <v>2</v>
      </c>
      <c r="R26" s="88">
        <v>0.28613333333333341</v>
      </c>
      <c r="S26">
        <v>161.7145482666667</v>
      </c>
      <c r="T26">
        <v>565.17199999999991</v>
      </c>
      <c r="U26">
        <v>103</v>
      </c>
      <c r="V26">
        <v>0.28613333333333341</v>
      </c>
      <c r="W26" s="185" t="s">
        <v>569</v>
      </c>
      <c r="X26" s="185">
        <v>12</v>
      </c>
      <c r="Y26" t="s">
        <v>93</v>
      </c>
    </row>
    <row r="27" spans="1:26" x14ac:dyDescent="0.3">
      <c r="A27" t="s">
        <v>1179</v>
      </c>
      <c r="B27">
        <v>331010</v>
      </c>
      <c r="C27" s="17" t="s">
        <v>61</v>
      </c>
      <c r="D27" s="17" t="s">
        <v>62</v>
      </c>
      <c r="E27" s="17" t="s">
        <v>656</v>
      </c>
      <c r="F27" s="88" t="s">
        <v>8</v>
      </c>
      <c r="G27" s="17">
        <v>66.938400000000001</v>
      </c>
      <c r="H27" s="17">
        <v>83.673000000000002</v>
      </c>
      <c r="I27" s="17">
        <v>27</v>
      </c>
      <c r="J27" s="88">
        <v>0.79999999999999993</v>
      </c>
      <c r="K27" s="17">
        <v>87.850399999999979</v>
      </c>
      <c r="L27" s="17">
        <v>109.81299999999999</v>
      </c>
      <c r="M27" s="17">
        <v>7</v>
      </c>
      <c r="N27" s="88">
        <v>0.79999999999999993</v>
      </c>
      <c r="O27" s="17">
        <v>25.480800000000002</v>
      </c>
      <c r="P27" s="17">
        <v>31.851000000000006</v>
      </c>
      <c r="Q27" s="17">
        <v>11</v>
      </c>
      <c r="R27" s="88">
        <v>0.79999999999999993</v>
      </c>
      <c r="S27">
        <v>180.26959999999997</v>
      </c>
      <c r="T27">
        <v>225.33699999999999</v>
      </c>
      <c r="U27">
        <v>43</v>
      </c>
      <c r="V27">
        <v>0.79999999999999993</v>
      </c>
      <c r="W27" s="185" t="s">
        <v>569</v>
      </c>
      <c r="X27" s="185">
        <v>12</v>
      </c>
      <c r="Y27" t="s">
        <v>62</v>
      </c>
    </row>
    <row r="28" spans="1:26" x14ac:dyDescent="0.3">
      <c r="A28" t="s">
        <v>1405</v>
      </c>
      <c r="B28">
        <v>332320</v>
      </c>
      <c r="C28" s="17" t="s">
        <v>300</v>
      </c>
      <c r="D28" s="17" t="s">
        <v>301</v>
      </c>
      <c r="E28" s="17" t="s">
        <v>1030</v>
      </c>
      <c r="F28" s="88" t="s">
        <v>4</v>
      </c>
      <c r="G28" s="17">
        <v>109.68383999999999</v>
      </c>
      <c r="H28" s="17">
        <v>130.57599999999999</v>
      </c>
      <c r="I28" s="17">
        <v>33</v>
      </c>
      <c r="J28" s="88">
        <v>0.84</v>
      </c>
      <c r="K28" s="17">
        <v>73.208520000000007</v>
      </c>
      <c r="L28" s="17">
        <v>87.15300000000002</v>
      </c>
      <c r="M28" s="17">
        <v>23</v>
      </c>
      <c r="N28" s="88">
        <v>0.83999999999999986</v>
      </c>
      <c r="O28" s="17">
        <v>34.299720000000001</v>
      </c>
      <c r="P28" s="17">
        <v>40.833000000000006</v>
      </c>
      <c r="Q28" s="17">
        <v>10</v>
      </c>
      <c r="R28" s="88">
        <v>0.83999999999999986</v>
      </c>
      <c r="S28">
        <v>217.19207999999998</v>
      </c>
      <c r="T28">
        <v>258.56200000000001</v>
      </c>
      <c r="U28">
        <v>66</v>
      </c>
      <c r="V28">
        <v>0.83999999999999986</v>
      </c>
      <c r="W28" s="185" t="s">
        <v>569</v>
      </c>
      <c r="X28" s="185">
        <v>12</v>
      </c>
      <c r="Y28" t="s">
        <v>301</v>
      </c>
    </row>
    <row r="29" spans="1:26" x14ac:dyDescent="0.3">
      <c r="A29" t="s">
        <v>1254</v>
      </c>
      <c r="B29">
        <v>331480</v>
      </c>
      <c r="C29" s="17" t="s">
        <v>103</v>
      </c>
      <c r="D29" s="17" t="s">
        <v>129</v>
      </c>
      <c r="E29" s="17" t="s">
        <v>1232</v>
      </c>
      <c r="F29" s="88" t="s">
        <v>6</v>
      </c>
      <c r="G29" s="17">
        <v>308.74441949999988</v>
      </c>
      <c r="H29" s="17">
        <v>551.96999999999991</v>
      </c>
      <c r="I29" s="17">
        <v>109</v>
      </c>
      <c r="J29" s="88">
        <v>0.5593499999999999</v>
      </c>
      <c r="K29" s="17">
        <v>50.601597749999982</v>
      </c>
      <c r="L29" s="17">
        <v>90.464999999999989</v>
      </c>
      <c r="M29" s="17">
        <v>16</v>
      </c>
      <c r="N29" s="88">
        <v>0.5593499999999999</v>
      </c>
      <c r="O29" s="17">
        <v>376.47946709999997</v>
      </c>
      <c r="P29" s="17">
        <v>673.06600000000003</v>
      </c>
      <c r="Q29" s="17">
        <v>32</v>
      </c>
      <c r="R29" s="88">
        <v>0.5593499999999999</v>
      </c>
      <c r="S29">
        <v>735.8254843499999</v>
      </c>
      <c r="T29">
        <v>1315.501</v>
      </c>
      <c r="U29">
        <v>157</v>
      </c>
      <c r="V29">
        <v>0.5593499999999999</v>
      </c>
      <c r="W29" s="185" t="s">
        <v>569</v>
      </c>
      <c r="X29" s="185">
        <v>12</v>
      </c>
      <c r="Y29" t="s">
        <v>129</v>
      </c>
    </row>
    <row r="30" spans="1:26" x14ac:dyDescent="0.3">
      <c r="A30" t="s">
        <v>1483</v>
      </c>
      <c r="B30">
        <v>332870</v>
      </c>
      <c r="C30" s="17" t="s">
        <v>415</v>
      </c>
      <c r="D30" s="17" t="s">
        <v>416</v>
      </c>
      <c r="E30" s="17" t="s">
        <v>1137</v>
      </c>
      <c r="F30" s="88" t="s">
        <v>9</v>
      </c>
      <c r="G30" s="17">
        <v>182.29279999999997</v>
      </c>
      <c r="H30" s="17">
        <v>227.86599999999999</v>
      </c>
      <c r="I30" s="17">
        <v>72</v>
      </c>
      <c r="J30" s="88">
        <v>0.79999999999999993</v>
      </c>
      <c r="K30" s="17">
        <v>79.271199999999993</v>
      </c>
      <c r="L30" s="17">
        <v>99.088999999999999</v>
      </c>
      <c r="M30" s="17">
        <v>16</v>
      </c>
      <c r="N30" s="88">
        <v>0.79999999999999993</v>
      </c>
      <c r="O30" s="17">
        <v>19.7072</v>
      </c>
      <c r="P30" s="17">
        <v>24.634</v>
      </c>
      <c r="Q30" s="17">
        <v>5</v>
      </c>
      <c r="R30" s="88">
        <v>0.8</v>
      </c>
      <c r="S30">
        <v>281.27119999999996</v>
      </c>
      <c r="T30">
        <v>351.589</v>
      </c>
      <c r="U30">
        <v>97</v>
      </c>
      <c r="V30">
        <v>0.79999999999999993</v>
      </c>
      <c r="W30" s="185" t="s">
        <v>569</v>
      </c>
      <c r="X30" s="185">
        <v>11</v>
      </c>
      <c r="Y30" t="s">
        <v>416</v>
      </c>
    </row>
    <row r="31" spans="1:26" x14ac:dyDescent="0.3">
      <c r="A31" t="s">
        <v>1255</v>
      </c>
      <c r="B31">
        <v>331490</v>
      </c>
      <c r="C31" s="17" t="s">
        <v>103</v>
      </c>
      <c r="D31" s="17" t="s">
        <v>130</v>
      </c>
      <c r="E31" s="17" t="s">
        <v>783</v>
      </c>
      <c r="F31" s="88" t="s">
        <v>9</v>
      </c>
      <c r="G31" s="17">
        <v>138.97107037500001</v>
      </c>
      <c r="H31" s="17">
        <v>279.83099999999996</v>
      </c>
      <c r="I31" s="17">
        <v>56</v>
      </c>
      <c r="J31" s="88">
        <v>0.49662500000000009</v>
      </c>
      <c r="K31" s="17">
        <v>21.083717750000002</v>
      </c>
      <c r="L31" s="17">
        <v>42.453999999999994</v>
      </c>
      <c r="M31" s="17">
        <v>16</v>
      </c>
      <c r="N31" s="88">
        <v>0.49662500000000009</v>
      </c>
      <c r="O31" s="17">
        <v>255.443538375</v>
      </c>
      <c r="P31" s="17">
        <v>514.35899999999992</v>
      </c>
      <c r="Q31" s="17">
        <v>17</v>
      </c>
      <c r="R31" s="88">
        <v>0.49662500000000009</v>
      </c>
      <c r="S31">
        <v>415.49832650000002</v>
      </c>
      <c r="T31">
        <v>836.64399999999989</v>
      </c>
      <c r="U31">
        <v>88</v>
      </c>
      <c r="V31">
        <v>0.49662500000000009</v>
      </c>
      <c r="W31" s="185" t="s">
        <v>569</v>
      </c>
      <c r="X31" s="185">
        <v>12</v>
      </c>
      <c r="Y31" t="s">
        <v>130</v>
      </c>
    </row>
    <row r="32" spans="1:26" x14ac:dyDescent="0.3">
      <c r="A32" t="s">
        <v>1409</v>
      </c>
      <c r="B32">
        <v>332330</v>
      </c>
      <c r="C32" s="17" t="s">
        <v>304</v>
      </c>
      <c r="D32" s="17" t="s">
        <v>305</v>
      </c>
      <c r="E32" s="17" t="s">
        <v>1034</v>
      </c>
      <c r="F32" s="88" t="s">
        <v>14</v>
      </c>
      <c r="G32" s="17">
        <v>112.36680000000003</v>
      </c>
      <c r="H32" s="17">
        <v>124.85199999999999</v>
      </c>
      <c r="I32" s="17">
        <v>43</v>
      </c>
      <c r="J32" s="88">
        <v>0.90000000000000024</v>
      </c>
      <c r="K32" s="17">
        <v>97.944300000000013</v>
      </c>
      <c r="L32" s="17">
        <v>108.82699999999998</v>
      </c>
      <c r="M32" s="17">
        <v>10</v>
      </c>
      <c r="N32" s="88">
        <v>0.90000000000000024</v>
      </c>
      <c r="O32" s="17">
        <v>61.707600000000014</v>
      </c>
      <c r="P32" s="17">
        <v>68.563999999999993</v>
      </c>
      <c r="Q32" s="17">
        <v>10</v>
      </c>
      <c r="R32" s="88">
        <v>0.90000000000000024</v>
      </c>
      <c r="S32">
        <v>272.01870000000002</v>
      </c>
      <c r="T32">
        <v>302.24299999999999</v>
      </c>
      <c r="U32">
        <v>64</v>
      </c>
      <c r="V32">
        <v>0.90000000000000013</v>
      </c>
      <c r="W32" s="185" t="s">
        <v>569</v>
      </c>
      <c r="X32" s="185">
        <v>11</v>
      </c>
      <c r="Y32" t="s">
        <v>305</v>
      </c>
    </row>
    <row r="33" spans="1:26" x14ac:dyDescent="0.3">
      <c r="A33" t="s">
        <v>1477</v>
      </c>
      <c r="B33">
        <v>332740</v>
      </c>
      <c r="C33" s="17" t="s">
        <v>376</v>
      </c>
      <c r="D33" s="17" t="s">
        <v>377</v>
      </c>
      <c r="E33" s="17" t="s">
        <v>1130</v>
      </c>
      <c r="F33" s="88" t="s">
        <v>4</v>
      </c>
      <c r="G33" s="17">
        <v>33.701250000000002</v>
      </c>
      <c r="H33" s="17">
        <v>44.935000000000002</v>
      </c>
      <c r="I33" s="17">
        <v>14</v>
      </c>
      <c r="J33" s="88">
        <v>0.75</v>
      </c>
      <c r="K33" s="17">
        <v>47.581499999999991</v>
      </c>
      <c r="L33" s="17">
        <v>63.441999999999993</v>
      </c>
      <c r="M33" s="17">
        <v>7</v>
      </c>
      <c r="N33" s="88">
        <v>0.74999999999999989</v>
      </c>
      <c r="O33" s="17">
        <v>50.702999999999989</v>
      </c>
      <c r="P33" s="17">
        <v>67.603999999999999</v>
      </c>
      <c r="Q33" s="17">
        <v>6</v>
      </c>
      <c r="R33" s="88">
        <v>0.74999999999999989</v>
      </c>
      <c r="S33">
        <v>131.98575</v>
      </c>
      <c r="T33">
        <v>175.98099999999999</v>
      </c>
      <c r="U33">
        <v>27</v>
      </c>
      <c r="V33">
        <v>0.75</v>
      </c>
      <c r="W33" s="185" t="s">
        <v>569</v>
      </c>
      <c r="X33" s="185">
        <v>12</v>
      </c>
      <c r="Y33" t="s">
        <v>377</v>
      </c>
    </row>
    <row r="34" spans="1:26" x14ac:dyDescent="0.3">
      <c r="A34" t="s">
        <v>1256</v>
      </c>
      <c r="B34">
        <v>331500</v>
      </c>
      <c r="C34" s="17" t="s">
        <v>103</v>
      </c>
      <c r="D34" s="17" t="s">
        <v>131</v>
      </c>
      <c r="E34" s="17" t="s">
        <v>757</v>
      </c>
      <c r="F34" s="88" t="s">
        <v>11</v>
      </c>
      <c r="G34" s="17">
        <v>619.33485310000003</v>
      </c>
      <c r="H34" s="17">
        <v>787.53200000000004</v>
      </c>
      <c r="I34" s="17">
        <v>120</v>
      </c>
      <c r="J34" s="88">
        <v>0.78642500000000004</v>
      </c>
      <c r="K34" s="17">
        <v>108.79403450000001</v>
      </c>
      <c r="L34" s="17">
        <v>138.34</v>
      </c>
      <c r="M34" s="17">
        <v>12</v>
      </c>
      <c r="N34" s="88">
        <v>0.78642500000000004</v>
      </c>
      <c r="O34" s="17">
        <v>673.91510737500005</v>
      </c>
      <c r="P34" s="17">
        <v>856.93500000000006</v>
      </c>
      <c r="Q34" s="17">
        <v>25</v>
      </c>
      <c r="R34" s="88">
        <v>0.78642500000000004</v>
      </c>
      <c r="S34">
        <v>1402.0439949750003</v>
      </c>
      <c r="T34">
        <v>1782.807</v>
      </c>
      <c r="U34">
        <v>155</v>
      </c>
      <c r="V34">
        <v>0.78642500000000015</v>
      </c>
      <c r="W34" s="185" t="s">
        <v>569</v>
      </c>
      <c r="X34" s="185">
        <v>12</v>
      </c>
      <c r="Y34" t="s">
        <v>131</v>
      </c>
    </row>
    <row r="35" spans="1:26" x14ac:dyDescent="0.3">
      <c r="A35" t="s">
        <v>1411</v>
      </c>
      <c r="B35">
        <v>332340</v>
      </c>
      <c r="C35" s="17" t="s">
        <v>306</v>
      </c>
      <c r="D35" s="17" t="s">
        <v>171</v>
      </c>
      <c r="E35" s="17" t="s">
        <v>1036</v>
      </c>
      <c r="F35" s="88" t="s">
        <v>5</v>
      </c>
      <c r="G35" s="17">
        <v>2982.1581402833331</v>
      </c>
      <c r="H35" s="17">
        <v>8325.7870000000003</v>
      </c>
      <c r="I35" s="17">
        <v>1751</v>
      </c>
      <c r="J35" s="88">
        <v>0.3581833333333333</v>
      </c>
      <c r="K35" s="17">
        <v>2937.5367351666669</v>
      </c>
      <c r="L35" s="17">
        <v>8201.2100000000009</v>
      </c>
      <c r="M35" s="17">
        <v>315</v>
      </c>
      <c r="N35" s="88">
        <v>0.3581833333333333</v>
      </c>
      <c r="O35" s="17">
        <v>4256.7510246666661</v>
      </c>
      <c r="P35" s="17">
        <v>11884.279999999999</v>
      </c>
      <c r="Q35" s="17">
        <v>146</v>
      </c>
      <c r="R35" s="88">
        <v>0.3581833333333333</v>
      </c>
      <c r="S35">
        <v>10176.445900116665</v>
      </c>
      <c r="T35">
        <v>28411.277000000002</v>
      </c>
      <c r="U35">
        <v>2204</v>
      </c>
      <c r="V35">
        <v>0.35818333333333324</v>
      </c>
      <c r="W35" s="185" t="s">
        <v>569</v>
      </c>
      <c r="X35" s="185">
        <v>12</v>
      </c>
      <c r="Y35" t="s">
        <v>171</v>
      </c>
    </row>
    <row r="36" spans="1:26" x14ac:dyDescent="0.3">
      <c r="A36" t="s">
        <v>1257</v>
      </c>
      <c r="B36">
        <v>331510</v>
      </c>
      <c r="C36" s="17" t="s">
        <v>103</v>
      </c>
      <c r="D36" s="17" t="s">
        <v>132</v>
      </c>
      <c r="E36" s="17" t="s">
        <v>759</v>
      </c>
      <c r="F36" s="88" t="s">
        <v>11</v>
      </c>
      <c r="G36" s="17">
        <v>453.73701092500005</v>
      </c>
      <c r="H36" s="17">
        <v>871.18899999999996</v>
      </c>
      <c r="I36" s="17">
        <v>140</v>
      </c>
      <c r="J36" s="88">
        <v>0.52082500000000009</v>
      </c>
      <c r="K36" s="17">
        <v>86.435075350000005</v>
      </c>
      <c r="L36" s="17">
        <v>165.95799999999997</v>
      </c>
      <c r="M36" s="17">
        <v>20</v>
      </c>
      <c r="N36" s="88">
        <v>0.52082500000000009</v>
      </c>
      <c r="O36" s="17">
        <v>450.26623312499999</v>
      </c>
      <c r="P36" s="17">
        <v>864.52499999999986</v>
      </c>
      <c r="Q36" s="17">
        <v>30</v>
      </c>
      <c r="R36" s="88">
        <v>0.52082500000000009</v>
      </c>
      <c r="S36">
        <v>990.43831940000007</v>
      </c>
      <c r="T36">
        <v>1901.6719999999998</v>
      </c>
      <c r="U36">
        <v>184</v>
      </c>
      <c r="V36">
        <v>0.52082500000000009</v>
      </c>
      <c r="W36" s="185" t="s">
        <v>569</v>
      </c>
      <c r="X36" s="185">
        <v>12</v>
      </c>
      <c r="Y36" t="s">
        <v>132</v>
      </c>
    </row>
    <row r="37" spans="1:26" x14ac:dyDescent="0.3">
      <c r="A37" t="s">
        <v>1213</v>
      </c>
      <c r="B37">
        <v>331180</v>
      </c>
      <c r="C37" s="17" t="s">
        <v>80</v>
      </c>
      <c r="D37" s="17" t="s">
        <v>94</v>
      </c>
      <c r="E37" s="17" t="s">
        <v>697</v>
      </c>
      <c r="F37" s="88" t="s">
        <v>14</v>
      </c>
      <c r="G37" s="17">
        <v>216.80747679999999</v>
      </c>
      <c r="H37" s="17">
        <v>315.49400000000003</v>
      </c>
      <c r="I37" s="17">
        <v>87</v>
      </c>
      <c r="J37" s="88">
        <v>0.68719999999999992</v>
      </c>
      <c r="K37" s="17">
        <v>226.93955359999998</v>
      </c>
      <c r="L37" s="17">
        <v>330.238</v>
      </c>
      <c r="M37" s="17">
        <v>16</v>
      </c>
      <c r="N37" s="88">
        <v>0.68719999999999992</v>
      </c>
      <c r="O37" s="17">
        <v>251.84711759999996</v>
      </c>
      <c r="P37" s="17">
        <v>366.483</v>
      </c>
      <c r="Q37" s="17">
        <v>22</v>
      </c>
      <c r="R37" s="88">
        <v>0.68719999999999992</v>
      </c>
      <c r="S37">
        <v>695.5941479999999</v>
      </c>
      <c r="T37">
        <v>1012.215</v>
      </c>
      <c r="U37">
        <v>125</v>
      </c>
      <c r="V37">
        <v>0.68719999999999992</v>
      </c>
      <c r="W37" s="185" t="s">
        <v>569</v>
      </c>
      <c r="X37" s="185">
        <v>12</v>
      </c>
      <c r="Y37" t="s">
        <v>698</v>
      </c>
    </row>
    <row r="38" spans="1:26" x14ac:dyDescent="0.3">
      <c r="A38" t="s">
        <v>1181</v>
      </c>
      <c r="B38">
        <v>331020</v>
      </c>
      <c r="C38" s="17" t="s">
        <v>63</v>
      </c>
      <c r="D38" s="17" t="s">
        <v>64</v>
      </c>
      <c r="E38" s="17" t="s">
        <v>658</v>
      </c>
      <c r="F38" s="88" t="s">
        <v>9</v>
      </c>
      <c r="G38" s="17">
        <v>417.5383702499999</v>
      </c>
      <c r="H38" s="17">
        <v>689.86099999999999</v>
      </c>
      <c r="I38" s="17">
        <v>195</v>
      </c>
      <c r="J38" s="88">
        <v>0.60524999999999984</v>
      </c>
      <c r="K38" s="17">
        <v>126.79926974999998</v>
      </c>
      <c r="L38" s="17">
        <v>209.49900000000002</v>
      </c>
      <c r="M38" s="17">
        <v>38</v>
      </c>
      <c r="N38" s="88">
        <v>0.60524999999999984</v>
      </c>
      <c r="O38" s="17">
        <v>473.49312749999984</v>
      </c>
      <c r="P38" s="17">
        <v>782.31</v>
      </c>
      <c r="Q38" s="17">
        <v>23</v>
      </c>
      <c r="R38" s="88">
        <v>0.60524999999999984</v>
      </c>
      <c r="S38">
        <v>1017.8307674999996</v>
      </c>
      <c r="T38">
        <v>1681.67</v>
      </c>
      <c r="U38">
        <v>251</v>
      </c>
      <c r="V38">
        <v>0.60524999999999973</v>
      </c>
      <c r="W38" s="185" t="s">
        <v>569</v>
      </c>
      <c r="X38" s="185">
        <v>12</v>
      </c>
      <c r="Y38" t="s">
        <v>64</v>
      </c>
    </row>
    <row r="39" spans="1:26" x14ac:dyDescent="0.3">
      <c r="A39" t="s">
        <v>1417</v>
      </c>
      <c r="B39">
        <v>332380</v>
      </c>
      <c r="C39" s="17" t="s">
        <v>308</v>
      </c>
      <c r="D39" s="17" t="s">
        <v>312</v>
      </c>
      <c r="E39" s="17" t="s">
        <v>1044</v>
      </c>
      <c r="F39" s="88" t="s">
        <v>10</v>
      </c>
      <c r="G39" s="17">
        <v>83.632719999999978</v>
      </c>
      <c r="H39" s="17">
        <v>1045.4089999999999</v>
      </c>
      <c r="I39" s="17">
        <v>113</v>
      </c>
      <c r="J39" s="88">
        <v>7.9999999999999988E-2</v>
      </c>
      <c r="K39" s="17">
        <v>376.3291999999999</v>
      </c>
      <c r="L39" s="17">
        <v>4704.1149999999998</v>
      </c>
      <c r="M39" s="17">
        <v>71</v>
      </c>
      <c r="N39" s="88">
        <v>7.9999999999999988E-2</v>
      </c>
      <c r="O39" s="17">
        <v>11.98568</v>
      </c>
      <c r="P39" s="17">
        <v>149.82100000000003</v>
      </c>
      <c r="Q39" s="17">
        <v>6</v>
      </c>
      <c r="R39" s="88">
        <v>7.9999999999999988E-2</v>
      </c>
      <c r="S39">
        <v>471.94759999999985</v>
      </c>
      <c r="T39">
        <v>5899.3449999999993</v>
      </c>
      <c r="U39">
        <v>190</v>
      </c>
      <c r="V39">
        <v>7.9999999999999988E-2</v>
      </c>
      <c r="W39" s="185" t="s">
        <v>569</v>
      </c>
      <c r="X39" s="185">
        <v>12</v>
      </c>
      <c r="Y39" t="s">
        <v>312</v>
      </c>
    </row>
    <row r="40" spans="1:26" x14ac:dyDescent="0.3">
      <c r="A40" t="s">
        <v>1258</v>
      </c>
      <c r="B40">
        <v>331520</v>
      </c>
      <c r="C40" s="17" t="s">
        <v>103</v>
      </c>
      <c r="D40" s="17" t="s">
        <v>133</v>
      </c>
      <c r="E40" s="17" t="s">
        <v>807</v>
      </c>
      <c r="F40" s="88" t="s">
        <v>14</v>
      </c>
      <c r="G40" s="17">
        <v>236.9444805</v>
      </c>
      <c r="H40" s="17">
        <v>440.62199999999996</v>
      </c>
      <c r="I40" s="17">
        <v>113</v>
      </c>
      <c r="J40" s="88">
        <v>0.53775000000000006</v>
      </c>
      <c r="K40" s="17">
        <v>0</v>
      </c>
      <c r="L40" s="17">
        <v>0</v>
      </c>
      <c r="M40" s="17">
        <v>9</v>
      </c>
      <c r="O40" s="17">
        <v>223.38027450000004</v>
      </c>
      <c r="P40" s="17">
        <v>415.39800000000002</v>
      </c>
      <c r="Q40" s="17">
        <v>27</v>
      </c>
      <c r="R40" s="88">
        <v>0.53775000000000006</v>
      </c>
      <c r="S40">
        <v>460.32475500000004</v>
      </c>
      <c r="T40">
        <v>856.02</v>
      </c>
      <c r="U40">
        <v>148</v>
      </c>
      <c r="V40">
        <v>0.53775000000000006</v>
      </c>
      <c r="W40" s="185" t="s">
        <v>569</v>
      </c>
      <c r="X40" s="185">
        <v>12</v>
      </c>
      <c r="Y40" t="s">
        <v>133</v>
      </c>
      <c r="Z40" t="s">
        <v>1498</v>
      </c>
    </row>
    <row r="41" spans="1:26" x14ac:dyDescent="0.3">
      <c r="A41" t="s">
        <v>1421</v>
      </c>
      <c r="B41">
        <v>332420</v>
      </c>
      <c r="C41" s="17" t="s">
        <v>316</v>
      </c>
      <c r="D41" s="17" t="s">
        <v>317</v>
      </c>
      <c r="E41" s="17" t="s">
        <v>1052</v>
      </c>
      <c r="F41" s="88" t="s">
        <v>9</v>
      </c>
      <c r="G41" s="17">
        <v>83.95928928333332</v>
      </c>
      <c r="H41" s="17">
        <v>205.05799999999999</v>
      </c>
      <c r="I41" s="17">
        <v>45</v>
      </c>
      <c r="J41" s="88">
        <v>0.40944166666666665</v>
      </c>
      <c r="K41" s="17">
        <v>132.67383989999999</v>
      </c>
      <c r="L41" s="17">
        <v>324.036</v>
      </c>
      <c r="M41" s="17">
        <v>10</v>
      </c>
      <c r="N41" s="88">
        <v>0.40944166666666665</v>
      </c>
      <c r="O41" s="17">
        <v>72.919923066666669</v>
      </c>
      <c r="P41" s="17">
        <v>178.096</v>
      </c>
      <c r="Q41" s="17">
        <v>11</v>
      </c>
      <c r="R41" s="88">
        <v>0.40944166666666665</v>
      </c>
      <c r="S41">
        <v>289.55305224999995</v>
      </c>
      <c r="T41">
        <v>707.19</v>
      </c>
      <c r="U41">
        <v>71</v>
      </c>
      <c r="V41">
        <v>0.40944166666666659</v>
      </c>
      <c r="W41" s="185" t="s">
        <v>569</v>
      </c>
      <c r="X41" s="185">
        <v>12</v>
      </c>
      <c r="Y41" t="s">
        <v>317</v>
      </c>
    </row>
    <row r="42" spans="1:26" x14ac:dyDescent="0.3">
      <c r="A42" t="s">
        <v>1259</v>
      </c>
      <c r="B42">
        <v>331530</v>
      </c>
      <c r="C42" s="17" t="s">
        <v>103</v>
      </c>
      <c r="D42" s="17" t="s">
        <v>134</v>
      </c>
      <c r="E42" s="17" t="s">
        <v>741</v>
      </c>
      <c r="F42" s="88" t="s">
        <v>9</v>
      </c>
      <c r="G42" s="17">
        <v>323.02860037499994</v>
      </c>
      <c r="H42" s="17">
        <v>641.40700000000004</v>
      </c>
      <c r="I42" s="17">
        <v>132</v>
      </c>
      <c r="J42" s="88">
        <v>0.50362499999999988</v>
      </c>
      <c r="K42" s="17">
        <v>55.050745124999978</v>
      </c>
      <c r="L42" s="17">
        <v>109.30899999999998</v>
      </c>
      <c r="M42" s="17">
        <v>13</v>
      </c>
      <c r="N42" s="88">
        <v>0.50362499999999988</v>
      </c>
      <c r="O42" s="17">
        <v>221.12713237499997</v>
      </c>
      <c r="P42" s="17">
        <v>439.07100000000003</v>
      </c>
      <c r="Q42" s="17">
        <v>25</v>
      </c>
      <c r="R42" s="88">
        <v>0.50362499999999988</v>
      </c>
      <c r="S42">
        <v>599.2064778749999</v>
      </c>
      <c r="T42">
        <v>1189.787</v>
      </c>
      <c r="U42">
        <v>168</v>
      </c>
      <c r="V42">
        <v>0.50362499999999988</v>
      </c>
      <c r="W42" s="185" t="s">
        <v>569</v>
      </c>
      <c r="X42" s="185">
        <v>12</v>
      </c>
      <c r="Y42" t="s">
        <v>134</v>
      </c>
    </row>
    <row r="43" spans="1:26" x14ac:dyDescent="0.3">
      <c r="A43" t="s">
        <v>1260</v>
      </c>
      <c r="B43">
        <v>331540</v>
      </c>
      <c r="C43" s="17" t="s">
        <v>103</v>
      </c>
      <c r="D43" s="17" t="s">
        <v>135</v>
      </c>
      <c r="E43" s="17" t="s">
        <v>809</v>
      </c>
      <c r="F43" s="88" t="s">
        <v>8</v>
      </c>
      <c r="G43" s="17">
        <v>223.65403279999992</v>
      </c>
      <c r="H43" s="17">
        <v>405.15199999999993</v>
      </c>
      <c r="I43" s="17">
        <v>99</v>
      </c>
      <c r="J43" s="88">
        <v>0.55202499999999988</v>
      </c>
      <c r="K43" s="17">
        <v>0</v>
      </c>
      <c r="L43" s="17">
        <v>0</v>
      </c>
      <c r="M43" s="17">
        <v>20</v>
      </c>
      <c r="O43" s="17">
        <v>182.88864262499996</v>
      </c>
      <c r="P43" s="17">
        <v>331.30500000000001</v>
      </c>
      <c r="Q43" s="17">
        <v>17</v>
      </c>
      <c r="R43" s="88">
        <v>0.55202499999999988</v>
      </c>
      <c r="S43">
        <v>406.54267542499986</v>
      </c>
      <c r="T43">
        <v>736.45699999999999</v>
      </c>
      <c r="U43">
        <v>135</v>
      </c>
      <c r="V43">
        <v>0.55202499999999977</v>
      </c>
      <c r="W43" s="185" t="s">
        <v>569</v>
      </c>
      <c r="X43" s="185">
        <v>12</v>
      </c>
      <c r="Y43" t="s">
        <v>135</v>
      </c>
      <c r="Z43" t="s">
        <v>1498</v>
      </c>
    </row>
    <row r="44" spans="1:26" x14ac:dyDescent="0.3">
      <c r="A44" t="s">
        <v>1425</v>
      </c>
      <c r="B44">
        <v>332440</v>
      </c>
      <c r="C44" s="17" t="s">
        <v>320</v>
      </c>
      <c r="D44" s="17" t="s">
        <v>321</v>
      </c>
      <c r="E44" s="17" t="s">
        <v>1057</v>
      </c>
      <c r="F44" s="88" t="s">
        <v>8</v>
      </c>
      <c r="G44" s="17">
        <v>111.27475800000002</v>
      </c>
      <c r="H44" s="17">
        <v>259.745</v>
      </c>
      <c r="I44" s="17">
        <v>78</v>
      </c>
      <c r="J44" s="88">
        <v>0.42840000000000006</v>
      </c>
      <c r="K44" s="17">
        <v>83.310519599999992</v>
      </c>
      <c r="L44" s="17">
        <v>194.46899999999997</v>
      </c>
      <c r="M44" s="17">
        <v>20</v>
      </c>
      <c r="N44" s="88">
        <v>0.42840000000000006</v>
      </c>
      <c r="O44" s="17">
        <v>63.766911600000007</v>
      </c>
      <c r="P44" s="17">
        <v>148.84899999999999</v>
      </c>
      <c r="Q44" s="17">
        <v>18</v>
      </c>
      <c r="R44" s="88">
        <v>0.42840000000000006</v>
      </c>
      <c r="S44">
        <v>258.3521892</v>
      </c>
      <c r="T44">
        <v>603.06299999999999</v>
      </c>
      <c r="U44">
        <v>114</v>
      </c>
      <c r="V44">
        <v>0.4284</v>
      </c>
      <c r="W44" s="185" t="s">
        <v>569</v>
      </c>
      <c r="X44" s="185">
        <v>12</v>
      </c>
      <c r="Y44" t="s">
        <v>321</v>
      </c>
    </row>
    <row r="45" spans="1:26" x14ac:dyDescent="0.3">
      <c r="A45" t="s">
        <v>1427</v>
      </c>
      <c r="B45">
        <v>332450</v>
      </c>
      <c r="C45" s="17" t="s">
        <v>322</v>
      </c>
      <c r="D45" s="17" t="s">
        <v>323</v>
      </c>
      <c r="E45" s="17" t="s">
        <v>1059</v>
      </c>
      <c r="F45" s="88" t="s">
        <v>6</v>
      </c>
      <c r="G45" s="17">
        <v>45.582529166666674</v>
      </c>
      <c r="H45" s="17">
        <v>55.645000000000003</v>
      </c>
      <c r="I45" s="17">
        <v>38</v>
      </c>
      <c r="J45" s="88">
        <v>0.81916666666666682</v>
      </c>
      <c r="K45" s="17">
        <v>64.361925000000014</v>
      </c>
      <c r="L45" s="17">
        <v>78.569999999999993</v>
      </c>
      <c r="M45" s="17">
        <v>11</v>
      </c>
      <c r="N45" s="88">
        <v>0.81916666666666693</v>
      </c>
      <c r="O45" s="17">
        <v>27.944232500000009</v>
      </c>
      <c r="P45" s="17">
        <v>34.113</v>
      </c>
      <c r="Q45" s="17">
        <v>10</v>
      </c>
      <c r="R45" s="88">
        <v>0.81916666666666693</v>
      </c>
      <c r="S45">
        <v>137.8886866666667</v>
      </c>
      <c r="T45">
        <v>168.328</v>
      </c>
      <c r="U45">
        <v>57</v>
      </c>
      <c r="V45">
        <v>0.81916666666666682</v>
      </c>
      <c r="W45" s="185" t="s">
        <v>569</v>
      </c>
      <c r="X45" s="185">
        <v>12</v>
      </c>
      <c r="Y45" t="s">
        <v>323</v>
      </c>
    </row>
    <row r="46" spans="1:26" x14ac:dyDescent="0.3">
      <c r="A46" t="s">
        <v>1431</v>
      </c>
      <c r="B46">
        <v>332480</v>
      </c>
      <c r="C46" s="17" t="s">
        <v>329</v>
      </c>
      <c r="D46" s="17" t="s">
        <v>330</v>
      </c>
      <c r="E46" s="17" t="s">
        <v>1067</v>
      </c>
      <c r="F46" s="88" t="s">
        <v>6</v>
      </c>
      <c r="G46" s="17">
        <v>87.590400000000002</v>
      </c>
      <c r="H46" s="17">
        <v>145.98400000000004</v>
      </c>
      <c r="I46" s="17">
        <v>47</v>
      </c>
      <c r="J46" s="88">
        <v>0.59999999999999987</v>
      </c>
      <c r="K46" s="17">
        <v>96.547199999999975</v>
      </c>
      <c r="L46" s="17">
        <v>160.91200000000001</v>
      </c>
      <c r="M46" s="17">
        <v>19</v>
      </c>
      <c r="N46" s="88">
        <v>0.59999999999999987</v>
      </c>
      <c r="O46" s="17">
        <v>54.262199999999986</v>
      </c>
      <c r="P46" s="17">
        <v>90.436999999999998</v>
      </c>
      <c r="Q46" s="17">
        <v>14</v>
      </c>
      <c r="R46" s="88">
        <v>0.59999999999999987</v>
      </c>
      <c r="S46">
        <v>238.39979999999997</v>
      </c>
      <c r="T46">
        <v>397.33300000000003</v>
      </c>
      <c r="U46">
        <v>80</v>
      </c>
      <c r="V46">
        <v>0.59999999999999987</v>
      </c>
      <c r="W46" s="185" t="s">
        <v>569</v>
      </c>
      <c r="X46" s="185">
        <v>12</v>
      </c>
      <c r="Y46" t="s">
        <v>330</v>
      </c>
    </row>
    <row r="47" spans="1:26" x14ac:dyDescent="0.3">
      <c r="A47" t="s">
        <v>1183</v>
      </c>
      <c r="B47">
        <v>331030</v>
      </c>
      <c r="C47" s="17" t="s">
        <v>65</v>
      </c>
      <c r="D47" s="17" t="s">
        <v>66</v>
      </c>
      <c r="E47" s="17" t="s">
        <v>660</v>
      </c>
      <c r="F47" s="88" t="s">
        <v>9</v>
      </c>
      <c r="G47" s="17">
        <v>197.01637000000008</v>
      </c>
      <c r="H47" s="17">
        <v>371.72900000000004</v>
      </c>
      <c r="I47" s="17">
        <v>110</v>
      </c>
      <c r="J47" s="88">
        <v>0.53000000000000014</v>
      </c>
      <c r="K47" s="17">
        <v>262.73955000000007</v>
      </c>
      <c r="L47" s="17">
        <v>495.73500000000001</v>
      </c>
      <c r="M47" s="17">
        <v>28</v>
      </c>
      <c r="N47" s="88">
        <v>0.53000000000000014</v>
      </c>
      <c r="O47" s="17">
        <v>95.007270000000005</v>
      </c>
      <c r="P47" s="17">
        <v>179.25899999999996</v>
      </c>
      <c r="Q47" s="17">
        <v>11</v>
      </c>
      <c r="R47" s="88">
        <v>0.53000000000000014</v>
      </c>
      <c r="S47">
        <v>554.76319000000012</v>
      </c>
      <c r="T47">
        <v>1046.723</v>
      </c>
      <c r="U47">
        <v>147</v>
      </c>
      <c r="V47">
        <v>0.53000000000000014</v>
      </c>
      <c r="W47" s="185" t="s">
        <v>569</v>
      </c>
      <c r="X47" s="185">
        <v>12</v>
      </c>
      <c r="Y47" t="s">
        <v>66</v>
      </c>
    </row>
    <row r="48" spans="1:26" x14ac:dyDescent="0.3">
      <c r="A48" t="s">
        <v>1261</v>
      </c>
      <c r="B48">
        <v>331550</v>
      </c>
      <c r="C48" s="17" t="s">
        <v>103</v>
      </c>
      <c r="D48" s="17" t="s">
        <v>136</v>
      </c>
      <c r="E48" s="17" t="s">
        <v>761</v>
      </c>
      <c r="F48" s="88" t="s">
        <v>9</v>
      </c>
      <c r="G48" s="17">
        <v>348.61365534999999</v>
      </c>
      <c r="H48" s="17">
        <v>649.12700000000007</v>
      </c>
      <c r="I48" s="17">
        <v>140</v>
      </c>
      <c r="J48" s="88">
        <v>0.53704999999999992</v>
      </c>
      <c r="K48" s="17">
        <v>127.43552039999999</v>
      </c>
      <c r="L48" s="17">
        <v>237.28800000000001</v>
      </c>
      <c r="M48" s="17">
        <v>10</v>
      </c>
      <c r="N48" s="88">
        <v>0.53704999999999992</v>
      </c>
      <c r="O48" s="17">
        <v>449.92169324999986</v>
      </c>
      <c r="P48" s="17">
        <v>837.76499999999987</v>
      </c>
      <c r="Q48" s="17">
        <v>27</v>
      </c>
      <c r="R48" s="88">
        <v>0.53704999999999992</v>
      </c>
      <c r="S48">
        <v>925.97086899999977</v>
      </c>
      <c r="T48">
        <v>1724.1799999999998</v>
      </c>
      <c r="U48">
        <v>176</v>
      </c>
      <c r="V48">
        <v>0.53704999999999992</v>
      </c>
      <c r="W48" s="185" t="s">
        <v>569</v>
      </c>
      <c r="X48" s="185">
        <v>12</v>
      </c>
      <c r="Y48" t="s">
        <v>136</v>
      </c>
    </row>
    <row r="49" spans="1:26" x14ac:dyDescent="0.3">
      <c r="A49" t="s">
        <v>1262</v>
      </c>
      <c r="B49">
        <v>331560</v>
      </c>
      <c r="C49" s="17" t="s">
        <v>103</v>
      </c>
      <c r="D49" s="17" t="s">
        <v>403</v>
      </c>
      <c r="E49" s="17" t="s">
        <v>765</v>
      </c>
      <c r="F49" s="88" t="s">
        <v>9</v>
      </c>
      <c r="G49" s="17">
        <v>64.884431675000002</v>
      </c>
      <c r="H49" s="17">
        <v>122.893</v>
      </c>
      <c r="I49" s="17">
        <v>32</v>
      </c>
      <c r="J49" s="88">
        <v>0.52797499999999997</v>
      </c>
      <c r="K49" s="17">
        <v>0</v>
      </c>
      <c r="L49" s="17">
        <v>0</v>
      </c>
      <c r="M49" s="17">
        <v>4</v>
      </c>
      <c r="O49" s="17">
        <v>111.17199992499999</v>
      </c>
      <c r="P49" s="17">
        <v>210.56299999999999</v>
      </c>
      <c r="Q49" s="17">
        <v>6</v>
      </c>
      <c r="R49" s="88">
        <v>0.52797499999999997</v>
      </c>
      <c r="S49">
        <v>176.0564316</v>
      </c>
      <c r="T49">
        <v>333.45600000000002</v>
      </c>
      <c r="U49">
        <v>42</v>
      </c>
      <c r="V49">
        <v>0.52797499999999997</v>
      </c>
      <c r="W49" s="185" t="s">
        <v>569</v>
      </c>
      <c r="X49" s="185">
        <v>12</v>
      </c>
      <c r="Y49" t="s">
        <v>403</v>
      </c>
      <c r="Z49" t="s">
        <v>1498</v>
      </c>
    </row>
    <row r="50" spans="1:26" x14ac:dyDescent="0.3">
      <c r="A50" t="s">
        <v>1418</v>
      </c>
      <c r="B50">
        <v>332390</v>
      </c>
      <c r="C50" s="17" t="s">
        <v>308</v>
      </c>
      <c r="D50" s="17" t="s">
        <v>313</v>
      </c>
      <c r="E50" s="17" t="s">
        <v>1046</v>
      </c>
      <c r="F50" s="88" t="s">
        <v>10</v>
      </c>
      <c r="G50" s="17">
        <v>415.80067925000003</v>
      </c>
      <c r="H50" s="17">
        <v>1676.3339999999998</v>
      </c>
      <c r="I50" s="17">
        <v>190</v>
      </c>
      <c r="J50" s="88">
        <v>0.24804166666666672</v>
      </c>
      <c r="K50" s="17">
        <v>982.78573083333345</v>
      </c>
      <c r="L50" s="17">
        <v>3962.18</v>
      </c>
      <c r="M50" s="17">
        <v>83</v>
      </c>
      <c r="N50" s="88">
        <v>0.24804166666666672</v>
      </c>
      <c r="O50" s="17">
        <v>23.469702500000007</v>
      </c>
      <c r="P50" s="17">
        <v>94.62</v>
      </c>
      <c r="Q50" s="17">
        <v>8</v>
      </c>
      <c r="R50" s="88">
        <v>0.24804166666666674</v>
      </c>
      <c r="S50">
        <v>1422.0561125833335</v>
      </c>
      <c r="T50">
        <v>5733.1339999999991</v>
      </c>
      <c r="U50">
        <v>277</v>
      </c>
      <c r="V50">
        <v>0.24804166666666674</v>
      </c>
      <c r="W50" s="185" t="s">
        <v>569</v>
      </c>
      <c r="X50" s="185">
        <v>12</v>
      </c>
      <c r="Y50" t="s">
        <v>313</v>
      </c>
    </row>
    <row r="51" spans="1:26" x14ac:dyDescent="0.3">
      <c r="A51" t="s">
        <v>1419</v>
      </c>
      <c r="B51">
        <v>332400</v>
      </c>
      <c r="C51" s="17" t="s">
        <v>308</v>
      </c>
      <c r="D51" s="17" t="s">
        <v>314</v>
      </c>
      <c r="E51" s="17" t="s">
        <v>1048</v>
      </c>
      <c r="F51" s="88" t="s">
        <v>10</v>
      </c>
      <c r="G51" s="17">
        <v>139.00397437499998</v>
      </c>
      <c r="H51" s="17">
        <v>622.98699999999997</v>
      </c>
      <c r="I51" s="17">
        <v>65</v>
      </c>
      <c r="J51" s="88">
        <v>0.22312499999999999</v>
      </c>
      <c r="K51" s="17">
        <v>521.40206999999998</v>
      </c>
      <c r="L51" s="17">
        <v>2336.8159999999998</v>
      </c>
      <c r="M51" s="17">
        <v>42</v>
      </c>
      <c r="N51" s="88">
        <v>0.22312500000000002</v>
      </c>
      <c r="O51" s="17">
        <v>18.11194875</v>
      </c>
      <c r="P51" s="17">
        <v>81.173999999999992</v>
      </c>
      <c r="Q51" s="17">
        <v>3</v>
      </c>
      <c r="R51" s="88">
        <v>0.22312500000000002</v>
      </c>
      <c r="S51">
        <v>678.51799312499998</v>
      </c>
      <c r="T51">
        <v>3040.9769999999999</v>
      </c>
      <c r="U51">
        <v>110</v>
      </c>
      <c r="V51">
        <v>0.22312499999999999</v>
      </c>
      <c r="W51" s="185" t="s">
        <v>569</v>
      </c>
      <c r="X51" s="185">
        <v>12</v>
      </c>
      <c r="Y51" t="s">
        <v>314</v>
      </c>
    </row>
    <row r="52" spans="1:26" x14ac:dyDescent="0.3">
      <c r="A52" t="s">
        <v>1457</v>
      </c>
      <c r="B52">
        <v>332590</v>
      </c>
      <c r="C52" s="17" t="s">
        <v>356</v>
      </c>
      <c r="D52" s="17" t="s">
        <v>357</v>
      </c>
      <c r="E52" s="17" t="s">
        <v>1094</v>
      </c>
      <c r="F52" s="88" t="s">
        <v>6</v>
      </c>
      <c r="G52" s="17">
        <v>187.18256655000005</v>
      </c>
      <c r="H52" s="17">
        <v>332.26200000000006</v>
      </c>
      <c r="I52" s="17">
        <v>86</v>
      </c>
      <c r="J52" s="88">
        <v>0.56335833333333341</v>
      </c>
      <c r="K52" s="17">
        <v>251.55752330000001</v>
      </c>
      <c r="L52" s="17">
        <v>446.53199999999998</v>
      </c>
      <c r="M52" s="17">
        <v>52</v>
      </c>
      <c r="N52" s="88">
        <v>0.56335833333333341</v>
      </c>
      <c r="O52" s="17">
        <v>45.855678258333334</v>
      </c>
      <c r="P52" s="17">
        <v>81.396999999999991</v>
      </c>
      <c r="Q52" s="17">
        <v>40</v>
      </c>
      <c r="R52" s="88">
        <v>0.56335833333333341</v>
      </c>
      <c r="S52">
        <v>484.5957681083334</v>
      </c>
      <c r="T52">
        <v>860.19100000000003</v>
      </c>
      <c r="U52">
        <v>172</v>
      </c>
      <c r="V52">
        <v>0.56335833333333341</v>
      </c>
      <c r="W52" s="185" t="s">
        <v>569</v>
      </c>
      <c r="X52" s="185">
        <v>12</v>
      </c>
      <c r="Y52" t="s">
        <v>357</v>
      </c>
    </row>
    <row r="53" spans="1:26" x14ac:dyDescent="0.3">
      <c r="A53" t="s">
        <v>1433</v>
      </c>
      <c r="B53">
        <v>332500</v>
      </c>
      <c r="C53" s="17" t="s">
        <v>333</v>
      </c>
      <c r="D53" s="17" t="s">
        <v>334</v>
      </c>
      <c r="E53" s="17" t="s">
        <v>1069</v>
      </c>
      <c r="F53" s="88" t="s">
        <v>6</v>
      </c>
      <c r="G53" s="17">
        <v>124.97485000000002</v>
      </c>
      <c r="H53" s="17">
        <v>192.26899999999998</v>
      </c>
      <c r="I53" s="17">
        <v>47</v>
      </c>
      <c r="J53" s="88">
        <v>0.65000000000000013</v>
      </c>
      <c r="K53" s="17">
        <v>64.200500000000005</v>
      </c>
      <c r="L53" s="17">
        <v>98.77</v>
      </c>
      <c r="M53" s="17">
        <v>22</v>
      </c>
      <c r="N53" s="88">
        <v>0.65000000000000013</v>
      </c>
      <c r="O53" s="17">
        <v>126.50300000000003</v>
      </c>
      <c r="P53" s="17">
        <v>194.62</v>
      </c>
      <c r="Q53" s="17">
        <v>18</v>
      </c>
      <c r="R53" s="88">
        <v>0.65000000000000013</v>
      </c>
      <c r="S53">
        <v>315.67835000000002</v>
      </c>
      <c r="T53">
        <v>485.65899999999999</v>
      </c>
      <c r="U53">
        <v>87</v>
      </c>
      <c r="V53">
        <v>0.65</v>
      </c>
      <c r="W53" s="185" t="s">
        <v>569</v>
      </c>
      <c r="X53" s="185">
        <v>12</v>
      </c>
      <c r="Y53" t="s">
        <v>334</v>
      </c>
    </row>
    <row r="54" spans="1:26" x14ac:dyDescent="0.3">
      <c r="A54" t="s">
        <v>1263</v>
      </c>
      <c r="B54">
        <v>331570</v>
      </c>
      <c r="C54" s="17" t="s">
        <v>103</v>
      </c>
      <c r="D54" s="17" t="s">
        <v>137</v>
      </c>
      <c r="E54" s="17" t="s">
        <v>763</v>
      </c>
      <c r="F54" s="88" t="s">
        <v>9</v>
      </c>
      <c r="G54" s="17">
        <v>506.43143897499999</v>
      </c>
      <c r="H54" s="17">
        <v>995.98099999999999</v>
      </c>
      <c r="I54" s="17">
        <v>197</v>
      </c>
      <c r="J54" s="88">
        <v>0.50847500000000001</v>
      </c>
      <c r="K54" s="17">
        <v>147.59452977499998</v>
      </c>
      <c r="L54" s="17">
        <v>290.26899999999995</v>
      </c>
      <c r="M54" s="17">
        <v>19</v>
      </c>
      <c r="N54" s="88">
        <v>0.50847500000000001</v>
      </c>
      <c r="O54" s="17">
        <v>377.24116182499995</v>
      </c>
      <c r="P54" s="17">
        <v>741.90699999999993</v>
      </c>
      <c r="Q54" s="17">
        <v>23</v>
      </c>
      <c r="R54" s="88">
        <v>0.50847500000000001</v>
      </c>
      <c r="S54">
        <v>1031.267130575</v>
      </c>
      <c r="T54">
        <v>2028.1569999999999</v>
      </c>
      <c r="U54">
        <v>238</v>
      </c>
      <c r="V54">
        <v>0.50847500000000001</v>
      </c>
      <c r="W54" s="185" t="s">
        <v>569</v>
      </c>
      <c r="X54" s="185">
        <v>12</v>
      </c>
      <c r="Y54" t="s">
        <v>137</v>
      </c>
    </row>
    <row r="55" spans="1:26" x14ac:dyDescent="0.3">
      <c r="A55" t="s">
        <v>1437</v>
      </c>
      <c r="B55">
        <v>332520</v>
      </c>
      <c r="C55" s="17" t="s">
        <v>337</v>
      </c>
      <c r="D55" s="17" t="s">
        <v>338</v>
      </c>
      <c r="E55" s="17" t="s">
        <v>1073</v>
      </c>
      <c r="F55" s="88" t="s">
        <v>14</v>
      </c>
      <c r="G55" s="17">
        <v>37.881397333333325</v>
      </c>
      <c r="H55" s="17">
        <v>45.375999999999998</v>
      </c>
      <c r="I55" s="17">
        <v>34</v>
      </c>
      <c r="J55" s="88">
        <v>0.83483333333333321</v>
      </c>
      <c r="K55" s="17">
        <v>10.081447333333331</v>
      </c>
      <c r="L55" s="17">
        <v>12.076000000000001</v>
      </c>
      <c r="M55" s="17">
        <v>2</v>
      </c>
      <c r="N55" s="88">
        <v>0.83483333333333309</v>
      </c>
      <c r="O55" s="17">
        <v>53.966965999999978</v>
      </c>
      <c r="P55" s="17">
        <v>64.643999999999991</v>
      </c>
      <c r="Q55" s="17">
        <v>12</v>
      </c>
      <c r="R55" s="88">
        <v>0.83483333333333309</v>
      </c>
      <c r="S55">
        <v>101.92981066666664</v>
      </c>
      <c r="T55">
        <v>122.09599999999999</v>
      </c>
      <c r="U55">
        <v>48</v>
      </c>
      <c r="V55">
        <v>0.83483333333333321</v>
      </c>
      <c r="W55" s="185" t="s">
        <v>569</v>
      </c>
      <c r="X55" s="185">
        <v>9</v>
      </c>
      <c r="Y55" t="s">
        <v>338</v>
      </c>
    </row>
    <row r="56" spans="1:26" x14ac:dyDescent="0.3">
      <c r="A56" t="s">
        <v>1394</v>
      </c>
      <c r="B56">
        <v>332250</v>
      </c>
      <c r="C56" s="17" t="s">
        <v>286</v>
      </c>
      <c r="D56" s="17" t="s">
        <v>289</v>
      </c>
      <c r="E56" s="17" t="s">
        <v>1017</v>
      </c>
      <c r="F56" s="88" t="s">
        <v>9</v>
      </c>
      <c r="G56" s="17">
        <v>36.572535333333335</v>
      </c>
      <c r="H56" s="17">
        <v>31.144999999999996</v>
      </c>
      <c r="I56" s="17">
        <v>14</v>
      </c>
      <c r="J56" s="88">
        <v>1.1742666666666668</v>
      </c>
      <c r="K56" s="17">
        <v>13.545166000000002</v>
      </c>
      <c r="L56" s="17">
        <v>11.535</v>
      </c>
      <c r="M56" s="17">
        <v>3</v>
      </c>
      <c r="N56" s="88">
        <v>1.1742666666666668</v>
      </c>
      <c r="O56" s="17">
        <v>9.9143334666666689</v>
      </c>
      <c r="P56" s="17">
        <v>8.4430000000000014</v>
      </c>
      <c r="Q56" s="17">
        <v>4</v>
      </c>
      <c r="R56" s="88">
        <v>1.1742666666666668</v>
      </c>
      <c r="S56">
        <v>60.032034800000005</v>
      </c>
      <c r="T56">
        <v>51.12299999999999</v>
      </c>
      <c r="U56">
        <v>20</v>
      </c>
      <c r="V56">
        <v>1.174266666666667</v>
      </c>
      <c r="W56" s="185" t="s">
        <v>569</v>
      </c>
      <c r="X56" s="185">
        <v>12</v>
      </c>
      <c r="Y56" t="s">
        <v>289</v>
      </c>
    </row>
    <row r="57" spans="1:26" x14ac:dyDescent="0.3">
      <c r="A57" t="s">
        <v>1185</v>
      </c>
      <c r="B57">
        <v>331040</v>
      </c>
      <c r="C57" s="17" t="s">
        <v>67</v>
      </c>
      <c r="D57" s="17" t="s">
        <v>68</v>
      </c>
      <c r="E57" s="17" t="s">
        <v>662</v>
      </c>
      <c r="F57" s="88" t="s">
        <v>4</v>
      </c>
      <c r="G57" s="17">
        <v>180.29860000000002</v>
      </c>
      <c r="H57" s="17">
        <v>189.78800000000004</v>
      </c>
      <c r="I57" s="17">
        <v>47</v>
      </c>
      <c r="J57" s="88">
        <v>0.94999999999999984</v>
      </c>
      <c r="K57" s="17">
        <v>185.94444999999996</v>
      </c>
      <c r="L57" s="17">
        <v>195.73099999999999</v>
      </c>
      <c r="M57" s="17">
        <v>23</v>
      </c>
      <c r="N57" s="88">
        <v>0.94999999999999984</v>
      </c>
      <c r="O57" s="17">
        <v>118.40229999999998</v>
      </c>
      <c r="P57" s="17">
        <v>124.634</v>
      </c>
      <c r="Q57" s="17">
        <v>12</v>
      </c>
      <c r="R57" s="88">
        <v>0.94999999999999984</v>
      </c>
      <c r="S57">
        <v>484.64534999999995</v>
      </c>
      <c r="T57">
        <v>510.15300000000002</v>
      </c>
      <c r="U57">
        <v>82</v>
      </c>
      <c r="V57">
        <v>0.94999999999999984</v>
      </c>
      <c r="W57" s="185" t="s">
        <v>569</v>
      </c>
      <c r="X57" s="185">
        <v>12</v>
      </c>
      <c r="Y57" t="s">
        <v>68</v>
      </c>
    </row>
    <row r="58" spans="1:26" x14ac:dyDescent="0.3">
      <c r="A58" t="s">
        <v>1439</v>
      </c>
      <c r="B58">
        <v>332530</v>
      </c>
      <c r="C58" s="17" t="s">
        <v>339</v>
      </c>
      <c r="D58" s="17" t="s">
        <v>340</v>
      </c>
      <c r="E58" s="17" t="s">
        <v>1075</v>
      </c>
      <c r="F58" s="88" t="s">
        <v>14</v>
      </c>
      <c r="G58" s="17">
        <v>156.84525000000002</v>
      </c>
      <c r="H58" s="17">
        <v>209.12700000000001</v>
      </c>
      <c r="I58" s="17">
        <v>111</v>
      </c>
      <c r="J58" s="88">
        <v>0.75</v>
      </c>
      <c r="K58" s="17">
        <v>193.27875000000003</v>
      </c>
      <c r="L58" s="17">
        <v>257.70500000000004</v>
      </c>
      <c r="M58" s="17">
        <v>33</v>
      </c>
      <c r="N58" s="88">
        <v>0.75</v>
      </c>
      <c r="O58" s="17">
        <v>73.580250000000007</v>
      </c>
      <c r="P58" s="17">
        <v>98.106999999999999</v>
      </c>
      <c r="Q58" s="17">
        <v>19</v>
      </c>
      <c r="R58" s="88">
        <v>0.75000000000000011</v>
      </c>
      <c r="S58">
        <v>423.70425000000006</v>
      </c>
      <c r="T58">
        <v>564.93900000000008</v>
      </c>
      <c r="U58">
        <v>166</v>
      </c>
      <c r="V58">
        <v>0.75</v>
      </c>
      <c r="W58" s="185" t="s">
        <v>569</v>
      </c>
      <c r="X58" s="185">
        <v>11</v>
      </c>
      <c r="Y58" t="s">
        <v>340</v>
      </c>
    </row>
    <row r="59" spans="1:26" x14ac:dyDescent="0.3">
      <c r="A59" t="s">
        <v>1264</v>
      </c>
      <c r="B59">
        <v>331580</v>
      </c>
      <c r="C59" s="17" t="s">
        <v>103</v>
      </c>
      <c r="D59" s="17" t="s">
        <v>138</v>
      </c>
      <c r="E59" s="17" t="s">
        <v>811</v>
      </c>
      <c r="F59" s="88" t="s">
        <v>9</v>
      </c>
      <c r="G59" s="17">
        <v>220.52521160000001</v>
      </c>
      <c r="H59" s="17">
        <v>414.87199999999996</v>
      </c>
      <c r="I59" s="17">
        <v>79</v>
      </c>
      <c r="J59" s="88">
        <v>0.53155000000000008</v>
      </c>
      <c r="K59" s="17">
        <v>21.263594650000002</v>
      </c>
      <c r="L59" s="17">
        <v>40.003</v>
      </c>
      <c r="M59" s="17">
        <v>7</v>
      </c>
      <c r="N59" s="88">
        <v>0.53155000000000008</v>
      </c>
      <c r="O59" s="17">
        <v>259.49207900000005</v>
      </c>
      <c r="P59" s="17">
        <v>488.18</v>
      </c>
      <c r="Q59" s="17">
        <v>14</v>
      </c>
      <c r="R59" s="88">
        <v>0.53155000000000008</v>
      </c>
      <c r="S59">
        <v>501.2808852500001</v>
      </c>
      <c r="T59">
        <v>943.05499999999995</v>
      </c>
      <c r="U59">
        <v>100</v>
      </c>
      <c r="V59">
        <v>0.53155000000000008</v>
      </c>
      <c r="W59" s="185" t="s">
        <v>569</v>
      </c>
      <c r="X59" s="185">
        <v>12</v>
      </c>
      <c r="Y59" t="s">
        <v>138</v>
      </c>
    </row>
    <row r="60" spans="1:26" x14ac:dyDescent="0.3">
      <c r="A60" t="s">
        <v>1441</v>
      </c>
      <c r="B60">
        <v>332550</v>
      </c>
      <c r="C60" s="17" t="s">
        <v>341</v>
      </c>
      <c r="D60" s="17" t="s">
        <v>342</v>
      </c>
      <c r="E60" s="17" t="s">
        <v>1077</v>
      </c>
      <c r="F60" s="88" t="s">
        <v>4</v>
      </c>
      <c r="G60" s="17">
        <v>159.208</v>
      </c>
      <c r="H60" s="17">
        <v>159.208</v>
      </c>
      <c r="I60" s="17">
        <v>40</v>
      </c>
      <c r="J60" s="88">
        <v>1</v>
      </c>
      <c r="K60" s="17">
        <v>71.305000000000007</v>
      </c>
      <c r="L60" s="17">
        <v>71.305000000000007</v>
      </c>
      <c r="M60" s="17">
        <v>14</v>
      </c>
      <c r="N60" s="88">
        <v>1</v>
      </c>
      <c r="O60" s="17">
        <v>229.95300000000003</v>
      </c>
      <c r="P60" s="17">
        <v>229.95300000000003</v>
      </c>
      <c r="Q60" s="17">
        <v>20</v>
      </c>
      <c r="R60" s="88">
        <v>1</v>
      </c>
      <c r="S60">
        <v>460.46600000000001</v>
      </c>
      <c r="T60">
        <v>460.46600000000001</v>
      </c>
      <c r="U60">
        <v>77</v>
      </c>
      <c r="V60">
        <v>1</v>
      </c>
      <c r="W60" s="185" t="s">
        <v>569</v>
      </c>
      <c r="X60" s="185">
        <v>12</v>
      </c>
      <c r="Y60" t="s">
        <v>342</v>
      </c>
    </row>
    <row r="61" spans="1:26" x14ac:dyDescent="0.3">
      <c r="A61" t="s">
        <v>1265</v>
      </c>
      <c r="B61">
        <v>331660</v>
      </c>
      <c r="C61" s="17" t="s">
        <v>103</v>
      </c>
      <c r="D61" s="17" t="s">
        <v>139</v>
      </c>
      <c r="E61" s="17" t="s">
        <v>765</v>
      </c>
      <c r="F61" s="88" t="s">
        <v>9</v>
      </c>
      <c r="G61" s="17">
        <v>407.79521859999994</v>
      </c>
      <c r="H61" s="17">
        <v>772.37599999999998</v>
      </c>
      <c r="I61" s="17">
        <v>182</v>
      </c>
      <c r="J61" s="88">
        <v>0.52797499999999997</v>
      </c>
      <c r="K61" s="17">
        <v>227.54402562499999</v>
      </c>
      <c r="L61" s="17">
        <v>430.97500000000002</v>
      </c>
      <c r="M61" s="17">
        <v>43</v>
      </c>
      <c r="N61" s="88">
        <v>0.52797499999999997</v>
      </c>
      <c r="O61" s="17">
        <v>725.74915524999994</v>
      </c>
      <c r="P61" s="17">
        <v>1374.59</v>
      </c>
      <c r="Q61" s="17">
        <v>38</v>
      </c>
      <c r="R61" s="88">
        <v>0.52797499999999997</v>
      </c>
      <c r="S61">
        <v>1361.088399475</v>
      </c>
      <c r="T61">
        <v>2577.9409999999998</v>
      </c>
      <c r="U61">
        <v>257</v>
      </c>
      <c r="V61">
        <v>0.52797499999999997</v>
      </c>
      <c r="W61" s="185" t="s">
        <v>569</v>
      </c>
      <c r="X61" s="185">
        <v>12</v>
      </c>
      <c r="Y61" t="s">
        <v>1266</v>
      </c>
    </row>
    <row r="62" spans="1:26" x14ac:dyDescent="0.3">
      <c r="A62" t="s">
        <v>1267</v>
      </c>
      <c r="B62">
        <v>331670</v>
      </c>
      <c r="C62" s="17" t="s">
        <v>103</v>
      </c>
      <c r="D62" s="17" t="s">
        <v>140</v>
      </c>
      <c r="E62" s="17" t="s">
        <v>779</v>
      </c>
      <c r="F62" s="88" t="s">
        <v>5</v>
      </c>
      <c r="G62" s="17">
        <v>290.72478899999999</v>
      </c>
      <c r="H62" s="17">
        <v>580.28899999999999</v>
      </c>
      <c r="I62" s="17">
        <v>93</v>
      </c>
      <c r="J62" s="88">
        <v>0.501</v>
      </c>
      <c r="K62" s="17">
        <v>118.03660199999999</v>
      </c>
      <c r="L62" s="17">
        <v>235.60199999999998</v>
      </c>
      <c r="M62" s="17">
        <v>25</v>
      </c>
      <c r="N62" s="88">
        <v>0.501</v>
      </c>
      <c r="O62" s="17">
        <v>466.50464700000003</v>
      </c>
      <c r="P62" s="17">
        <v>931.14700000000005</v>
      </c>
      <c r="Q62" s="17">
        <v>30</v>
      </c>
      <c r="R62" s="88">
        <v>0.501</v>
      </c>
      <c r="S62">
        <v>875.26603799999998</v>
      </c>
      <c r="T62">
        <v>1747.038</v>
      </c>
      <c r="U62">
        <v>145</v>
      </c>
      <c r="V62">
        <v>0.501</v>
      </c>
      <c r="W62" s="185" t="s">
        <v>569</v>
      </c>
      <c r="X62" s="185">
        <v>12</v>
      </c>
      <c r="Y62" t="s">
        <v>140</v>
      </c>
    </row>
    <row r="63" spans="1:26" x14ac:dyDescent="0.3">
      <c r="A63" t="s">
        <v>1443</v>
      </c>
      <c r="B63">
        <v>332560</v>
      </c>
      <c r="C63" s="17" t="s">
        <v>343</v>
      </c>
      <c r="D63" s="17" t="s">
        <v>344</v>
      </c>
      <c r="E63" s="17" t="s">
        <v>1079</v>
      </c>
      <c r="F63" s="88" t="s">
        <v>4</v>
      </c>
      <c r="G63" s="17">
        <v>277.83544499999999</v>
      </c>
      <c r="H63" s="17">
        <v>669.48299999999995</v>
      </c>
      <c r="I63" s="17">
        <v>153</v>
      </c>
      <c r="J63" s="88">
        <v>0.41500000000000004</v>
      </c>
      <c r="K63" s="17">
        <v>513.49361000000022</v>
      </c>
      <c r="L63" s="17">
        <v>1237.3340000000003</v>
      </c>
      <c r="M63" s="17">
        <v>75</v>
      </c>
      <c r="N63" s="88">
        <v>0.41500000000000009</v>
      </c>
      <c r="O63" s="17">
        <v>413.11341000000004</v>
      </c>
      <c r="P63" s="17">
        <v>995.45399999999995</v>
      </c>
      <c r="Q63" s="17">
        <v>53</v>
      </c>
      <c r="R63" s="88">
        <v>0.41500000000000009</v>
      </c>
      <c r="S63">
        <v>1204.4424650000003</v>
      </c>
      <c r="T63">
        <v>2902.2710000000002</v>
      </c>
      <c r="U63">
        <v>263</v>
      </c>
      <c r="V63">
        <v>0.41500000000000009</v>
      </c>
      <c r="W63" s="185" t="s">
        <v>569</v>
      </c>
      <c r="X63" s="185">
        <v>12</v>
      </c>
      <c r="Y63" t="s">
        <v>344</v>
      </c>
    </row>
    <row r="64" spans="1:26" x14ac:dyDescent="0.3">
      <c r="A64" t="s">
        <v>1445</v>
      </c>
      <c r="B64">
        <v>332540</v>
      </c>
      <c r="C64" s="17" t="s">
        <v>1499</v>
      </c>
      <c r="D64" s="17" t="s">
        <v>365</v>
      </c>
      <c r="E64" s="17" t="s">
        <v>1102</v>
      </c>
      <c r="F64" s="88" t="s">
        <v>4</v>
      </c>
      <c r="G64" s="17">
        <v>693.96783282499996</v>
      </c>
      <c r="H64" s="17">
        <v>1277.2609999999997</v>
      </c>
      <c r="I64" s="17">
        <v>281</v>
      </c>
      <c r="J64" s="88">
        <v>0.54332500000000006</v>
      </c>
      <c r="K64" s="17">
        <v>612.96568187500009</v>
      </c>
      <c r="L64" s="17">
        <v>1128.175</v>
      </c>
      <c r="M64" s="17">
        <v>76</v>
      </c>
      <c r="N64" s="88">
        <v>0.54332500000000006</v>
      </c>
      <c r="O64" s="17">
        <v>598.44151797500012</v>
      </c>
      <c r="P64" s="17">
        <v>1101.4430000000002</v>
      </c>
      <c r="Q64" s="17">
        <v>47</v>
      </c>
      <c r="R64" s="88">
        <v>0.54332500000000006</v>
      </c>
      <c r="S64">
        <v>1905.3750326750003</v>
      </c>
      <c r="T64">
        <v>3506.8789999999999</v>
      </c>
      <c r="U64">
        <v>395</v>
      </c>
      <c r="V64">
        <v>0.54332500000000006</v>
      </c>
      <c r="W64" s="185" t="s">
        <v>569</v>
      </c>
      <c r="X64" s="185">
        <v>12</v>
      </c>
      <c r="Y64" t="s">
        <v>365</v>
      </c>
    </row>
    <row r="65" spans="1:25" x14ac:dyDescent="0.3">
      <c r="A65" t="s">
        <v>1268</v>
      </c>
      <c r="B65">
        <v>331590</v>
      </c>
      <c r="C65" s="17" t="s">
        <v>103</v>
      </c>
      <c r="D65" s="17" t="s">
        <v>141</v>
      </c>
      <c r="E65" s="17" t="s">
        <v>768</v>
      </c>
      <c r="F65" s="88" t="s">
        <v>5</v>
      </c>
      <c r="G65" s="17">
        <v>450.08198954999989</v>
      </c>
      <c r="H65" s="17">
        <v>895.95299999999986</v>
      </c>
      <c r="I65" s="17">
        <v>162</v>
      </c>
      <c r="J65" s="88">
        <v>0.50234999999999996</v>
      </c>
      <c r="K65" s="17">
        <v>14.936874899999999</v>
      </c>
      <c r="L65" s="17">
        <v>29.734000000000002</v>
      </c>
      <c r="M65" s="17">
        <v>29</v>
      </c>
      <c r="N65" s="88">
        <v>0.50234999999999996</v>
      </c>
      <c r="O65" s="17">
        <v>609.02502719999984</v>
      </c>
      <c r="P65" s="17">
        <v>1212.3519999999999</v>
      </c>
      <c r="Q65" s="17">
        <v>33</v>
      </c>
      <c r="R65" s="88">
        <v>0.50234999999999996</v>
      </c>
      <c r="S65">
        <v>1074.0438916499998</v>
      </c>
      <c r="T65">
        <v>2138.0389999999998</v>
      </c>
      <c r="U65">
        <v>221</v>
      </c>
      <c r="V65">
        <v>0.50234999999999996</v>
      </c>
      <c r="W65" s="185" t="s">
        <v>569</v>
      </c>
      <c r="X65" s="185">
        <v>12</v>
      </c>
      <c r="Y65" t="s">
        <v>141</v>
      </c>
    </row>
    <row r="66" spans="1:25" x14ac:dyDescent="0.3">
      <c r="A66" t="s">
        <v>1269</v>
      </c>
      <c r="B66">
        <v>331600</v>
      </c>
      <c r="C66" s="17" t="s">
        <v>103</v>
      </c>
      <c r="D66" s="17" t="s">
        <v>142</v>
      </c>
      <c r="E66" s="17" t="s">
        <v>770</v>
      </c>
      <c r="F66" s="88" t="s">
        <v>9</v>
      </c>
      <c r="G66" s="17">
        <v>313.73881880000005</v>
      </c>
      <c r="H66" s="17">
        <v>602.99599999999998</v>
      </c>
      <c r="I66" s="17">
        <v>127</v>
      </c>
      <c r="J66" s="88">
        <v>0.5203000000000001</v>
      </c>
      <c r="K66" s="17">
        <v>37.57086300000001</v>
      </c>
      <c r="L66" s="17">
        <v>72.210000000000008</v>
      </c>
      <c r="M66" s="17">
        <v>15</v>
      </c>
      <c r="N66" s="88">
        <v>0.5203000000000001</v>
      </c>
      <c r="O66" s="17">
        <v>455.57520030000006</v>
      </c>
      <c r="P66" s="17">
        <v>875.601</v>
      </c>
      <c r="Q66" s="17">
        <v>29</v>
      </c>
      <c r="R66" s="88">
        <v>0.5203000000000001</v>
      </c>
      <c r="S66">
        <v>806.88488210000014</v>
      </c>
      <c r="T66">
        <v>1550.807</v>
      </c>
      <c r="U66">
        <v>168</v>
      </c>
      <c r="V66">
        <v>0.5203000000000001</v>
      </c>
      <c r="W66" s="185" t="s">
        <v>569</v>
      </c>
      <c r="X66" s="185">
        <v>12</v>
      </c>
      <c r="Y66" t="s">
        <v>142</v>
      </c>
    </row>
    <row r="67" spans="1:25" x14ac:dyDescent="0.3">
      <c r="A67" t="s">
        <v>1270</v>
      </c>
      <c r="B67">
        <v>331610</v>
      </c>
      <c r="C67" s="17" t="s">
        <v>103</v>
      </c>
      <c r="D67" s="17" t="s">
        <v>143</v>
      </c>
      <c r="E67" s="17" t="s">
        <v>772</v>
      </c>
      <c r="F67" s="88" t="s">
        <v>11</v>
      </c>
      <c r="G67" s="17">
        <v>541.00136344999999</v>
      </c>
      <c r="H67" s="17">
        <v>1010.1789999999999</v>
      </c>
      <c r="I67" s="17">
        <v>171</v>
      </c>
      <c r="J67" s="88">
        <v>0.53555000000000008</v>
      </c>
      <c r="K67" s="17">
        <v>135.12622715000001</v>
      </c>
      <c r="L67" s="17">
        <v>252.31299999999999</v>
      </c>
      <c r="M67" s="17">
        <v>30</v>
      </c>
      <c r="N67" s="88">
        <v>0.53555000000000008</v>
      </c>
      <c r="O67" s="17">
        <v>685.30156210000018</v>
      </c>
      <c r="P67" s="17">
        <v>1279.6220000000001</v>
      </c>
      <c r="Q67" s="17">
        <v>43</v>
      </c>
      <c r="R67" s="88">
        <v>0.53555000000000008</v>
      </c>
      <c r="S67">
        <v>1361.4291527</v>
      </c>
      <c r="T67">
        <v>2542.1139999999996</v>
      </c>
      <c r="U67">
        <v>240</v>
      </c>
      <c r="V67">
        <v>0.53555000000000008</v>
      </c>
      <c r="W67" s="185" t="s">
        <v>569</v>
      </c>
      <c r="X67" s="185">
        <v>12</v>
      </c>
      <c r="Y67" t="s">
        <v>143</v>
      </c>
    </row>
    <row r="68" spans="1:25" x14ac:dyDescent="0.3">
      <c r="A68" t="s">
        <v>1222</v>
      </c>
      <c r="B68">
        <v>331240</v>
      </c>
      <c r="C68" s="17" t="s">
        <v>103</v>
      </c>
      <c r="D68" s="17" t="s">
        <v>104</v>
      </c>
      <c r="E68" s="17" t="s">
        <v>722</v>
      </c>
      <c r="F68" s="88" t="s">
        <v>9</v>
      </c>
      <c r="G68" s="17">
        <v>425.72405095000011</v>
      </c>
      <c r="H68" s="17">
        <v>833.20100000000002</v>
      </c>
      <c r="I68" s="17">
        <v>164</v>
      </c>
      <c r="J68" s="88">
        <v>0.51095000000000013</v>
      </c>
      <c r="K68" s="17">
        <v>86.346973349999999</v>
      </c>
      <c r="L68" s="17">
        <v>168.99299999999997</v>
      </c>
      <c r="M68" s="17">
        <v>19</v>
      </c>
      <c r="N68" s="88">
        <v>0.51095000000000013</v>
      </c>
      <c r="O68" s="17">
        <v>499.17209155000018</v>
      </c>
      <c r="P68" s="17">
        <v>976.94900000000007</v>
      </c>
      <c r="Q68" s="17">
        <v>27</v>
      </c>
      <c r="R68" s="88">
        <v>0.51095000000000013</v>
      </c>
      <c r="S68">
        <v>1011.2431158500003</v>
      </c>
      <c r="T68">
        <v>1979.143</v>
      </c>
      <c r="U68">
        <v>209</v>
      </c>
      <c r="V68">
        <v>0.51095000000000013</v>
      </c>
      <c r="W68" s="185" t="s">
        <v>569</v>
      </c>
      <c r="X68" s="185">
        <v>12</v>
      </c>
      <c r="Y68" t="s">
        <v>104</v>
      </c>
    </row>
    <row r="69" spans="1:25" x14ac:dyDescent="0.3">
      <c r="A69" t="s">
        <v>1271</v>
      </c>
      <c r="B69">
        <v>331620</v>
      </c>
      <c r="C69" s="17" t="s">
        <v>103</v>
      </c>
      <c r="D69" s="17" t="s">
        <v>144</v>
      </c>
      <c r="E69" s="17" t="s">
        <v>813</v>
      </c>
      <c r="F69" s="88" t="s">
        <v>14</v>
      </c>
      <c r="G69" s="17">
        <v>69.752229999999983</v>
      </c>
      <c r="H69" s="17">
        <v>125.72499999999999</v>
      </c>
      <c r="I69" s="17">
        <v>38</v>
      </c>
      <c r="J69" s="88">
        <v>0.55479999999999985</v>
      </c>
      <c r="K69" s="17">
        <v>51.75562759999999</v>
      </c>
      <c r="L69" s="17">
        <v>93.287000000000006</v>
      </c>
      <c r="M69" s="17">
        <v>6</v>
      </c>
      <c r="N69" s="88">
        <v>0.55479999999999985</v>
      </c>
      <c r="O69" s="17">
        <v>82.147016799999975</v>
      </c>
      <c r="P69" s="17">
        <v>148.066</v>
      </c>
      <c r="Q69" s="17">
        <v>15</v>
      </c>
      <c r="R69" s="88">
        <v>0.55479999999999985</v>
      </c>
      <c r="S69">
        <v>203.65487439999993</v>
      </c>
      <c r="T69">
        <v>367.07800000000003</v>
      </c>
      <c r="U69">
        <v>59</v>
      </c>
      <c r="V69">
        <v>0.55479999999999974</v>
      </c>
      <c r="W69" s="185" t="s">
        <v>569</v>
      </c>
      <c r="X69" s="185">
        <v>12</v>
      </c>
      <c r="Y69" t="s">
        <v>144</v>
      </c>
    </row>
    <row r="70" spans="1:25" x14ac:dyDescent="0.3">
      <c r="A70" t="s">
        <v>1272</v>
      </c>
      <c r="B70">
        <v>331630</v>
      </c>
      <c r="C70" s="17" t="s">
        <v>103</v>
      </c>
      <c r="D70" s="17" t="s">
        <v>145</v>
      </c>
      <c r="E70" s="17" t="s">
        <v>815</v>
      </c>
      <c r="F70" s="88" t="s">
        <v>5</v>
      </c>
      <c r="G70" s="17">
        <v>217.249224075</v>
      </c>
      <c r="H70" s="17">
        <v>427.67700000000002</v>
      </c>
      <c r="I70" s="17">
        <v>63</v>
      </c>
      <c r="J70" s="88">
        <v>0.50797499999999995</v>
      </c>
      <c r="K70" s="17">
        <v>79.118630175000007</v>
      </c>
      <c r="L70" s="17">
        <v>155.75300000000001</v>
      </c>
      <c r="M70" s="17">
        <v>13</v>
      </c>
      <c r="N70" s="88">
        <v>0.50797499999999995</v>
      </c>
      <c r="O70" s="17">
        <v>221.03465377499998</v>
      </c>
      <c r="P70" s="17">
        <v>435.12900000000002</v>
      </c>
      <c r="Q70" s="17">
        <v>21</v>
      </c>
      <c r="R70" s="88">
        <v>0.50797499999999995</v>
      </c>
      <c r="S70">
        <v>517.40250802499997</v>
      </c>
      <c r="T70">
        <v>1018.559</v>
      </c>
      <c r="U70">
        <v>97</v>
      </c>
      <c r="V70">
        <v>0.50797499999999995</v>
      </c>
      <c r="W70" s="185" t="s">
        <v>569</v>
      </c>
      <c r="X70" s="185">
        <v>12</v>
      </c>
      <c r="Y70" t="s">
        <v>145</v>
      </c>
    </row>
    <row r="71" spans="1:25" x14ac:dyDescent="0.3">
      <c r="A71" t="s">
        <v>1273</v>
      </c>
      <c r="B71">
        <v>331640</v>
      </c>
      <c r="C71" s="17" t="s">
        <v>103</v>
      </c>
      <c r="D71" s="17" t="s">
        <v>146</v>
      </c>
      <c r="E71" s="17" t="s">
        <v>774</v>
      </c>
      <c r="F71" s="88" t="s">
        <v>5</v>
      </c>
      <c r="G71" s="17">
        <v>372.43120079999994</v>
      </c>
      <c r="H71" s="17">
        <v>691.73700000000008</v>
      </c>
      <c r="I71" s="17">
        <v>150</v>
      </c>
      <c r="J71" s="88">
        <v>0.53839999999999988</v>
      </c>
      <c r="K71" s="17">
        <v>152.79307439999999</v>
      </c>
      <c r="L71" s="17">
        <v>283.79100000000005</v>
      </c>
      <c r="M71" s="17">
        <v>19</v>
      </c>
      <c r="N71" s="88">
        <v>0.53839999999999988</v>
      </c>
      <c r="O71" s="17">
        <v>328.4864543999999</v>
      </c>
      <c r="P71" s="17">
        <v>610.11599999999999</v>
      </c>
      <c r="Q71" s="17">
        <v>40</v>
      </c>
      <c r="R71" s="88">
        <v>0.53839999999999988</v>
      </c>
      <c r="S71">
        <v>853.71072959999981</v>
      </c>
      <c r="T71">
        <v>1585.6440000000002</v>
      </c>
      <c r="U71">
        <v>205</v>
      </c>
      <c r="V71">
        <v>0.53839999999999977</v>
      </c>
      <c r="W71" s="185" t="s">
        <v>569</v>
      </c>
      <c r="X71" s="185">
        <v>12</v>
      </c>
      <c r="Y71" t="s">
        <v>146</v>
      </c>
    </row>
    <row r="72" spans="1:25" x14ac:dyDescent="0.3">
      <c r="A72" t="s">
        <v>1274</v>
      </c>
      <c r="B72">
        <v>331650</v>
      </c>
      <c r="C72" s="17" t="s">
        <v>103</v>
      </c>
      <c r="D72" s="17" t="s">
        <v>147</v>
      </c>
      <c r="E72" s="17" t="s">
        <v>776</v>
      </c>
      <c r="F72" s="88" t="s">
        <v>11</v>
      </c>
      <c r="G72" s="17">
        <v>238.21238725000003</v>
      </c>
      <c r="H72" s="17">
        <v>380.68299999999999</v>
      </c>
      <c r="I72" s="17">
        <v>64</v>
      </c>
      <c r="J72" s="88">
        <v>0.62575000000000014</v>
      </c>
      <c r="K72" s="17">
        <v>53.343310250000023</v>
      </c>
      <c r="L72" s="17">
        <v>85.247000000000014</v>
      </c>
      <c r="M72" s="17">
        <v>13</v>
      </c>
      <c r="N72" s="88">
        <v>0.62575000000000014</v>
      </c>
      <c r="O72" s="17">
        <v>276.89812950000004</v>
      </c>
      <c r="P72" s="17">
        <v>442.50599999999997</v>
      </c>
      <c r="Q72" s="17">
        <v>15</v>
      </c>
      <c r="R72" s="88">
        <v>0.62575000000000014</v>
      </c>
      <c r="S72">
        <v>568.45382700000005</v>
      </c>
      <c r="T72">
        <v>908.43600000000004</v>
      </c>
      <c r="U72">
        <v>92</v>
      </c>
      <c r="V72">
        <v>0.62575000000000003</v>
      </c>
      <c r="W72" s="185" t="s">
        <v>569</v>
      </c>
      <c r="X72" s="185">
        <v>12</v>
      </c>
      <c r="Y72" t="s">
        <v>147</v>
      </c>
    </row>
    <row r="73" spans="1:25" x14ac:dyDescent="0.3">
      <c r="A73" t="s">
        <v>1214</v>
      </c>
      <c r="B73">
        <v>331190</v>
      </c>
      <c r="C73" s="17" t="s">
        <v>80</v>
      </c>
      <c r="D73" s="17" t="s">
        <v>95</v>
      </c>
      <c r="E73" s="17" t="s">
        <v>1500</v>
      </c>
      <c r="F73" s="88" t="s">
        <v>13</v>
      </c>
      <c r="G73" s="17">
        <v>936.69941620833322</v>
      </c>
      <c r="H73" s="17">
        <v>3365.8909999999996</v>
      </c>
      <c r="I73" s="17">
        <v>682</v>
      </c>
      <c r="J73" s="88">
        <v>0.27829166666666666</v>
      </c>
      <c r="K73" s="17">
        <v>2035.2304458333333</v>
      </c>
      <c r="L73" s="17">
        <v>7313.3</v>
      </c>
      <c r="M73" s="17">
        <v>499</v>
      </c>
      <c r="N73" s="88">
        <v>0.27829166666666666</v>
      </c>
      <c r="O73" s="17">
        <v>667.45668137500002</v>
      </c>
      <c r="P73" s="17">
        <v>2398.4070000000002</v>
      </c>
      <c r="Q73" s="17">
        <v>104</v>
      </c>
      <c r="R73" s="88">
        <v>0.27829166666666666</v>
      </c>
      <c r="S73">
        <v>3639.3865434166669</v>
      </c>
      <c r="T73">
        <v>13077.597999999998</v>
      </c>
      <c r="U73">
        <v>1285</v>
      </c>
      <c r="V73">
        <v>0.27829166666666671</v>
      </c>
      <c r="W73" s="185" t="s">
        <v>569</v>
      </c>
      <c r="X73" s="185">
        <v>12</v>
      </c>
      <c r="Y73" t="s">
        <v>95</v>
      </c>
    </row>
    <row r="74" spans="1:25" x14ac:dyDescent="0.3">
      <c r="A74" t="s">
        <v>1215</v>
      </c>
      <c r="B74">
        <v>331195</v>
      </c>
      <c r="C74" s="17" t="s">
        <v>80</v>
      </c>
      <c r="D74" s="17" t="s">
        <v>96</v>
      </c>
      <c r="E74" s="17" t="s">
        <v>703</v>
      </c>
      <c r="F74" s="88" t="s">
        <v>7</v>
      </c>
      <c r="G74" s="17">
        <v>218.11701739999998</v>
      </c>
      <c r="H74" s="17">
        <v>335.238</v>
      </c>
      <c r="I74" s="17">
        <v>83</v>
      </c>
      <c r="J74" s="88">
        <v>0.65063333333333329</v>
      </c>
      <c r="K74" s="17">
        <v>46.718075866666652</v>
      </c>
      <c r="L74" s="17">
        <v>71.803999999999988</v>
      </c>
      <c r="M74" s="17">
        <v>12</v>
      </c>
      <c r="N74" s="88">
        <v>0.65063333333333329</v>
      </c>
      <c r="O74" s="17">
        <v>62.495283566666657</v>
      </c>
      <c r="P74" s="17">
        <v>96.052999999999997</v>
      </c>
      <c r="Q74" s="17">
        <v>6</v>
      </c>
      <c r="R74" s="88">
        <v>0.65063333333333329</v>
      </c>
      <c r="S74">
        <v>327.33037683333328</v>
      </c>
      <c r="T74">
        <v>503.09499999999997</v>
      </c>
      <c r="U74">
        <v>101</v>
      </c>
      <c r="V74">
        <v>0.65063333333333329</v>
      </c>
      <c r="W74" s="185" t="s">
        <v>569</v>
      </c>
      <c r="X74" s="185">
        <v>12</v>
      </c>
      <c r="Y74" t="s">
        <v>96</v>
      </c>
    </row>
    <row r="75" spans="1:25" x14ac:dyDescent="0.3">
      <c r="A75" t="s">
        <v>1395</v>
      </c>
      <c r="B75">
        <v>332260</v>
      </c>
      <c r="C75" s="17" t="s">
        <v>286</v>
      </c>
      <c r="D75" s="17" t="s">
        <v>290</v>
      </c>
      <c r="E75" s="17" t="s">
        <v>1019</v>
      </c>
      <c r="F75" s="88" t="s">
        <v>9</v>
      </c>
      <c r="G75" s="17">
        <v>97.45356493333334</v>
      </c>
      <c r="H75" s="17">
        <v>82.991</v>
      </c>
      <c r="I75" s="17">
        <v>34</v>
      </c>
      <c r="J75" s="88">
        <v>1.1742666666666668</v>
      </c>
      <c r="K75" s="17">
        <v>83.208536000000009</v>
      </c>
      <c r="L75" s="17">
        <v>70.86</v>
      </c>
      <c r="M75" s="17">
        <v>6</v>
      </c>
      <c r="N75" s="88">
        <v>1.1742666666666668</v>
      </c>
      <c r="O75" s="17">
        <v>82.379503733333351</v>
      </c>
      <c r="P75" s="17">
        <v>70.154000000000011</v>
      </c>
      <c r="Q75" s="17">
        <v>9</v>
      </c>
      <c r="R75" s="88">
        <v>1.1742666666666668</v>
      </c>
      <c r="S75">
        <v>263.04160466666667</v>
      </c>
      <c r="T75">
        <v>224.005</v>
      </c>
      <c r="U75">
        <v>49</v>
      </c>
      <c r="V75">
        <v>1.1742666666666668</v>
      </c>
      <c r="W75" s="185" t="s">
        <v>569</v>
      </c>
      <c r="X75" s="185">
        <v>12</v>
      </c>
      <c r="Y75" t="s">
        <v>290</v>
      </c>
    </row>
    <row r="76" spans="1:25" x14ac:dyDescent="0.3">
      <c r="A76" t="s">
        <v>1275</v>
      </c>
      <c r="B76">
        <v>331680</v>
      </c>
      <c r="C76" s="17" t="s">
        <v>103</v>
      </c>
      <c r="D76" s="17" t="s">
        <v>148</v>
      </c>
      <c r="E76" s="17" t="s">
        <v>779</v>
      </c>
      <c r="F76" s="88" t="s">
        <v>5</v>
      </c>
      <c r="G76" s="17">
        <v>355.93494899999996</v>
      </c>
      <c r="H76" s="17">
        <v>710.44899999999996</v>
      </c>
      <c r="I76" s="17">
        <v>143</v>
      </c>
      <c r="J76" s="88">
        <v>0.501</v>
      </c>
      <c r="K76" s="17">
        <v>103.731048</v>
      </c>
      <c r="L76" s="17">
        <v>207.048</v>
      </c>
      <c r="M76" s="17">
        <v>19</v>
      </c>
      <c r="N76" s="88">
        <v>0.501</v>
      </c>
      <c r="O76" s="17">
        <v>329.809302</v>
      </c>
      <c r="P76" s="17">
        <v>658.30200000000002</v>
      </c>
      <c r="Q76" s="17">
        <v>32</v>
      </c>
      <c r="R76" s="88">
        <v>0.501</v>
      </c>
      <c r="S76">
        <v>789.47529899999995</v>
      </c>
      <c r="T76">
        <v>1575.799</v>
      </c>
      <c r="U76">
        <v>189</v>
      </c>
      <c r="V76">
        <v>0.501</v>
      </c>
      <c r="W76" s="185" t="s">
        <v>569</v>
      </c>
      <c r="X76" s="185">
        <v>12</v>
      </c>
      <c r="Y76" t="s">
        <v>148</v>
      </c>
    </row>
    <row r="77" spans="1:25" x14ac:dyDescent="0.3">
      <c r="A77" t="s">
        <v>1453</v>
      </c>
      <c r="B77">
        <v>332570</v>
      </c>
      <c r="C77" s="17" t="s">
        <v>352</v>
      </c>
      <c r="D77" s="17" t="s">
        <v>353</v>
      </c>
      <c r="E77" s="17" t="s">
        <v>1090</v>
      </c>
      <c r="F77" s="88" t="s">
        <v>14</v>
      </c>
      <c r="G77" s="17">
        <v>22.603750000000005</v>
      </c>
      <c r="H77" s="17">
        <v>21.125000000000004</v>
      </c>
      <c r="I77" s="17">
        <v>19</v>
      </c>
      <c r="J77" s="88">
        <v>1.07</v>
      </c>
      <c r="K77" s="17">
        <v>25.259490000000003</v>
      </c>
      <c r="L77" s="17">
        <v>23.607000000000003</v>
      </c>
      <c r="M77" s="17">
        <v>2</v>
      </c>
      <c r="N77" s="88">
        <v>1.07</v>
      </c>
      <c r="O77" s="17">
        <v>48.841220000000007</v>
      </c>
      <c r="P77" s="17">
        <v>45.646000000000001</v>
      </c>
      <c r="Q77" s="17">
        <v>7</v>
      </c>
      <c r="R77" s="88">
        <v>1.07</v>
      </c>
      <c r="S77">
        <v>96.704460000000012</v>
      </c>
      <c r="T77">
        <v>90.378</v>
      </c>
      <c r="U77">
        <v>28</v>
      </c>
      <c r="V77">
        <v>1.07</v>
      </c>
      <c r="W77" s="185" t="s">
        <v>569</v>
      </c>
      <c r="X77" s="185">
        <v>10</v>
      </c>
      <c r="Y77" t="s">
        <v>353</v>
      </c>
    </row>
    <row r="78" spans="1:25" x14ac:dyDescent="0.3">
      <c r="A78" t="s">
        <v>1396</v>
      </c>
      <c r="B78">
        <v>332270</v>
      </c>
      <c r="C78" s="17" t="s">
        <v>286</v>
      </c>
      <c r="D78" s="17" t="s">
        <v>291</v>
      </c>
      <c r="E78" s="17" t="s">
        <v>1021</v>
      </c>
      <c r="F78" s="88" t="s">
        <v>9</v>
      </c>
      <c r="G78" s="17">
        <v>43.840071733333339</v>
      </c>
      <c r="H78" s="17">
        <v>37.334000000000003</v>
      </c>
      <c r="I78" s="17">
        <v>18</v>
      </c>
      <c r="J78" s="88">
        <v>1.1742666666666668</v>
      </c>
      <c r="K78" s="17">
        <v>57.18913520000001</v>
      </c>
      <c r="L78" s="17">
        <v>48.702000000000005</v>
      </c>
      <c r="M78" s="17">
        <v>4</v>
      </c>
      <c r="N78" s="88">
        <v>1.1742666666666668</v>
      </c>
      <c r="O78" s="17">
        <v>21.862496800000006</v>
      </c>
      <c r="P78" s="17">
        <v>18.618000000000002</v>
      </c>
      <c r="Q78" s="17">
        <v>6</v>
      </c>
      <c r="R78" s="88">
        <v>1.1742666666666668</v>
      </c>
      <c r="S78">
        <v>122.89170373333334</v>
      </c>
      <c r="T78">
        <v>104.65400000000001</v>
      </c>
      <c r="U78">
        <v>29</v>
      </c>
      <c r="V78">
        <v>1.1742666666666666</v>
      </c>
      <c r="W78" s="185" t="s">
        <v>569</v>
      </c>
      <c r="X78" s="185">
        <v>12</v>
      </c>
      <c r="Y78" t="s">
        <v>291</v>
      </c>
    </row>
    <row r="79" spans="1:25" x14ac:dyDescent="0.3">
      <c r="A79" t="s">
        <v>1195</v>
      </c>
      <c r="B79">
        <v>331050</v>
      </c>
      <c r="C79" s="17" t="s">
        <v>80</v>
      </c>
      <c r="D79" s="17" t="s">
        <v>81</v>
      </c>
      <c r="E79" s="17" t="s">
        <v>709</v>
      </c>
      <c r="F79" s="88" t="s">
        <v>14</v>
      </c>
      <c r="G79" s="17">
        <v>175.229928</v>
      </c>
      <c r="H79" s="17">
        <v>197.33099999999999</v>
      </c>
      <c r="I79" s="17">
        <v>70</v>
      </c>
      <c r="J79" s="88">
        <v>0.88800000000000001</v>
      </c>
      <c r="K79" s="17">
        <v>59.771280000000004</v>
      </c>
      <c r="L79" s="17">
        <v>67.31</v>
      </c>
      <c r="M79" s="17">
        <v>11</v>
      </c>
      <c r="N79" s="88">
        <v>0.88800000000000001</v>
      </c>
      <c r="O79" s="17">
        <v>224.64268799999996</v>
      </c>
      <c r="P79" s="17">
        <v>252.97599999999997</v>
      </c>
      <c r="Q79" s="17">
        <v>25</v>
      </c>
      <c r="R79" s="88">
        <v>0.88800000000000001</v>
      </c>
      <c r="S79">
        <v>459.64389599999993</v>
      </c>
      <c r="T79">
        <v>517.61699999999996</v>
      </c>
      <c r="U79">
        <v>104</v>
      </c>
      <c r="V79">
        <v>0.8879999999999999</v>
      </c>
      <c r="W79" s="185" t="s">
        <v>569</v>
      </c>
      <c r="X79" s="185">
        <v>12</v>
      </c>
      <c r="Y79" t="s">
        <v>710</v>
      </c>
    </row>
    <row r="80" spans="1:25" x14ac:dyDescent="0.3">
      <c r="A80" t="s">
        <v>1455</v>
      </c>
      <c r="B80">
        <v>332580</v>
      </c>
      <c r="C80" s="17" t="s">
        <v>354</v>
      </c>
      <c r="D80" s="17" t="s">
        <v>355</v>
      </c>
      <c r="E80" s="17" t="s">
        <v>1092</v>
      </c>
      <c r="F80" s="88" t="s">
        <v>14</v>
      </c>
      <c r="G80" s="17">
        <v>67.147444000000007</v>
      </c>
      <c r="H80" s="17">
        <v>65.702000000000012</v>
      </c>
      <c r="I80" s="17">
        <v>37</v>
      </c>
      <c r="J80" s="88">
        <v>1.022</v>
      </c>
      <c r="K80" s="17">
        <v>54.556404000000001</v>
      </c>
      <c r="L80" s="17">
        <v>53.381999999999998</v>
      </c>
      <c r="M80" s="17">
        <v>14</v>
      </c>
      <c r="N80" s="88">
        <v>1.022</v>
      </c>
      <c r="O80" s="17">
        <v>23.849392000000002</v>
      </c>
      <c r="P80" s="17">
        <v>23.336000000000002</v>
      </c>
      <c r="Q80" s="17">
        <v>12</v>
      </c>
      <c r="R80" s="88">
        <v>1.022</v>
      </c>
      <c r="S80">
        <v>145.55324000000002</v>
      </c>
      <c r="T80">
        <v>142.41999999999999</v>
      </c>
      <c r="U80">
        <v>58</v>
      </c>
      <c r="V80">
        <v>1.0220000000000002</v>
      </c>
      <c r="W80" s="185" t="s">
        <v>569</v>
      </c>
      <c r="X80" s="185">
        <v>100</v>
      </c>
      <c r="Y80" t="s">
        <v>355</v>
      </c>
    </row>
    <row r="81" spans="1:26" x14ac:dyDescent="0.3">
      <c r="A81" t="s">
        <v>1459</v>
      </c>
      <c r="B81">
        <v>332600</v>
      </c>
      <c r="C81" s="17" t="s">
        <v>358</v>
      </c>
      <c r="D81" s="17" t="s">
        <v>359</v>
      </c>
      <c r="E81" s="17" t="s">
        <v>1096</v>
      </c>
      <c r="F81" s="88" t="s">
        <v>14</v>
      </c>
      <c r="G81" s="17">
        <v>210.25162808333334</v>
      </c>
      <c r="H81" s="17">
        <v>312.13900000000001</v>
      </c>
      <c r="I81" s="17">
        <v>111</v>
      </c>
      <c r="J81" s="88">
        <v>0.67358333333333331</v>
      </c>
      <c r="K81" s="17">
        <v>391.96016241666666</v>
      </c>
      <c r="L81" s="17">
        <v>581.90300000000002</v>
      </c>
      <c r="M81" s="17">
        <v>48</v>
      </c>
      <c r="N81" s="88">
        <v>0.67358333333333331</v>
      </c>
      <c r="O81" s="17">
        <v>226.67561050000003</v>
      </c>
      <c r="P81" s="17">
        <v>336.52200000000005</v>
      </c>
      <c r="Q81" s="17">
        <v>13</v>
      </c>
      <c r="R81" s="88">
        <v>0.67358333333333331</v>
      </c>
      <c r="S81">
        <v>828.88740100000007</v>
      </c>
      <c r="T81">
        <v>1230.5640000000001</v>
      </c>
      <c r="U81">
        <v>165</v>
      </c>
      <c r="V81">
        <v>0.67358333333333331</v>
      </c>
      <c r="W81" s="185" t="s">
        <v>569</v>
      </c>
      <c r="X81" s="185">
        <v>12</v>
      </c>
      <c r="Y81" t="s">
        <v>359</v>
      </c>
    </row>
    <row r="82" spans="1:26" x14ac:dyDescent="0.3">
      <c r="A82" t="s">
        <v>1461</v>
      </c>
      <c r="B82">
        <v>332610</v>
      </c>
      <c r="C82" s="17" t="s">
        <v>360</v>
      </c>
      <c r="D82" s="17" t="s">
        <v>361</v>
      </c>
      <c r="E82" s="17" t="s">
        <v>1098</v>
      </c>
      <c r="F82" s="88" t="s">
        <v>7</v>
      </c>
      <c r="G82" s="17">
        <v>107.83044000000001</v>
      </c>
      <c r="H82" s="17">
        <v>117.20700000000001</v>
      </c>
      <c r="I82" s="17">
        <v>40</v>
      </c>
      <c r="J82" s="88">
        <v>0.92</v>
      </c>
      <c r="K82" s="17">
        <v>46.929200000000009</v>
      </c>
      <c r="L82" s="17">
        <v>51.010000000000005</v>
      </c>
      <c r="M82" s="17">
        <v>13</v>
      </c>
      <c r="N82" s="88">
        <v>0.92</v>
      </c>
      <c r="O82" s="17">
        <v>122.65808000000001</v>
      </c>
      <c r="P82" s="17">
        <v>133.32400000000001</v>
      </c>
      <c r="Q82" s="17">
        <v>10</v>
      </c>
      <c r="R82" s="88">
        <v>0.92</v>
      </c>
      <c r="S82">
        <v>277.41772000000003</v>
      </c>
      <c r="T82">
        <v>301.54100000000005</v>
      </c>
      <c r="U82">
        <v>65</v>
      </c>
      <c r="V82">
        <v>0.91999999999999993</v>
      </c>
      <c r="W82" s="185" t="s">
        <v>569</v>
      </c>
      <c r="X82" s="185">
        <v>12</v>
      </c>
      <c r="Y82" t="s">
        <v>361</v>
      </c>
    </row>
    <row r="83" spans="1:26" x14ac:dyDescent="0.3">
      <c r="A83" t="s">
        <v>1276</v>
      </c>
      <c r="B83">
        <v>331685</v>
      </c>
      <c r="C83" s="17" t="s">
        <v>103</v>
      </c>
      <c r="D83" s="17" t="s">
        <v>149</v>
      </c>
      <c r="E83" s="17" t="s">
        <v>817</v>
      </c>
      <c r="F83" s="88" t="s">
        <v>5</v>
      </c>
      <c r="G83" s="17">
        <v>158.84183204999994</v>
      </c>
      <c r="H83" s="17">
        <v>297.58199999999994</v>
      </c>
      <c r="I83" s="17">
        <v>76</v>
      </c>
      <c r="J83" s="88">
        <v>0.53377499999999989</v>
      </c>
      <c r="K83" s="17">
        <v>22.020887624999997</v>
      </c>
      <c r="L83" s="17">
        <v>41.255000000000003</v>
      </c>
      <c r="M83" s="17">
        <v>15</v>
      </c>
      <c r="N83" s="88">
        <v>0.53377499999999989</v>
      </c>
      <c r="O83" s="17">
        <v>247.44581317499998</v>
      </c>
      <c r="P83" s="17">
        <v>463.57700000000006</v>
      </c>
      <c r="Q83" s="17">
        <v>25</v>
      </c>
      <c r="R83" s="88">
        <v>0.53377499999999989</v>
      </c>
      <c r="S83">
        <v>428.30853284999989</v>
      </c>
      <c r="T83">
        <v>802.41399999999999</v>
      </c>
      <c r="U83">
        <v>115</v>
      </c>
      <c r="V83">
        <v>0.53377499999999989</v>
      </c>
      <c r="W83" s="185" t="s">
        <v>569</v>
      </c>
      <c r="X83" s="185">
        <v>12</v>
      </c>
      <c r="Y83" t="s">
        <v>149</v>
      </c>
    </row>
    <row r="84" spans="1:26" x14ac:dyDescent="0.3">
      <c r="A84" t="s">
        <v>1469</v>
      </c>
      <c r="B84">
        <v>332630</v>
      </c>
      <c r="C84" s="17" t="s">
        <v>368</v>
      </c>
      <c r="D84" s="17" t="s">
        <v>369</v>
      </c>
      <c r="E84" s="17" t="s">
        <v>1114</v>
      </c>
      <c r="F84" s="88" t="s">
        <v>13</v>
      </c>
      <c r="G84" s="17">
        <v>153.11430833333338</v>
      </c>
      <c r="H84" s="17">
        <v>238.93</v>
      </c>
      <c r="I84" s="17">
        <v>131</v>
      </c>
      <c r="J84" s="88">
        <v>0.64083333333333348</v>
      </c>
      <c r="K84" s="17">
        <v>42.942241666666682</v>
      </c>
      <c r="L84" s="17">
        <v>67.010000000000005</v>
      </c>
      <c r="M84" s="17">
        <v>27</v>
      </c>
      <c r="N84" s="88">
        <v>0.64083333333333348</v>
      </c>
      <c r="O84" s="17">
        <v>18.985328333333335</v>
      </c>
      <c r="P84" s="17">
        <v>29.625999999999998</v>
      </c>
      <c r="Q84" s="17">
        <v>14</v>
      </c>
      <c r="R84" s="88">
        <v>0.64083333333333348</v>
      </c>
      <c r="S84">
        <v>215.04187833333339</v>
      </c>
      <c r="T84">
        <v>335.56599999999997</v>
      </c>
      <c r="U84">
        <v>166</v>
      </c>
      <c r="V84">
        <v>0.64083333333333359</v>
      </c>
      <c r="W84" s="185" t="s">
        <v>569</v>
      </c>
      <c r="X84" s="185">
        <v>12</v>
      </c>
      <c r="Y84" t="s">
        <v>369</v>
      </c>
    </row>
    <row r="85" spans="1:26" x14ac:dyDescent="0.3">
      <c r="A85" t="s">
        <v>1216</v>
      </c>
      <c r="B85">
        <v>331200</v>
      </c>
      <c r="C85" s="17" t="s">
        <v>80</v>
      </c>
      <c r="D85" s="17" t="s">
        <v>400</v>
      </c>
      <c r="E85" s="17" t="s">
        <v>706</v>
      </c>
      <c r="F85" s="88" t="s">
        <v>14</v>
      </c>
      <c r="G85" s="17">
        <v>72.108208958333307</v>
      </c>
      <c r="H85" s="17">
        <v>159.60499999999999</v>
      </c>
      <c r="I85" s="17">
        <v>45</v>
      </c>
      <c r="J85" s="88">
        <v>0.45179166666666654</v>
      </c>
      <c r="K85" s="17">
        <v>14.71575816666666</v>
      </c>
      <c r="L85" s="17">
        <v>32.571999999999996</v>
      </c>
      <c r="M85" s="17">
        <v>5</v>
      </c>
      <c r="N85" s="88">
        <v>0.45179166666666654</v>
      </c>
      <c r="O85" s="17">
        <v>67.818447083333325</v>
      </c>
      <c r="P85" s="17">
        <v>150.11000000000001</v>
      </c>
      <c r="Q85" s="17">
        <v>8</v>
      </c>
      <c r="R85" s="88">
        <v>0.45179166666666659</v>
      </c>
      <c r="S85">
        <v>154.64241420833329</v>
      </c>
      <c r="T85">
        <v>342.28699999999998</v>
      </c>
      <c r="U85">
        <v>58</v>
      </c>
      <c r="V85">
        <v>0.45179166666666659</v>
      </c>
      <c r="W85" s="185" t="s">
        <v>569</v>
      </c>
      <c r="X85" s="185">
        <v>12</v>
      </c>
      <c r="Y85" t="s">
        <v>400</v>
      </c>
    </row>
    <row r="86" spans="1:26" x14ac:dyDescent="0.3">
      <c r="A86" t="s">
        <v>1217</v>
      </c>
      <c r="B86">
        <v>331210</v>
      </c>
      <c r="C86" s="17" t="s">
        <v>80</v>
      </c>
      <c r="D86" s="17" t="s">
        <v>421</v>
      </c>
      <c r="E86" s="17" t="s">
        <v>680</v>
      </c>
      <c r="F86" s="88" t="s">
        <v>13</v>
      </c>
      <c r="G86" s="17">
        <v>477.43292373333338</v>
      </c>
      <c r="H86" s="17">
        <v>1668.5679999999998</v>
      </c>
      <c r="I86" s="17">
        <v>343</v>
      </c>
      <c r="J86" s="88">
        <v>0.28613333333333341</v>
      </c>
      <c r="K86" s="17">
        <v>257.23214986666676</v>
      </c>
      <c r="L86" s="17">
        <v>898.99400000000003</v>
      </c>
      <c r="M86" s="17">
        <v>109</v>
      </c>
      <c r="N86" s="88">
        <v>0.28613333333333341</v>
      </c>
      <c r="O86" s="17">
        <v>239.33622666666673</v>
      </c>
      <c r="P86" s="17">
        <v>836.45</v>
      </c>
      <c r="Q86" s="17">
        <v>54</v>
      </c>
      <c r="R86" s="88">
        <v>0.28613333333333341</v>
      </c>
      <c r="S86">
        <v>974.00130026666693</v>
      </c>
      <c r="T86">
        <v>3404.0120000000002</v>
      </c>
      <c r="U86">
        <v>503</v>
      </c>
      <c r="V86">
        <v>0.28613333333333341</v>
      </c>
      <c r="W86" s="185" t="s">
        <v>569</v>
      </c>
      <c r="X86" s="185">
        <v>12</v>
      </c>
      <c r="Y86" t="s">
        <v>1218</v>
      </c>
    </row>
    <row r="87" spans="1:26" x14ac:dyDescent="0.3">
      <c r="A87" t="s">
        <v>1277</v>
      </c>
      <c r="B87">
        <v>331690</v>
      </c>
      <c r="C87" s="17" t="s">
        <v>103</v>
      </c>
      <c r="D87" s="17" t="s">
        <v>150</v>
      </c>
      <c r="E87" s="17" t="s">
        <v>781</v>
      </c>
      <c r="F87" s="88" t="s">
        <v>6</v>
      </c>
      <c r="G87" s="17">
        <v>595.36033207499986</v>
      </c>
      <c r="H87" s="17">
        <v>1127.5229999999999</v>
      </c>
      <c r="I87" s="17">
        <v>236</v>
      </c>
      <c r="J87" s="88">
        <v>0.52802499999999997</v>
      </c>
      <c r="K87" s="17">
        <v>324.98301872500008</v>
      </c>
      <c r="L87" s="17">
        <v>615.46900000000016</v>
      </c>
      <c r="M87" s="17">
        <v>44</v>
      </c>
      <c r="N87" s="88">
        <v>0.52802499999999997</v>
      </c>
      <c r="O87" s="17">
        <v>610.31928032500002</v>
      </c>
      <c r="P87" s="17">
        <v>1155.8530000000001</v>
      </c>
      <c r="Q87" s="17">
        <v>54</v>
      </c>
      <c r="R87" s="88">
        <v>0.52802499999999997</v>
      </c>
      <c r="S87">
        <v>1530.662631125</v>
      </c>
      <c r="T87">
        <v>2898.8450000000003</v>
      </c>
      <c r="U87">
        <v>334</v>
      </c>
      <c r="V87">
        <v>0.52802499999999997</v>
      </c>
      <c r="W87" s="185" t="s">
        <v>569</v>
      </c>
      <c r="X87" s="185">
        <v>12</v>
      </c>
      <c r="Y87" t="s">
        <v>150</v>
      </c>
    </row>
    <row r="88" spans="1:26" x14ac:dyDescent="0.3">
      <c r="A88" t="s">
        <v>1219</v>
      </c>
      <c r="B88">
        <v>331220</v>
      </c>
      <c r="C88" s="17" t="s">
        <v>80</v>
      </c>
      <c r="D88" s="17" t="s">
        <v>100</v>
      </c>
      <c r="E88" s="17" t="s">
        <v>706</v>
      </c>
      <c r="F88" s="88" t="s">
        <v>14</v>
      </c>
      <c r="G88" s="17">
        <v>1689.2842814166663</v>
      </c>
      <c r="H88" s="17">
        <v>3739.0780000000004</v>
      </c>
      <c r="I88" s="17">
        <v>761</v>
      </c>
      <c r="J88" s="88">
        <v>0.45179166666666654</v>
      </c>
      <c r="K88" s="17">
        <v>1126.1815392916662</v>
      </c>
      <c r="L88" s="17">
        <v>2492.701</v>
      </c>
      <c r="M88" s="17">
        <v>147</v>
      </c>
      <c r="N88" s="88">
        <v>0.45179166666666648</v>
      </c>
      <c r="O88" s="17">
        <v>631.79811683333298</v>
      </c>
      <c r="P88" s="17">
        <v>1398.4279999999999</v>
      </c>
      <c r="Q88" s="17">
        <v>78</v>
      </c>
      <c r="R88" s="88">
        <v>0.45179166666666648</v>
      </c>
      <c r="S88">
        <v>3447.2639375416657</v>
      </c>
      <c r="T88">
        <v>7630.2070000000003</v>
      </c>
      <c r="U88">
        <v>979</v>
      </c>
      <c r="V88">
        <v>0.45179166666666654</v>
      </c>
      <c r="W88" s="185" t="s">
        <v>569</v>
      </c>
      <c r="X88" s="185">
        <v>12</v>
      </c>
      <c r="Y88" t="s">
        <v>1220</v>
      </c>
    </row>
    <row r="89" spans="1:26" x14ac:dyDescent="0.3">
      <c r="A89" t="s">
        <v>1278</v>
      </c>
      <c r="B89">
        <v>331700</v>
      </c>
      <c r="C89" s="17" t="s">
        <v>103</v>
      </c>
      <c r="D89" s="17" t="s">
        <v>151</v>
      </c>
      <c r="E89" s="17" t="s">
        <v>783</v>
      </c>
      <c r="F89" s="88" t="s">
        <v>9</v>
      </c>
      <c r="G89" s="17">
        <v>397.13065087500013</v>
      </c>
      <c r="H89" s="17">
        <v>799.65900000000011</v>
      </c>
      <c r="I89" s="17">
        <v>138</v>
      </c>
      <c r="J89" s="88">
        <v>0.49662500000000009</v>
      </c>
      <c r="K89" s="17">
        <v>27.569640250000003</v>
      </c>
      <c r="L89" s="17">
        <v>55.513999999999996</v>
      </c>
      <c r="M89" s="17">
        <v>24</v>
      </c>
      <c r="N89" s="88">
        <v>0.49662500000000009</v>
      </c>
      <c r="O89" s="17">
        <v>373.98941575000009</v>
      </c>
      <c r="P89" s="17">
        <v>753.06200000000001</v>
      </c>
      <c r="Q89" s="17">
        <v>23</v>
      </c>
      <c r="R89" s="88">
        <v>0.49662500000000009</v>
      </c>
      <c r="S89">
        <v>798.68970687500018</v>
      </c>
      <c r="T89">
        <v>1608.2350000000001</v>
      </c>
      <c r="U89">
        <v>183</v>
      </c>
      <c r="V89">
        <v>0.49662500000000009</v>
      </c>
      <c r="W89" s="185" t="s">
        <v>569</v>
      </c>
      <c r="X89" s="185">
        <v>12</v>
      </c>
      <c r="Y89" t="s">
        <v>151</v>
      </c>
    </row>
    <row r="90" spans="1:26" x14ac:dyDescent="0.3">
      <c r="A90" t="s">
        <v>1224</v>
      </c>
      <c r="B90">
        <v>331250</v>
      </c>
      <c r="C90" s="17" t="s">
        <v>103</v>
      </c>
      <c r="D90" s="17" t="s">
        <v>105</v>
      </c>
      <c r="E90" s="17" t="s">
        <v>724</v>
      </c>
      <c r="F90" s="88" t="s">
        <v>11</v>
      </c>
      <c r="G90" s="17">
        <v>243.16633124999998</v>
      </c>
      <c r="H90" s="17">
        <v>437.625</v>
      </c>
      <c r="I90" s="17">
        <v>87</v>
      </c>
      <c r="J90" s="88">
        <v>0.55564999999999998</v>
      </c>
      <c r="K90" s="17">
        <v>21.583668599999999</v>
      </c>
      <c r="L90" s="17">
        <v>38.844000000000001</v>
      </c>
      <c r="M90" s="17">
        <v>10</v>
      </c>
      <c r="N90" s="88">
        <v>0.55564999999999998</v>
      </c>
      <c r="O90" s="17">
        <v>382.62670214999997</v>
      </c>
      <c r="P90" s="17">
        <v>688.61099999999999</v>
      </c>
      <c r="Q90" s="17">
        <v>25</v>
      </c>
      <c r="R90" s="88">
        <v>0.55564999999999998</v>
      </c>
      <c r="S90">
        <v>647.37670200000002</v>
      </c>
      <c r="T90">
        <v>1165.08</v>
      </c>
      <c r="U90">
        <v>122</v>
      </c>
      <c r="V90">
        <v>0.55565000000000009</v>
      </c>
      <c r="W90" s="185" t="s">
        <v>569</v>
      </c>
      <c r="X90" s="185">
        <v>12</v>
      </c>
      <c r="Y90" t="s">
        <v>105</v>
      </c>
    </row>
    <row r="91" spans="1:26" x14ac:dyDescent="0.3">
      <c r="A91" t="s">
        <v>1471</v>
      </c>
      <c r="B91">
        <v>332710</v>
      </c>
      <c r="C91" s="17" t="s">
        <v>370</v>
      </c>
      <c r="D91" s="17" t="s">
        <v>371</v>
      </c>
      <c r="E91" s="17" t="s">
        <v>1120</v>
      </c>
      <c r="F91" s="88" t="s">
        <v>9</v>
      </c>
      <c r="G91" s="17">
        <v>161.71875000000003</v>
      </c>
      <c r="H91" s="17">
        <v>215.62500000000003</v>
      </c>
      <c r="I91" s="17">
        <v>101</v>
      </c>
      <c r="J91" s="88">
        <v>0.75</v>
      </c>
      <c r="K91" s="17">
        <v>118.52249999999998</v>
      </c>
      <c r="L91" s="17">
        <v>158.02999999999997</v>
      </c>
      <c r="M91" s="17">
        <v>8</v>
      </c>
      <c r="N91" s="88">
        <v>0.75</v>
      </c>
      <c r="O91" s="17">
        <v>33.7425</v>
      </c>
      <c r="P91" s="17">
        <v>44.99</v>
      </c>
      <c r="Q91" s="17">
        <v>10</v>
      </c>
      <c r="R91" s="88">
        <v>0.75</v>
      </c>
      <c r="S91">
        <v>313.98374999999999</v>
      </c>
      <c r="T91">
        <v>418.64499999999998</v>
      </c>
      <c r="U91">
        <v>122</v>
      </c>
      <c r="V91">
        <v>0.75</v>
      </c>
      <c r="W91" s="185" t="s">
        <v>569</v>
      </c>
      <c r="X91" s="185">
        <v>11</v>
      </c>
      <c r="Y91" t="s">
        <v>371</v>
      </c>
    </row>
    <row r="92" spans="1:26" x14ac:dyDescent="0.3">
      <c r="A92" t="s">
        <v>1473</v>
      </c>
      <c r="B92">
        <v>332720</v>
      </c>
      <c r="C92" s="17" t="s">
        <v>372</v>
      </c>
      <c r="D92" s="17" t="s">
        <v>373</v>
      </c>
      <c r="E92" s="17" t="s">
        <v>1122</v>
      </c>
      <c r="F92" s="88" t="s">
        <v>9</v>
      </c>
      <c r="G92" s="17">
        <v>315.33775000000009</v>
      </c>
      <c r="H92" s="17">
        <v>485.13500000000005</v>
      </c>
      <c r="I92" s="17">
        <v>144</v>
      </c>
      <c r="J92" s="88">
        <v>0.65000000000000013</v>
      </c>
      <c r="K92" s="17">
        <v>264.5487</v>
      </c>
      <c r="L92" s="17">
        <v>406.99799999999993</v>
      </c>
      <c r="M92" s="17">
        <v>27</v>
      </c>
      <c r="N92" s="88">
        <v>0.65000000000000013</v>
      </c>
      <c r="O92" s="17">
        <v>39.52065000000001</v>
      </c>
      <c r="P92" s="17">
        <v>60.801000000000002</v>
      </c>
      <c r="Q92" s="17">
        <v>16</v>
      </c>
      <c r="R92" s="88">
        <v>0.65000000000000013</v>
      </c>
      <c r="S92">
        <v>619.40710000000013</v>
      </c>
      <c r="T92">
        <v>952.93399999999997</v>
      </c>
      <c r="U92">
        <v>196</v>
      </c>
      <c r="V92">
        <v>0.65000000000000013</v>
      </c>
      <c r="W92" s="185" t="s">
        <v>569</v>
      </c>
      <c r="X92" s="185">
        <v>12</v>
      </c>
      <c r="Y92" t="s">
        <v>373</v>
      </c>
    </row>
    <row r="93" spans="1:26" x14ac:dyDescent="0.3">
      <c r="A93" t="s">
        <v>1279</v>
      </c>
      <c r="B93">
        <v>331710</v>
      </c>
      <c r="C93" s="17" t="s">
        <v>103</v>
      </c>
      <c r="D93" s="17" t="s">
        <v>152</v>
      </c>
      <c r="E93" s="17" t="s">
        <v>783</v>
      </c>
      <c r="F93" s="88" t="s">
        <v>9</v>
      </c>
      <c r="G93" s="17">
        <v>198.84765675000006</v>
      </c>
      <c r="H93" s="17">
        <v>400.39800000000002</v>
      </c>
      <c r="I93" s="17">
        <v>94</v>
      </c>
      <c r="J93" s="88">
        <v>0.49662500000000009</v>
      </c>
      <c r="K93" s="17">
        <v>0</v>
      </c>
      <c r="L93" s="17">
        <v>0</v>
      </c>
      <c r="M93" s="17">
        <v>13</v>
      </c>
      <c r="O93" s="17">
        <v>290.6189905</v>
      </c>
      <c r="P93" s="17">
        <v>585.18799999999987</v>
      </c>
      <c r="Q93" s="17">
        <v>22</v>
      </c>
      <c r="R93" s="88">
        <v>0.49662500000000009</v>
      </c>
      <c r="S93">
        <v>489.46664725000005</v>
      </c>
      <c r="T93">
        <v>985.58600000000001</v>
      </c>
      <c r="U93">
        <v>129</v>
      </c>
      <c r="V93">
        <v>0.49662500000000004</v>
      </c>
      <c r="W93" s="185" t="s">
        <v>569</v>
      </c>
      <c r="X93" s="185">
        <v>12</v>
      </c>
      <c r="Y93" t="s">
        <v>152</v>
      </c>
      <c r="Z93" t="s">
        <v>1498</v>
      </c>
    </row>
    <row r="94" spans="1:26" x14ac:dyDescent="0.3">
      <c r="A94" t="s">
        <v>1475</v>
      </c>
      <c r="B94">
        <v>332730</v>
      </c>
      <c r="C94" s="17" t="s">
        <v>374</v>
      </c>
      <c r="D94" s="17" t="s">
        <v>375</v>
      </c>
      <c r="E94" s="17" t="s">
        <v>1124</v>
      </c>
      <c r="F94" s="88" t="s">
        <v>6</v>
      </c>
      <c r="G94" s="17">
        <v>62.163987975000005</v>
      </c>
      <c r="H94" s="17">
        <v>122.553</v>
      </c>
      <c r="I94" s="17">
        <v>34</v>
      </c>
      <c r="J94" s="88">
        <v>0.5072416666666667</v>
      </c>
      <c r="K94" s="17">
        <v>55.436948991666661</v>
      </c>
      <c r="L94" s="17">
        <v>109.29099999999998</v>
      </c>
      <c r="M94" s="17">
        <v>6</v>
      </c>
      <c r="N94" s="88">
        <v>0.5072416666666667</v>
      </c>
      <c r="O94" s="17">
        <v>19.388298225</v>
      </c>
      <c r="P94" s="17">
        <v>38.222999999999999</v>
      </c>
      <c r="Q94" s="17">
        <v>8</v>
      </c>
      <c r="R94" s="88">
        <v>0.5072416666666667</v>
      </c>
      <c r="S94">
        <v>136.98923519166667</v>
      </c>
      <c r="T94">
        <v>270.06699999999995</v>
      </c>
      <c r="U94">
        <v>47</v>
      </c>
      <c r="V94">
        <v>0.5072416666666667</v>
      </c>
      <c r="W94" s="185" t="s">
        <v>569</v>
      </c>
      <c r="X94" s="185">
        <v>12</v>
      </c>
      <c r="Y94" t="s">
        <v>375</v>
      </c>
    </row>
    <row r="95" spans="1:26" x14ac:dyDescent="0.3">
      <c r="A95" t="s">
        <v>1479</v>
      </c>
      <c r="B95">
        <v>332850</v>
      </c>
      <c r="C95" s="17" t="s">
        <v>378</v>
      </c>
      <c r="D95" s="17" t="s">
        <v>379</v>
      </c>
      <c r="E95" s="17" t="s">
        <v>1132</v>
      </c>
      <c r="F95" s="88" t="s">
        <v>5</v>
      </c>
      <c r="G95" s="17">
        <v>569.97167850000017</v>
      </c>
      <c r="H95" s="17">
        <v>1297.6020000000001</v>
      </c>
      <c r="I95" s="17">
        <v>275</v>
      </c>
      <c r="J95" s="88">
        <v>0.43925000000000008</v>
      </c>
      <c r="K95" s="17">
        <v>731.12635400000022</v>
      </c>
      <c r="L95" s="17">
        <v>1664.4880000000003</v>
      </c>
      <c r="M95" s="17">
        <v>53</v>
      </c>
      <c r="N95" s="88">
        <v>0.43925000000000003</v>
      </c>
      <c r="O95" s="17">
        <v>448.68157600000001</v>
      </c>
      <c r="P95" s="17">
        <v>1021.472</v>
      </c>
      <c r="Q95" s="17">
        <v>70</v>
      </c>
      <c r="R95" s="88">
        <v>0.43925000000000003</v>
      </c>
      <c r="S95">
        <v>1749.7796085000004</v>
      </c>
      <c r="T95">
        <v>3983.5619999999999</v>
      </c>
      <c r="U95">
        <v>386</v>
      </c>
      <c r="V95">
        <v>0.43925000000000014</v>
      </c>
      <c r="W95" s="185" t="s">
        <v>569</v>
      </c>
      <c r="X95" s="185">
        <v>12</v>
      </c>
      <c r="Y95" t="s">
        <v>379</v>
      </c>
    </row>
    <row r="96" spans="1:26" x14ac:dyDescent="0.3">
      <c r="A96" t="s">
        <v>1481</v>
      </c>
      <c r="B96">
        <v>332860</v>
      </c>
      <c r="C96" s="17" t="s">
        <v>380</v>
      </c>
      <c r="D96" s="17" t="s">
        <v>414</v>
      </c>
      <c r="E96" s="17" t="s">
        <v>1134</v>
      </c>
      <c r="F96" s="88" t="s">
        <v>4</v>
      </c>
      <c r="G96" s="17">
        <v>1227.5956878888892</v>
      </c>
      <c r="H96" s="17">
        <v>2766.5860000000002</v>
      </c>
      <c r="I96" s="17">
        <v>756</v>
      </c>
      <c r="J96" s="88">
        <v>0.4437222222222223</v>
      </c>
      <c r="K96" s="17">
        <v>16865.755205833335</v>
      </c>
      <c r="L96" s="17">
        <v>38009.714999999997</v>
      </c>
      <c r="M96" s="17">
        <v>185</v>
      </c>
      <c r="N96" s="88">
        <v>0.4437222222222223</v>
      </c>
      <c r="O96" s="17">
        <v>1126.5614690555556</v>
      </c>
      <c r="P96" s="17">
        <v>2538.8889999999997</v>
      </c>
      <c r="Q96" s="17">
        <v>70</v>
      </c>
      <c r="R96" s="88">
        <v>0.4437222222222223</v>
      </c>
      <c r="S96">
        <v>19219.912362777781</v>
      </c>
      <c r="T96">
        <v>43315.189999999995</v>
      </c>
      <c r="U96">
        <v>1011</v>
      </c>
      <c r="V96">
        <v>0.44372222222222235</v>
      </c>
      <c r="W96" s="185" t="s">
        <v>569</v>
      </c>
      <c r="X96" s="185">
        <v>9</v>
      </c>
      <c r="Y96" t="s">
        <v>414</v>
      </c>
    </row>
    <row r="97" spans="1:26" x14ac:dyDescent="0.3">
      <c r="A97" t="s">
        <v>1485</v>
      </c>
      <c r="B97">
        <v>332880</v>
      </c>
      <c r="C97" s="17" t="s">
        <v>383</v>
      </c>
      <c r="D97" s="17" t="s">
        <v>384</v>
      </c>
      <c r="E97" s="17" t="s">
        <v>1145</v>
      </c>
      <c r="F97" s="88" t="s">
        <v>14</v>
      </c>
      <c r="G97" s="17">
        <v>161.37825000000001</v>
      </c>
      <c r="H97" s="17">
        <v>195.60999999999999</v>
      </c>
      <c r="I97" s="17">
        <v>107</v>
      </c>
      <c r="J97" s="88">
        <v>0.82500000000000018</v>
      </c>
      <c r="K97" s="17">
        <v>190.13362500000002</v>
      </c>
      <c r="L97" s="17">
        <v>230.46499999999997</v>
      </c>
      <c r="M97" s="17">
        <v>10</v>
      </c>
      <c r="N97" s="88">
        <v>0.82500000000000018</v>
      </c>
      <c r="O97" s="17">
        <v>116.93302500000004</v>
      </c>
      <c r="P97" s="17">
        <v>141.73700000000002</v>
      </c>
      <c r="Q97" s="17">
        <v>10</v>
      </c>
      <c r="R97" s="88">
        <v>0.82500000000000018</v>
      </c>
      <c r="S97">
        <v>468.44490000000008</v>
      </c>
      <c r="T97">
        <v>567.81200000000001</v>
      </c>
      <c r="U97">
        <v>129</v>
      </c>
      <c r="V97">
        <v>0.82500000000000007</v>
      </c>
      <c r="W97" s="185" t="s">
        <v>569</v>
      </c>
      <c r="X97" s="185">
        <v>12</v>
      </c>
      <c r="Y97" t="s">
        <v>384</v>
      </c>
    </row>
    <row r="98" spans="1:26" x14ac:dyDescent="0.3">
      <c r="A98" t="s">
        <v>1420</v>
      </c>
      <c r="B98">
        <v>332410</v>
      </c>
      <c r="C98" s="17" t="s">
        <v>308</v>
      </c>
      <c r="D98" s="17" t="s">
        <v>315</v>
      </c>
      <c r="E98" s="17" t="s">
        <v>1050</v>
      </c>
      <c r="F98" s="88" t="s">
        <v>10</v>
      </c>
      <c r="G98" s="17">
        <v>277.74783769166669</v>
      </c>
      <c r="H98" s="17">
        <v>1436.441</v>
      </c>
      <c r="I98" s="17">
        <v>152</v>
      </c>
      <c r="J98" s="88">
        <v>0.19335833333333333</v>
      </c>
      <c r="K98" s="17">
        <v>904.66795446666674</v>
      </c>
      <c r="L98" s="17">
        <v>4678.7120000000004</v>
      </c>
      <c r="M98" s="17">
        <v>68</v>
      </c>
      <c r="N98" s="88">
        <v>0.19335833333333333</v>
      </c>
      <c r="O98" s="17">
        <v>28.902816950000002</v>
      </c>
      <c r="P98" s="17">
        <v>149.47800000000001</v>
      </c>
      <c r="Q98" s="17">
        <v>7</v>
      </c>
      <c r="R98" s="88">
        <v>0.19335833333333333</v>
      </c>
      <c r="S98">
        <v>1211.3186091083335</v>
      </c>
      <c r="T98">
        <v>6264.6310000000003</v>
      </c>
      <c r="U98">
        <v>227</v>
      </c>
      <c r="V98">
        <v>0.19335833333333335</v>
      </c>
      <c r="W98" s="185" t="s">
        <v>569</v>
      </c>
      <c r="X98" s="185">
        <v>12</v>
      </c>
      <c r="Y98" t="s">
        <v>315</v>
      </c>
    </row>
    <row r="99" spans="1:26" x14ac:dyDescent="0.3">
      <c r="A99" t="s">
        <v>1280</v>
      </c>
      <c r="B99">
        <v>331730</v>
      </c>
      <c r="C99" s="17" t="s">
        <v>103</v>
      </c>
      <c r="D99" s="17" t="s">
        <v>154</v>
      </c>
      <c r="E99" s="17" t="s">
        <v>819</v>
      </c>
      <c r="F99" s="88" t="s">
        <v>5</v>
      </c>
      <c r="G99" s="17">
        <v>131.658330675</v>
      </c>
      <c r="H99" s="17">
        <v>231.47699999999998</v>
      </c>
      <c r="I99" s="17">
        <v>48</v>
      </c>
      <c r="J99" s="88">
        <v>0.56877500000000003</v>
      </c>
      <c r="K99" s="17">
        <v>21.782944949999997</v>
      </c>
      <c r="L99" s="17">
        <v>38.297999999999995</v>
      </c>
      <c r="M99" s="17">
        <v>11</v>
      </c>
      <c r="N99" s="88">
        <v>0.56877500000000003</v>
      </c>
      <c r="O99" s="17">
        <v>196.27458332500004</v>
      </c>
      <c r="P99" s="17">
        <v>345.08300000000003</v>
      </c>
      <c r="Q99" s="17">
        <v>18</v>
      </c>
      <c r="R99" s="88">
        <v>0.56877500000000003</v>
      </c>
      <c r="S99">
        <v>349.71585895000004</v>
      </c>
      <c r="T99">
        <v>614.85800000000006</v>
      </c>
      <c r="U99">
        <v>77</v>
      </c>
      <c r="V99">
        <v>0.56877500000000003</v>
      </c>
      <c r="W99" s="185" t="s">
        <v>569</v>
      </c>
      <c r="X99" s="185">
        <v>12</v>
      </c>
      <c r="Y99" t="s">
        <v>154</v>
      </c>
    </row>
    <row r="100" spans="1:26" x14ac:dyDescent="0.3">
      <c r="A100" t="s">
        <v>1221</v>
      </c>
      <c r="B100">
        <v>331230</v>
      </c>
      <c r="C100" s="17" t="s">
        <v>80</v>
      </c>
      <c r="D100" s="17" t="s">
        <v>102</v>
      </c>
      <c r="E100" s="17" t="s">
        <v>720</v>
      </c>
      <c r="F100" s="88" t="s">
        <v>13</v>
      </c>
      <c r="G100" s="17">
        <v>74.809273866666686</v>
      </c>
      <c r="H100" s="17">
        <v>261.44900000000001</v>
      </c>
      <c r="I100" s="17">
        <v>85</v>
      </c>
      <c r="J100" s="88">
        <v>0.28613333333333341</v>
      </c>
      <c r="K100" s="17">
        <v>16.01230746666667</v>
      </c>
      <c r="L100" s="17">
        <v>55.960999999999999</v>
      </c>
      <c r="M100" s="17">
        <v>12</v>
      </c>
      <c r="N100" s="88">
        <v>0.28613333333333341</v>
      </c>
      <c r="O100" s="17">
        <v>7.5089970666666694</v>
      </c>
      <c r="P100" s="17">
        <v>26.243000000000002</v>
      </c>
      <c r="Q100" s="17">
        <v>5</v>
      </c>
      <c r="R100" s="88">
        <v>0.28613333333333341</v>
      </c>
      <c r="S100">
        <v>98.330578400000022</v>
      </c>
      <c r="T100">
        <v>343.65300000000002</v>
      </c>
      <c r="U100">
        <v>102</v>
      </c>
      <c r="V100">
        <v>0.28613333333333341</v>
      </c>
      <c r="W100" s="185" t="s">
        <v>569</v>
      </c>
      <c r="X100" s="185">
        <v>12</v>
      </c>
      <c r="Y100" t="s">
        <v>102</v>
      </c>
    </row>
    <row r="101" spans="1:26" x14ac:dyDescent="0.3">
      <c r="A101" t="s">
        <v>1413</v>
      </c>
      <c r="B101">
        <v>332350</v>
      </c>
      <c r="C101" s="17" t="s">
        <v>308</v>
      </c>
      <c r="D101" s="17" t="s">
        <v>309</v>
      </c>
      <c r="E101" s="17" t="s">
        <v>1038</v>
      </c>
      <c r="F101" s="88" t="s">
        <v>10</v>
      </c>
      <c r="G101" s="17">
        <v>113.81933569166664</v>
      </c>
      <c r="H101" s="17">
        <v>723.77299999999991</v>
      </c>
      <c r="I101" s="17">
        <v>101</v>
      </c>
      <c r="J101" s="88">
        <v>0.15725833333333331</v>
      </c>
      <c r="K101" s="17">
        <v>441.7900818083333</v>
      </c>
      <c r="L101" s="17">
        <v>2809.3270000000002</v>
      </c>
      <c r="M101" s="17">
        <v>64</v>
      </c>
      <c r="N101" s="88">
        <v>0.15725833333333331</v>
      </c>
      <c r="O101" s="17">
        <v>10.851768549999997</v>
      </c>
      <c r="P101" s="17">
        <v>69.006</v>
      </c>
      <c r="Q101" s="17">
        <v>5</v>
      </c>
      <c r="R101" s="88">
        <v>0.15725833333333331</v>
      </c>
      <c r="S101">
        <v>566.46118604999992</v>
      </c>
      <c r="T101">
        <v>3602.1060000000002</v>
      </c>
      <c r="U101">
        <v>169</v>
      </c>
      <c r="V101">
        <v>0.15725833333333331</v>
      </c>
      <c r="W101" s="185" t="s">
        <v>569</v>
      </c>
      <c r="X101" s="185">
        <v>12</v>
      </c>
      <c r="Y101" t="s">
        <v>309</v>
      </c>
    </row>
    <row r="102" spans="1:26" x14ac:dyDescent="0.3">
      <c r="A102" t="s">
        <v>1487</v>
      </c>
      <c r="B102">
        <v>332890</v>
      </c>
      <c r="C102" s="17" t="s">
        <v>385</v>
      </c>
      <c r="D102" s="17" t="s">
        <v>386</v>
      </c>
      <c r="E102" s="17" t="s">
        <v>1501</v>
      </c>
      <c r="F102" s="88" t="s">
        <v>5</v>
      </c>
      <c r="G102" s="17">
        <v>146.93163339999998</v>
      </c>
      <c r="H102" s="17">
        <v>267.11200000000002</v>
      </c>
      <c r="I102" s="17">
        <v>67</v>
      </c>
      <c r="J102" s="88">
        <v>0.55007499999999987</v>
      </c>
      <c r="K102" s="17">
        <v>203.89630024999997</v>
      </c>
      <c r="L102" s="17">
        <v>370.67</v>
      </c>
      <c r="M102" s="17">
        <v>26</v>
      </c>
      <c r="N102" s="88">
        <v>0.55007499999999987</v>
      </c>
      <c r="O102" s="17">
        <v>69.810018249999985</v>
      </c>
      <c r="P102" s="17">
        <v>126.91</v>
      </c>
      <c r="Q102" s="17">
        <v>12</v>
      </c>
      <c r="R102" s="88">
        <v>0.55007499999999987</v>
      </c>
      <c r="S102">
        <v>420.63795189999996</v>
      </c>
      <c r="T102">
        <v>764.69200000000001</v>
      </c>
      <c r="U102">
        <v>105</v>
      </c>
      <c r="V102">
        <v>0.55007499999999998</v>
      </c>
      <c r="W102" s="185" t="s">
        <v>569</v>
      </c>
      <c r="X102" s="185">
        <v>12</v>
      </c>
      <c r="Y102" t="s">
        <v>386</v>
      </c>
    </row>
    <row r="103" spans="1:26" x14ac:dyDescent="0.3">
      <c r="A103" t="s">
        <v>1281</v>
      </c>
      <c r="B103">
        <v>332900</v>
      </c>
      <c r="C103" s="17" t="s">
        <v>103</v>
      </c>
      <c r="D103" s="17" t="s">
        <v>389</v>
      </c>
      <c r="E103" s="17" t="s">
        <v>787</v>
      </c>
      <c r="F103" s="88" t="s">
        <v>13</v>
      </c>
      <c r="G103" s="17">
        <v>574.22555437499989</v>
      </c>
      <c r="H103" s="17">
        <v>1260.3029999999999</v>
      </c>
      <c r="I103" s="17">
        <v>273</v>
      </c>
      <c r="J103" s="88">
        <v>0.45562499999999995</v>
      </c>
      <c r="K103" s="17">
        <v>876.7017787499999</v>
      </c>
      <c r="L103" s="17">
        <v>1924.174</v>
      </c>
      <c r="M103" s="17">
        <v>116</v>
      </c>
      <c r="N103" s="88">
        <v>0.45562499999999995</v>
      </c>
      <c r="O103" s="17">
        <v>881.28263249999998</v>
      </c>
      <c r="P103" s="17">
        <v>1934.2280000000001</v>
      </c>
      <c r="Q103" s="17">
        <v>66</v>
      </c>
      <c r="R103" s="88">
        <v>0.45562499999999995</v>
      </c>
      <c r="S103">
        <v>2332.2099656249998</v>
      </c>
      <c r="T103">
        <v>5118.7049999999999</v>
      </c>
      <c r="U103">
        <v>452</v>
      </c>
      <c r="V103">
        <v>0.45562499999999995</v>
      </c>
      <c r="W103" s="185" t="s">
        <v>569</v>
      </c>
      <c r="X103" s="185">
        <v>12</v>
      </c>
      <c r="Y103" t="s">
        <v>389</v>
      </c>
    </row>
    <row r="104" spans="1:26" x14ac:dyDescent="0.3">
      <c r="A104" t="s">
        <v>1320</v>
      </c>
      <c r="B104">
        <v>0</v>
      </c>
      <c r="C104" s="17" t="s">
        <v>872</v>
      </c>
      <c r="D104" s="17" t="s">
        <v>203</v>
      </c>
      <c r="E104" s="17" t="s">
        <v>874</v>
      </c>
      <c r="F104" s="88" t="s">
        <v>7</v>
      </c>
      <c r="G104" s="17">
        <v>4167</v>
      </c>
      <c r="H104" s="17">
        <v>15840</v>
      </c>
      <c r="I104" s="17">
        <v>3002</v>
      </c>
      <c r="J104" s="88">
        <v>0.26306818181818181</v>
      </c>
      <c r="K104" s="17">
        <v>15642</v>
      </c>
      <c r="L104" s="17">
        <v>67222</v>
      </c>
      <c r="M104" s="17">
        <v>822</v>
      </c>
      <c r="N104" s="88">
        <v>0.23269167831959775</v>
      </c>
      <c r="O104" s="17">
        <v>0</v>
      </c>
      <c r="P104" s="17">
        <v>0</v>
      </c>
      <c r="Q104" s="17">
        <v>0</v>
      </c>
      <c r="S104">
        <v>19809</v>
      </c>
      <c r="T104">
        <v>83062</v>
      </c>
      <c r="U104">
        <v>3824</v>
      </c>
      <c r="V104">
        <v>0.23848450555007103</v>
      </c>
      <c r="W104" s="185" t="s">
        <v>1190</v>
      </c>
      <c r="X104" s="185">
        <v>12</v>
      </c>
      <c r="Y104" t="s">
        <v>560</v>
      </c>
    </row>
    <row r="105" spans="1:26" x14ac:dyDescent="0.3">
      <c r="A105" t="s">
        <v>1448</v>
      </c>
      <c r="B105">
        <v>0</v>
      </c>
      <c r="C105" s="17" t="s">
        <v>1502</v>
      </c>
      <c r="D105" s="17" t="s">
        <v>348</v>
      </c>
      <c r="E105" s="17" t="s">
        <v>1083</v>
      </c>
      <c r="F105" s="88" t="s">
        <v>13</v>
      </c>
      <c r="G105" s="17">
        <v>7686</v>
      </c>
      <c r="H105" s="17">
        <v>40653</v>
      </c>
      <c r="I105" s="17">
        <v>3785</v>
      </c>
      <c r="J105" s="88">
        <v>0.18906353774629178</v>
      </c>
      <c r="K105" s="17">
        <v>6737</v>
      </c>
      <c r="L105" s="17">
        <v>38854</v>
      </c>
      <c r="M105" s="17">
        <v>1985</v>
      </c>
      <c r="N105" s="88">
        <v>0.17339270088021824</v>
      </c>
      <c r="O105" s="17">
        <v>3007</v>
      </c>
      <c r="P105" s="17">
        <v>22723</v>
      </c>
      <c r="Q105" s="17">
        <v>26</v>
      </c>
      <c r="R105" s="88">
        <v>0.13233287858117326</v>
      </c>
      <c r="S105">
        <v>17430</v>
      </c>
      <c r="T105">
        <v>102230</v>
      </c>
      <c r="U105">
        <v>5796</v>
      </c>
      <c r="V105">
        <v>0.17049789689914899</v>
      </c>
      <c r="W105" s="185" t="s">
        <v>1190</v>
      </c>
      <c r="X105" s="185">
        <v>12</v>
      </c>
      <c r="Y105" t="s">
        <v>348</v>
      </c>
    </row>
    <row r="106" spans="1:26" x14ac:dyDescent="0.3">
      <c r="A106" t="s">
        <v>1294</v>
      </c>
      <c r="B106">
        <v>0</v>
      </c>
      <c r="C106" s="17" t="s">
        <v>172</v>
      </c>
      <c r="D106" s="17" t="s">
        <v>840</v>
      </c>
      <c r="E106" s="17" t="s">
        <v>841</v>
      </c>
      <c r="F106" s="88" t="s">
        <v>10</v>
      </c>
      <c r="G106" s="17">
        <v>1543</v>
      </c>
      <c r="H106" s="17">
        <v>11121</v>
      </c>
      <c r="I106" s="17">
        <v>1529</v>
      </c>
      <c r="J106" s="88">
        <v>0.13874651560111501</v>
      </c>
      <c r="K106" s="17">
        <v>4527.6000000000004</v>
      </c>
      <c r="L106" s="17">
        <v>37132</v>
      </c>
      <c r="M106" s="17">
        <v>506</v>
      </c>
      <c r="N106" s="88">
        <v>0.12193256490358721</v>
      </c>
      <c r="O106" s="17">
        <v>0</v>
      </c>
      <c r="P106" s="17">
        <v>0</v>
      </c>
      <c r="Q106" s="17">
        <v>0</v>
      </c>
      <c r="S106">
        <v>6070.6</v>
      </c>
      <c r="T106">
        <v>48253</v>
      </c>
      <c r="U106">
        <v>2035</v>
      </c>
      <c r="V106">
        <v>0.12580772179968086</v>
      </c>
      <c r="W106" s="185" t="s">
        <v>1190</v>
      </c>
      <c r="X106" s="185">
        <v>12</v>
      </c>
      <c r="Y106" t="s">
        <v>840</v>
      </c>
    </row>
    <row r="107" spans="1:26" x14ac:dyDescent="0.3">
      <c r="A107" t="s">
        <v>1429</v>
      </c>
      <c r="B107">
        <v>0</v>
      </c>
      <c r="C107" s="17" t="s">
        <v>326</v>
      </c>
      <c r="D107" s="17" t="s">
        <v>328</v>
      </c>
      <c r="E107" s="17" t="s">
        <v>953</v>
      </c>
      <c r="F107" s="88" t="s">
        <v>13</v>
      </c>
      <c r="G107" s="17">
        <v>2142.9</v>
      </c>
      <c r="H107" s="17">
        <v>21216</v>
      </c>
      <c r="I107" s="17">
        <v>1384</v>
      </c>
      <c r="J107" s="88">
        <v>0.1010039592760181</v>
      </c>
      <c r="K107" s="17">
        <v>1212.8</v>
      </c>
      <c r="L107" s="17">
        <v>10616</v>
      </c>
      <c r="M107" s="17">
        <v>763</v>
      </c>
      <c r="N107" s="88">
        <v>0.11424265259984928</v>
      </c>
      <c r="O107" s="17">
        <v>1585.8</v>
      </c>
      <c r="P107" s="17">
        <v>17649</v>
      </c>
      <c r="Q107" s="17">
        <v>31</v>
      </c>
      <c r="R107" s="88">
        <v>8.9852116267210611E-2</v>
      </c>
      <c r="S107">
        <v>4941.5</v>
      </c>
      <c r="T107">
        <v>49481</v>
      </c>
      <c r="U107">
        <v>2178</v>
      </c>
      <c r="V107">
        <v>9.9866615468563694E-2</v>
      </c>
      <c r="W107" s="185" t="s">
        <v>1190</v>
      </c>
      <c r="X107" s="185">
        <v>12</v>
      </c>
      <c r="Y107" t="s">
        <v>328</v>
      </c>
    </row>
    <row r="108" spans="1:26" x14ac:dyDescent="0.3">
      <c r="A108" t="s">
        <v>1284</v>
      </c>
      <c r="B108">
        <v>0</v>
      </c>
      <c r="C108" s="17" t="s">
        <v>157</v>
      </c>
      <c r="D108" s="17" t="s">
        <v>159</v>
      </c>
      <c r="E108" s="17" t="s">
        <v>678</v>
      </c>
      <c r="F108" s="88" t="s">
        <v>12</v>
      </c>
      <c r="G108" s="17">
        <v>24180.9</v>
      </c>
      <c r="H108" s="17">
        <v>120098</v>
      </c>
      <c r="I108" s="17">
        <v>24548</v>
      </c>
      <c r="J108" s="88">
        <v>0.20134306982630853</v>
      </c>
      <c r="K108" s="17">
        <v>118186.5</v>
      </c>
      <c r="L108" s="17">
        <v>811333</v>
      </c>
      <c r="M108" s="17">
        <v>6419</v>
      </c>
      <c r="N108" s="88">
        <v>0.14566953396447574</v>
      </c>
      <c r="O108" s="17">
        <v>0</v>
      </c>
      <c r="P108" s="17">
        <v>0</v>
      </c>
      <c r="Q108" s="17">
        <v>0</v>
      </c>
      <c r="S108">
        <v>142367.4</v>
      </c>
      <c r="T108">
        <v>931431</v>
      </c>
      <c r="U108">
        <v>30967</v>
      </c>
      <c r="V108">
        <v>0.15284803705266412</v>
      </c>
      <c r="W108" s="185" t="s">
        <v>1190</v>
      </c>
      <c r="X108" s="185">
        <v>12</v>
      </c>
      <c r="Y108" t="s">
        <v>159</v>
      </c>
    </row>
    <row r="109" spans="1:26" x14ac:dyDescent="0.3">
      <c r="A109" t="s">
        <v>1354</v>
      </c>
      <c r="B109">
        <v>332650</v>
      </c>
      <c r="C109" s="17" t="s">
        <v>243</v>
      </c>
      <c r="D109" s="17" t="s">
        <v>244</v>
      </c>
      <c r="E109" s="17" t="s">
        <v>944</v>
      </c>
      <c r="F109" s="88" t="s">
        <v>13</v>
      </c>
      <c r="G109" s="17">
        <v>476.0608465250001</v>
      </c>
      <c r="H109" s="17">
        <v>813.11900000000003</v>
      </c>
      <c r="I109" s="17">
        <v>199</v>
      </c>
      <c r="J109" s="88">
        <v>0.58547500000000008</v>
      </c>
      <c r="K109" s="17">
        <v>271.08897640000004</v>
      </c>
      <c r="L109" s="17">
        <v>463.024</v>
      </c>
      <c r="M109" s="17">
        <v>25</v>
      </c>
      <c r="N109" s="88">
        <v>0.58547500000000008</v>
      </c>
      <c r="O109" s="17">
        <v>167.87617412500003</v>
      </c>
      <c r="P109" s="17">
        <v>286.73500000000001</v>
      </c>
      <c r="Q109" s="17">
        <v>17</v>
      </c>
      <c r="R109" s="88">
        <v>0.58547500000000008</v>
      </c>
      <c r="S109">
        <v>915.02599705000011</v>
      </c>
      <c r="T109">
        <v>1562.8780000000002</v>
      </c>
      <c r="U109">
        <v>240</v>
      </c>
      <c r="V109">
        <v>0.58547499999999997</v>
      </c>
      <c r="W109" s="185" t="s">
        <v>569</v>
      </c>
      <c r="X109" s="185">
        <v>12</v>
      </c>
      <c r="Y109" t="s">
        <v>244</v>
      </c>
    </row>
    <row r="110" spans="1:26" x14ac:dyDescent="0.3">
      <c r="A110" t="s">
        <v>1489</v>
      </c>
      <c r="B110">
        <v>0</v>
      </c>
      <c r="C110" s="17" t="s">
        <v>387</v>
      </c>
      <c r="D110" s="17" t="s">
        <v>388</v>
      </c>
      <c r="E110" s="17" t="s">
        <v>953</v>
      </c>
      <c r="F110" s="88" t="s">
        <v>13</v>
      </c>
      <c r="G110" s="17">
        <v>1612</v>
      </c>
      <c r="H110" s="17">
        <v>14520</v>
      </c>
      <c r="I110" s="17">
        <v>1153</v>
      </c>
      <c r="J110" s="88">
        <v>0.11101928374655648</v>
      </c>
      <c r="K110" s="17">
        <v>2331</v>
      </c>
      <c r="L110" s="17">
        <v>23209</v>
      </c>
      <c r="M110" s="17">
        <v>887</v>
      </c>
      <c r="N110" s="88">
        <v>0.10043517600930674</v>
      </c>
      <c r="O110" s="17">
        <v>0</v>
      </c>
      <c r="P110" s="17">
        <v>0</v>
      </c>
      <c r="Q110" s="17">
        <v>0</v>
      </c>
      <c r="S110">
        <v>3943</v>
      </c>
      <c r="T110">
        <v>37729</v>
      </c>
      <c r="U110">
        <v>2040</v>
      </c>
      <c r="V110">
        <v>0.10450846828699409</v>
      </c>
      <c r="W110" s="185" t="s">
        <v>1190</v>
      </c>
      <c r="X110" s="185">
        <v>12</v>
      </c>
      <c r="Y110" t="s">
        <v>388</v>
      </c>
    </row>
    <row r="111" spans="1:26" x14ac:dyDescent="0.3">
      <c r="A111" t="s">
        <v>1286</v>
      </c>
      <c r="B111">
        <v>331760</v>
      </c>
      <c r="C111" s="17" t="s">
        <v>161</v>
      </c>
      <c r="D111" s="17" t="s">
        <v>162</v>
      </c>
      <c r="E111" s="17" t="s">
        <v>829</v>
      </c>
      <c r="F111" s="88" t="s">
        <v>9</v>
      </c>
      <c r="G111" s="17">
        <v>607.65040750000003</v>
      </c>
      <c r="H111" s="17">
        <v>966.44200000000001</v>
      </c>
      <c r="I111" s="17">
        <v>197</v>
      </c>
      <c r="J111" s="88">
        <v>0.62875000000000003</v>
      </c>
      <c r="K111" s="17">
        <v>499.03321625000007</v>
      </c>
      <c r="L111" s="17">
        <v>793.69100000000003</v>
      </c>
      <c r="M111" s="17">
        <v>45</v>
      </c>
      <c r="N111" s="88">
        <v>0.62875000000000003</v>
      </c>
      <c r="O111" s="17">
        <v>218.96030124999999</v>
      </c>
      <c r="P111" s="17">
        <v>348.24699999999996</v>
      </c>
      <c r="Q111" s="17">
        <v>38</v>
      </c>
      <c r="R111" s="88">
        <v>0.62875000000000003</v>
      </c>
      <c r="S111">
        <v>1325.6439250000001</v>
      </c>
      <c r="T111">
        <v>2108.38</v>
      </c>
      <c r="U111">
        <v>274</v>
      </c>
      <c r="V111">
        <v>0.62875000000000003</v>
      </c>
      <c r="W111" s="185" t="s">
        <v>569</v>
      </c>
      <c r="X111" s="185">
        <v>12</v>
      </c>
      <c r="Y111" t="s">
        <v>162</v>
      </c>
    </row>
    <row r="112" spans="1:26" x14ac:dyDescent="0.3">
      <c r="A112" t="s">
        <v>1225</v>
      </c>
      <c r="B112">
        <v>331260</v>
      </c>
      <c r="C112" s="17" t="s">
        <v>103</v>
      </c>
      <c r="D112" s="17" t="s">
        <v>106</v>
      </c>
      <c r="E112" s="17" t="s">
        <v>789</v>
      </c>
      <c r="F112" s="88" t="s">
        <v>14</v>
      </c>
      <c r="G112" s="17">
        <v>82.274453999999992</v>
      </c>
      <c r="H112" s="17">
        <v>148.64400000000001</v>
      </c>
      <c r="I112" s="17">
        <v>39</v>
      </c>
      <c r="J112" s="88">
        <v>0.55349999999999988</v>
      </c>
      <c r="K112" s="17">
        <v>0</v>
      </c>
      <c r="L112" s="17">
        <v>0</v>
      </c>
      <c r="M112" s="17">
        <v>6</v>
      </c>
      <c r="O112" s="17">
        <v>121.74232499999997</v>
      </c>
      <c r="P112" s="17">
        <v>219.95</v>
      </c>
      <c r="Q112" s="17">
        <v>23</v>
      </c>
      <c r="R112" s="88">
        <v>0.55349999999999988</v>
      </c>
      <c r="S112">
        <v>204.01677899999996</v>
      </c>
      <c r="T112">
        <v>368.59399999999999</v>
      </c>
      <c r="U112">
        <v>68</v>
      </c>
      <c r="V112">
        <v>0.55349999999999988</v>
      </c>
      <c r="W112" s="185" t="s">
        <v>569</v>
      </c>
      <c r="X112" s="185">
        <v>12</v>
      </c>
      <c r="Y112" t="s">
        <v>106</v>
      </c>
      <c r="Z112" t="s">
        <v>1498</v>
      </c>
    </row>
    <row r="113" spans="1:25" x14ac:dyDescent="0.3">
      <c r="A113" t="s">
        <v>1288</v>
      </c>
      <c r="B113">
        <v>331770</v>
      </c>
      <c r="C113" s="17" t="s">
        <v>163</v>
      </c>
      <c r="D113" s="17" t="s">
        <v>164</v>
      </c>
      <c r="E113" s="17" t="s">
        <v>831</v>
      </c>
      <c r="F113" s="88" t="s">
        <v>14</v>
      </c>
      <c r="G113" s="17">
        <v>176.70099999999999</v>
      </c>
      <c r="H113" s="17">
        <v>176.70099999999999</v>
      </c>
      <c r="I113" s="17">
        <v>86</v>
      </c>
      <c r="J113" s="88">
        <v>1</v>
      </c>
      <c r="K113" s="17">
        <v>161.44399999999999</v>
      </c>
      <c r="L113" s="17">
        <v>161.44399999999999</v>
      </c>
      <c r="M113" s="17">
        <v>5</v>
      </c>
      <c r="N113" s="88">
        <v>1</v>
      </c>
      <c r="O113" s="17">
        <v>57.477000000000004</v>
      </c>
      <c r="P113" s="17">
        <v>57.477000000000004</v>
      </c>
      <c r="Q113" s="17">
        <v>7</v>
      </c>
      <c r="R113" s="88">
        <v>1</v>
      </c>
      <c r="S113">
        <v>395.62199999999996</v>
      </c>
      <c r="T113">
        <v>395.62199999999996</v>
      </c>
      <c r="U113">
        <v>104</v>
      </c>
      <c r="V113">
        <v>1</v>
      </c>
      <c r="W113" s="185" t="s">
        <v>569</v>
      </c>
      <c r="X113" s="185">
        <v>10</v>
      </c>
      <c r="Y113" t="s">
        <v>164</v>
      </c>
    </row>
    <row r="114" spans="1:25" x14ac:dyDescent="0.3">
      <c r="A114" t="s">
        <v>1290</v>
      </c>
      <c r="B114">
        <v>331750</v>
      </c>
      <c r="C114" s="17" t="s">
        <v>165</v>
      </c>
      <c r="D114" s="17" t="s">
        <v>166</v>
      </c>
      <c r="E114" s="17" t="s">
        <v>833</v>
      </c>
      <c r="F114" s="88" t="s">
        <v>4</v>
      </c>
      <c r="G114" s="17">
        <v>59.996249999999989</v>
      </c>
      <c r="H114" s="17">
        <v>95.993999999999986</v>
      </c>
      <c r="I114" s="17">
        <v>31</v>
      </c>
      <c r="J114" s="88">
        <v>0.625</v>
      </c>
      <c r="K114" s="17">
        <v>90.91062500000001</v>
      </c>
      <c r="L114" s="17">
        <v>145.45700000000002</v>
      </c>
      <c r="M114" s="17">
        <v>8</v>
      </c>
      <c r="N114" s="88">
        <v>0.625</v>
      </c>
      <c r="O114" s="17">
        <v>53.430625000000006</v>
      </c>
      <c r="P114" s="17">
        <v>85.489000000000004</v>
      </c>
      <c r="Q114" s="17">
        <v>24</v>
      </c>
      <c r="R114" s="88">
        <v>0.625</v>
      </c>
      <c r="S114">
        <v>204.33749999999998</v>
      </c>
      <c r="T114">
        <v>326.94</v>
      </c>
      <c r="U114">
        <v>64</v>
      </c>
      <c r="V114">
        <v>0.62499999999999989</v>
      </c>
      <c r="W114" s="185" t="s">
        <v>569</v>
      </c>
      <c r="X114" s="185">
        <v>12</v>
      </c>
      <c r="Y114" t="s">
        <v>166</v>
      </c>
    </row>
    <row r="115" spans="1:25" x14ac:dyDescent="0.3">
      <c r="A115" t="s">
        <v>1292</v>
      </c>
      <c r="B115">
        <v>331780</v>
      </c>
      <c r="C115" s="17" t="s">
        <v>167</v>
      </c>
      <c r="D115" s="17" t="s">
        <v>168</v>
      </c>
      <c r="E115" s="17" t="s">
        <v>835</v>
      </c>
      <c r="F115" s="88" t="s">
        <v>9</v>
      </c>
      <c r="G115" s="17">
        <v>214.97182666666669</v>
      </c>
      <c r="H115" s="17">
        <v>308.572</v>
      </c>
      <c r="I115" s="17">
        <v>72</v>
      </c>
      <c r="J115" s="88">
        <v>0.69666666666666677</v>
      </c>
      <c r="K115" s="17">
        <v>207.68608666666671</v>
      </c>
      <c r="L115" s="17">
        <v>298.11400000000003</v>
      </c>
      <c r="M115" s="17">
        <v>9</v>
      </c>
      <c r="N115" s="88">
        <v>0.69666666666666677</v>
      </c>
      <c r="O115" s="17">
        <v>75.300610000000006</v>
      </c>
      <c r="P115" s="17">
        <v>108.08699999999999</v>
      </c>
      <c r="Q115" s="17">
        <v>11</v>
      </c>
      <c r="R115" s="88">
        <v>0.69666666666666677</v>
      </c>
      <c r="S115">
        <v>497.9585233333334</v>
      </c>
      <c r="T115">
        <v>714.77300000000002</v>
      </c>
      <c r="U115">
        <v>92</v>
      </c>
      <c r="V115">
        <v>0.69666666666666677</v>
      </c>
      <c r="W115" s="185" t="s">
        <v>569</v>
      </c>
      <c r="X115" s="185">
        <v>12</v>
      </c>
      <c r="Y115" t="s">
        <v>168</v>
      </c>
    </row>
    <row r="116" spans="1:25" x14ac:dyDescent="0.3">
      <c r="A116" t="s">
        <v>1415</v>
      </c>
      <c r="B116">
        <v>332360</v>
      </c>
      <c r="C116" s="17" t="s">
        <v>308</v>
      </c>
      <c r="D116" s="17" t="s">
        <v>310</v>
      </c>
      <c r="E116" s="17" t="s">
        <v>1040</v>
      </c>
      <c r="F116" s="88" t="s">
        <v>10</v>
      </c>
      <c r="G116" s="17">
        <v>133.448715725</v>
      </c>
      <c r="H116" s="17">
        <v>603.68100000000004</v>
      </c>
      <c r="I116" s="17">
        <v>61</v>
      </c>
      <c r="J116" s="88">
        <v>0.22105833333333333</v>
      </c>
      <c r="K116" s="17">
        <v>509.22179750833334</v>
      </c>
      <c r="L116" s="17">
        <v>2303.5630000000001</v>
      </c>
      <c r="M116" s="17">
        <v>52</v>
      </c>
      <c r="N116" s="88">
        <v>0.22105833333333333</v>
      </c>
      <c r="O116" s="17">
        <v>15.482925666666665</v>
      </c>
      <c r="P116" s="17">
        <v>70.039999999999992</v>
      </c>
      <c r="Q116" s="17">
        <v>4</v>
      </c>
      <c r="R116" s="88">
        <v>0.22105833333333333</v>
      </c>
      <c r="S116">
        <v>658.15343890000008</v>
      </c>
      <c r="T116">
        <v>2977.2840000000001</v>
      </c>
      <c r="U116">
        <v>117</v>
      </c>
      <c r="V116">
        <v>0.22105833333333336</v>
      </c>
      <c r="W116" s="185" t="s">
        <v>569</v>
      </c>
      <c r="X116" s="185">
        <v>12</v>
      </c>
      <c r="Y116" t="s">
        <v>310</v>
      </c>
    </row>
    <row r="117" spans="1:25" x14ac:dyDescent="0.3">
      <c r="A117" t="s">
        <v>1296</v>
      </c>
      <c r="B117">
        <v>331790</v>
      </c>
      <c r="C117" s="17" t="s">
        <v>174</v>
      </c>
      <c r="D117" s="17" t="s">
        <v>175</v>
      </c>
      <c r="E117" s="17" t="s">
        <v>843</v>
      </c>
      <c r="F117" s="88" t="s">
        <v>14</v>
      </c>
      <c r="G117" s="17">
        <v>70.011000000000024</v>
      </c>
      <c r="H117" s="17">
        <v>77.790000000000006</v>
      </c>
      <c r="I117" s="17">
        <v>43</v>
      </c>
      <c r="J117" s="88">
        <v>0.90000000000000024</v>
      </c>
      <c r="K117" s="17">
        <v>90.056700000000021</v>
      </c>
      <c r="L117" s="17">
        <v>100.06299999999999</v>
      </c>
      <c r="M117" s="17">
        <v>8</v>
      </c>
      <c r="N117" s="88">
        <v>0.90000000000000036</v>
      </c>
      <c r="O117" s="17">
        <v>61.08030000000003</v>
      </c>
      <c r="P117" s="17">
        <v>67.867000000000004</v>
      </c>
      <c r="Q117" s="17">
        <v>7</v>
      </c>
      <c r="R117" s="88">
        <v>0.90000000000000036</v>
      </c>
      <c r="S117">
        <v>221.14800000000008</v>
      </c>
      <c r="T117">
        <v>245.72</v>
      </c>
      <c r="U117">
        <v>58</v>
      </c>
      <c r="V117">
        <v>0.90000000000000036</v>
      </c>
      <c r="W117" s="185" t="s">
        <v>569</v>
      </c>
      <c r="X117" s="185">
        <v>11</v>
      </c>
      <c r="Y117" t="s">
        <v>175</v>
      </c>
    </row>
    <row r="118" spans="1:25" x14ac:dyDescent="0.3">
      <c r="A118" t="s">
        <v>1226</v>
      </c>
      <c r="B118">
        <v>331800</v>
      </c>
      <c r="C118" s="17" t="s">
        <v>103</v>
      </c>
      <c r="D118" s="17" t="s">
        <v>176</v>
      </c>
      <c r="E118" s="17" t="s">
        <v>726</v>
      </c>
      <c r="F118" s="88" t="s">
        <v>9</v>
      </c>
      <c r="G118" s="17">
        <v>3756.7969090749989</v>
      </c>
      <c r="H118" s="17">
        <v>10362.862999999999</v>
      </c>
      <c r="I118" s="17">
        <v>1897</v>
      </c>
      <c r="J118" s="88">
        <v>0.36252499999999993</v>
      </c>
      <c r="K118" s="17">
        <v>5473.9737893999991</v>
      </c>
      <c r="L118" s="17">
        <v>15099.575999999999</v>
      </c>
      <c r="M118" s="17">
        <v>809</v>
      </c>
      <c r="N118" s="88">
        <v>0.36252499999999999</v>
      </c>
      <c r="O118" s="17">
        <v>5193.1195089749999</v>
      </c>
      <c r="P118" s="17">
        <v>14324.859</v>
      </c>
      <c r="Q118" s="17">
        <v>133</v>
      </c>
      <c r="R118" s="88">
        <v>0.36252499999999999</v>
      </c>
      <c r="S118">
        <v>14423.890207449998</v>
      </c>
      <c r="T118">
        <v>39787.297999999995</v>
      </c>
      <c r="U118">
        <v>2839</v>
      </c>
      <c r="V118">
        <v>0.36252499999999999</v>
      </c>
      <c r="W118" s="185" t="s">
        <v>569</v>
      </c>
      <c r="X118" s="185">
        <v>12</v>
      </c>
      <c r="Y118" t="s">
        <v>1227</v>
      </c>
    </row>
    <row r="119" spans="1:25" x14ac:dyDescent="0.3">
      <c r="A119" t="s">
        <v>1197</v>
      </c>
      <c r="B119">
        <v>331060</v>
      </c>
      <c r="C119" s="17" t="s">
        <v>80</v>
      </c>
      <c r="D119" s="17" t="s">
        <v>82</v>
      </c>
      <c r="E119" s="17" t="s">
        <v>712</v>
      </c>
      <c r="F119" s="88" t="s">
        <v>14</v>
      </c>
      <c r="G119" s="17">
        <v>71.052996000000007</v>
      </c>
      <c r="H119" s="17">
        <v>99.51400000000001</v>
      </c>
      <c r="I119" s="17">
        <v>30</v>
      </c>
      <c r="J119" s="88">
        <v>0.71399999999999997</v>
      </c>
      <c r="K119" s="17">
        <v>54.409655999999991</v>
      </c>
      <c r="L119" s="17">
        <v>76.203999999999994</v>
      </c>
      <c r="M119" s="17">
        <v>15</v>
      </c>
      <c r="N119" s="88">
        <v>0.71399999999999997</v>
      </c>
      <c r="O119" s="17">
        <v>226.828518</v>
      </c>
      <c r="P119" s="17">
        <v>317.68700000000001</v>
      </c>
      <c r="Q119" s="17">
        <v>20</v>
      </c>
      <c r="R119" s="88">
        <v>0.71399999999999997</v>
      </c>
      <c r="S119">
        <v>352.29117000000002</v>
      </c>
      <c r="T119">
        <v>493.40499999999997</v>
      </c>
      <c r="U119">
        <v>65</v>
      </c>
      <c r="V119">
        <v>0.71400000000000008</v>
      </c>
      <c r="W119" s="185" t="s">
        <v>569</v>
      </c>
      <c r="X119" s="185">
        <v>12</v>
      </c>
      <c r="Y119" t="s">
        <v>713</v>
      </c>
    </row>
    <row r="120" spans="1:25" x14ac:dyDescent="0.3">
      <c r="A120" t="s">
        <v>1314</v>
      </c>
      <c r="B120">
        <v>0</v>
      </c>
      <c r="C120" s="17" t="s">
        <v>192</v>
      </c>
      <c r="D120" s="17" t="s">
        <v>159</v>
      </c>
      <c r="E120" s="17" t="s">
        <v>678</v>
      </c>
      <c r="F120" s="88" t="s">
        <v>12</v>
      </c>
      <c r="G120" s="17">
        <v>93972.800000000003</v>
      </c>
      <c r="H120" s="17">
        <v>479353</v>
      </c>
      <c r="I120" s="17">
        <v>71615</v>
      </c>
      <c r="J120" s="88">
        <v>0.19604091348129668</v>
      </c>
      <c r="K120" s="17">
        <v>85817.3</v>
      </c>
      <c r="L120" s="17">
        <v>535776</v>
      </c>
      <c r="M120" s="17">
        <v>9675</v>
      </c>
      <c r="N120" s="88">
        <v>0.16017384130681481</v>
      </c>
      <c r="O120" s="17">
        <v>8148.2</v>
      </c>
      <c r="P120" s="17">
        <v>57828</v>
      </c>
      <c r="Q120" s="17">
        <v>7</v>
      </c>
      <c r="R120" s="88">
        <v>0.14090406031680155</v>
      </c>
      <c r="S120">
        <v>187938.3</v>
      </c>
      <c r="T120">
        <v>1072957</v>
      </c>
      <c r="U120">
        <v>81297</v>
      </c>
      <c r="V120">
        <v>0.1751592095489381</v>
      </c>
      <c r="W120" s="185" t="s">
        <v>1190</v>
      </c>
      <c r="X120" s="185">
        <v>12</v>
      </c>
      <c r="Y120" t="s">
        <v>558</v>
      </c>
    </row>
    <row r="121" spans="1:25" x14ac:dyDescent="0.3">
      <c r="A121" t="s">
        <v>1298</v>
      </c>
      <c r="B121">
        <v>331810</v>
      </c>
      <c r="C121" s="17" t="s">
        <v>845</v>
      </c>
      <c r="D121" s="17" t="s">
        <v>177</v>
      </c>
      <c r="E121" s="17" t="s">
        <v>846</v>
      </c>
      <c r="F121" s="88" t="s">
        <v>14</v>
      </c>
      <c r="G121" s="17">
        <v>27.499950000000002</v>
      </c>
      <c r="H121" s="17">
        <v>23.913</v>
      </c>
      <c r="I121" s="17">
        <v>15</v>
      </c>
      <c r="J121" s="88">
        <v>1.1500000000000001</v>
      </c>
      <c r="K121" s="17">
        <v>39.027550000000012</v>
      </c>
      <c r="L121" s="17">
        <v>33.937000000000005</v>
      </c>
      <c r="M121" s="17">
        <v>5</v>
      </c>
      <c r="N121" s="88">
        <v>1.1500000000000001</v>
      </c>
      <c r="O121" s="17">
        <v>39.285150000000009</v>
      </c>
      <c r="P121" s="17">
        <v>34.161000000000001</v>
      </c>
      <c r="Q121" s="17">
        <v>4</v>
      </c>
      <c r="R121" s="88">
        <v>1.1500000000000001</v>
      </c>
      <c r="S121">
        <v>105.81265000000002</v>
      </c>
      <c r="T121">
        <v>92.010999999999996</v>
      </c>
      <c r="U121">
        <v>23</v>
      </c>
      <c r="V121">
        <v>1.1500000000000004</v>
      </c>
      <c r="W121" s="185" t="s">
        <v>569</v>
      </c>
      <c r="X121" s="185">
        <v>12</v>
      </c>
      <c r="Y121" t="s">
        <v>177</v>
      </c>
    </row>
    <row r="122" spans="1:25" x14ac:dyDescent="0.3">
      <c r="A122" t="s">
        <v>1228</v>
      </c>
      <c r="B122">
        <v>331270</v>
      </c>
      <c r="C122" s="17" t="s">
        <v>103</v>
      </c>
      <c r="D122" s="17" t="s">
        <v>107</v>
      </c>
      <c r="E122" s="17" t="s">
        <v>730</v>
      </c>
      <c r="F122" s="88" t="s">
        <v>5</v>
      </c>
      <c r="G122" s="17">
        <v>279.34616190000003</v>
      </c>
      <c r="H122" s="17">
        <v>557.77200000000005</v>
      </c>
      <c r="I122" s="17">
        <v>92</v>
      </c>
      <c r="J122" s="88">
        <v>0.50082499999999996</v>
      </c>
      <c r="K122" s="17">
        <v>11.664214249999999</v>
      </c>
      <c r="L122" s="17">
        <v>23.29</v>
      </c>
      <c r="M122" s="17">
        <v>10</v>
      </c>
      <c r="N122" s="88">
        <v>0.50082499999999996</v>
      </c>
      <c r="O122" s="17">
        <v>275.88946775000005</v>
      </c>
      <c r="P122" s="17">
        <v>550.87000000000012</v>
      </c>
      <c r="Q122" s="17">
        <v>25</v>
      </c>
      <c r="R122" s="88">
        <v>0.50082499999999996</v>
      </c>
      <c r="S122">
        <v>566.89984390000006</v>
      </c>
      <c r="T122">
        <v>1131.932</v>
      </c>
      <c r="U122">
        <v>127</v>
      </c>
      <c r="V122">
        <v>0.50082500000000008</v>
      </c>
      <c r="W122" s="185" t="s">
        <v>569</v>
      </c>
      <c r="X122" s="185">
        <v>12</v>
      </c>
      <c r="Y122" t="s">
        <v>107</v>
      </c>
    </row>
    <row r="123" spans="1:25" x14ac:dyDescent="0.3">
      <c r="A123" t="s">
        <v>1300</v>
      </c>
      <c r="B123">
        <v>331820</v>
      </c>
      <c r="C123" s="17" t="s">
        <v>178</v>
      </c>
      <c r="D123" s="17" t="s">
        <v>179</v>
      </c>
      <c r="E123" s="17" t="s">
        <v>848</v>
      </c>
      <c r="F123" s="88" t="s">
        <v>11</v>
      </c>
      <c r="G123" s="17">
        <v>217.35825650000001</v>
      </c>
      <c r="H123" s="17">
        <v>458.46499999999997</v>
      </c>
      <c r="I123" s="17">
        <v>106</v>
      </c>
      <c r="J123" s="88">
        <v>0.47410000000000002</v>
      </c>
      <c r="K123" s="17">
        <v>50.325240900000004</v>
      </c>
      <c r="L123" s="17">
        <v>106.149</v>
      </c>
      <c r="M123" s="17">
        <v>20</v>
      </c>
      <c r="N123" s="88">
        <v>0.47410000000000002</v>
      </c>
      <c r="O123" s="17">
        <v>81.063514399999988</v>
      </c>
      <c r="P123" s="17">
        <v>170.98399999999998</v>
      </c>
      <c r="Q123" s="17">
        <v>27</v>
      </c>
      <c r="R123" s="88">
        <v>0.47409999999999997</v>
      </c>
      <c r="S123">
        <v>348.7470118</v>
      </c>
      <c r="T123">
        <v>735.59799999999996</v>
      </c>
      <c r="U123">
        <v>144</v>
      </c>
      <c r="V123">
        <v>0.47410000000000002</v>
      </c>
      <c r="W123" s="185" t="s">
        <v>569</v>
      </c>
      <c r="X123" s="185">
        <v>8</v>
      </c>
      <c r="Y123" t="s">
        <v>179</v>
      </c>
    </row>
    <row r="124" spans="1:25" x14ac:dyDescent="0.3">
      <c r="A124" t="s">
        <v>1337</v>
      </c>
      <c r="B124">
        <v>331830</v>
      </c>
      <c r="C124" s="17" t="s">
        <v>221</v>
      </c>
      <c r="D124" s="17" t="s">
        <v>222</v>
      </c>
      <c r="E124" s="17" t="s">
        <v>912</v>
      </c>
      <c r="F124" s="88" t="s">
        <v>14</v>
      </c>
      <c r="G124" s="17">
        <v>186.93807680000003</v>
      </c>
      <c r="H124" s="17">
        <v>265.68799999999999</v>
      </c>
      <c r="I124" s="17">
        <v>142</v>
      </c>
      <c r="J124" s="88">
        <v>0.70360000000000011</v>
      </c>
      <c r="K124" s="17">
        <v>33.346418400000012</v>
      </c>
      <c r="L124" s="17">
        <v>47.394000000000005</v>
      </c>
      <c r="M124" s="17">
        <v>10</v>
      </c>
      <c r="N124" s="88">
        <v>0.70360000000000011</v>
      </c>
      <c r="O124" s="17">
        <v>39.259472800000005</v>
      </c>
      <c r="P124" s="17">
        <v>55.798000000000002</v>
      </c>
      <c r="Q124" s="17">
        <v>6</v>
      </c>
      <c r="R124" s="88">
        <v>0.70360000000000011</v>
      </c>
      <c r="S124">
        <v>259.54396800000006</v>
      </c>
      <c r="T124">
        <v>368.88</v>
      </c>
      <c r="U124">
        <v>158</v>
      </c>
      <c r="V124">
        <v>0.70360000000000023</v>
      </c>
      <c r="W124" s="185" t="s">
        <v>569</v>
      </c>
      <c r="X124" s="185">
        <v>12</v>
      </c>
      <c r="Y124" t="s">
        <v>222</v>
      </c>
    </row>
    <row r="125" spans="1:25" x14ac:dyDescent="0.3">
      <c r="A125" t="s">
        <v>1302</v>
      </c>
      <c r="B125">
        <v>331840</v>
      </c>
      <c r="C125" s="17" t="s">
        <v>180</v>
      </c>
      <c r="D125" s="17" t="s">
        <v>181</v>
      </c>
      <c r="E125" s="17" t="s">
        <v>850</v>
      </c>
      <c r="F125" s="88" t="s">
        <v>14</v>
      </c>
      <c r="G125" s="17">
        <v>52.431145454545444</v>
      </c>
      <c r="H125" s="17">
        <v>59.457999999999991</v>
      </c>
      <c r="I125" s="17">
        <v>46</v>
      </c>
      <c r="J125" s="88">
        <v>0.88181818181818172</v>
      </c>
      <c r="K125" s="17">
        <v>40.768218181818177</v>
      </c>
      <c r="L125" s="17">
        <v>46.231999999999999</v>
      </c>
      <c r="M125" s="17">
        <v>6</v>
      </c>
      <c r="N125" s="88">
        <v>0.88181818181818172</v>
      </c>
      <c r="O125" s="17">
        <v>94.33426363636363</v>
      </c>
      <c r="P125" s="17">
        <v>106.977</v>
      </c>
      <c r="Q125" s="17">
        <v>15</v>
      </c>
      <c r="R125" s="88">
        <v>0.88181818181818172</v>
      </c>
      <c r="S125">
        <v>187.53362727272724</v>
      </c>
      <c r="T125">
        <v>212.667</v>
      </c>
      <c r="U125">
        <v>68</v>
      </c>
      <c r="V125">
        <v>0.88181818181818172</v>
      </c>
      <c r="W125" s="185" t="s">
        <v>569</v>
      </c>
      <c r="X125" s="185">
        <v>11</v>
      </c>
      <c r="Y125" t="s">
        <v>181</v>
      </c>
    </row>
    <row r="126" spans="1:25" x14ac:dyDescent="0.3">
      <c r="A126" t="s">
        <v>1403</v>
      </c>
      <c r="B126">
        <v>332310</v>
      </c>
      <c r="C126" s="17" t="s">
        <v>296</v>
      </c>
      <c r="D126" s="17" t="s">
        <v>297</v>
      </c>
      <c r="E126" s="17" t="s">
        <v>1028</v>
      </c>
      <c r="F126" s="88" t="s">
        <v>9</v>
      </c>
      <c r="G126" s="17">
        <v>256.18626000000012</v>
      </c>
      <c r="H126" s="17">
        <v>517.54800000000012</v>
      </c>
      <c r="I126" s="17">
        <v>114</v>
      </c>
      <c r="J126" s="88">
        <v>0.49500000000000011</v>
      </c>
      <c r="K126" s="17">
        <v>79.907850000000025</v>
      </c>
      <c r="L126" s="17">
        <v>161.43</v>
      </c>
      <c r="M126" s="17">
        <v>12</v>
      </c>
      <c r="N126" s="88">
        <v>0.49500000000000011</v>
      </c>
      <c r="O126" s="17">
        <v>315.02097000000003</v>
      </c>
      <c r="P126" s="17">
        <v>636.40599999999995</v>
      </c>
      <c r="Q126" s="17">
        <v>39</v>
      </c>
      <c r="R126" s="88">
        <v>0.49500000000000011</v>
      </c>
      <c r="S126">
        <v>651.11508000000026</v>
      </c>
      <c r="T126">
        <v>1315.384</v>
      </c>
      <c r="U126">
        <v>168</v>
      </c>
      <c r="V126">
        <v>0.49500000000000022</v>
      </c>
      <c r="W126" s="185" t="s">
        <v>569</v>
      </c>
      <c r="X126" s="185">
        <v>12</v>
      </c>
      <c r="Y126" t="s">
        <v>297</v>
      </c>
    </row>
    <row r="127" spans="1:25" x14ac:dyDescent="0.3">
      <c r="A127" t="s">
        <v>1304</v>
      </c>
      <c r="B127">
        <v>331850</v>
      </c>
      <c r="C127" s="17" t="s">
        <v>182</v>
      </c>
      <c r="D127" s="17" t="s">
        <v>183</v>
      </c>
      <c r="E127" s="17" t="s">
        <v>852</v>
      </c>
      <c r="F127" s="88" t="s">
        <v>7</v>
      </c>
      <c r="G127" s="17">
        <v>50.538670000000003</v>
      </c>
      <c r="H127" s="17">
        <v>75.998000000000005</v>
      </c>
      <c r="I127" s="17">
        <v>25</v>
      </c>
      <c r="J127" s="88">
        <v>0.66500000000000004</v>
      </c>
      <c r="K127" s="17">
        <v>51.935834999999997</v>
      </c>
      <c r="L127" s="17">
        <v>78.09899999999999</v>
      </c>
      <c r="M127" s="17">
        <v>17</v>
      </c>
      <c r="N127" s="88">
        <v>0.66500000000000004</v>
      </c>
      <c r="O127" s="17">
        <v>38.802084999999998</v>
      </c>
      <c r="P127" s="17">
        <v>58.348999999999997</v>
      </c>
      <c r="Q127" s="17">
        <v>13</v>
      </c>
      <c r="R127" s="88">
        <v>0.66500000000000004</v>
      </c>
      <c r="S127">
        <v>141.27659</v>
      </c>
      <c r="T127">
        <v>212.44599999999997</v>
      </c>
      <c r="U127">
        <v>55</v>
      </c>
      <c r="V127">
        <v>0.66500000000000004</v>
      </c>
      <c r="W127" s="185" t="s">
        <v>569</v>
      </c>
      <c r="X127" s="185">
        <v>12</v>
      </c>
      <c r="Y127" t="s">
        <v>183</v>
      </c>
    </row>
    <row r="128" spans="1:25" x14ac:dyDescent="0.3">
      <c r="A128" t="s">
        <v>1229</v>
      </c>
      <c r="B128">
        <v>331280</v>
      </c>
      <c r="C128" s="17" t="s">
        <v>103</v>
      </c>
      <c r="D128" s="17" t="s">
        <v>108</v>
      </c>
      <c r="E128" s="17" t="s">
        <v>732</v>
      </c>
      <c r="F128" s="88" t="s">
        <v>9</v>
      </c>
      <c r="G128" s="17">
        <v>506.48198947499986</v>
      </c>
      <c r="H128" s="17">
        <v>973.48899999999992</v>
      </c>
      <c r="I128" s="17">
        <v>211</v>
      </c>
      <c r="J128" s="88">
        <v>0.52027499999999993</v>
      </c>
      <c r="K128" s="17">
        <v>102.61748017500001</v>
      </c>
      <c r="L128" s="17">
        <v>197.23700000000005</v>
      </c>
      <c r="M128" s="17">
        <v>19</v>
      </c>
      <c r="N128" s="88">
        <v>0.52027499999999993</v>
      </c>
      <c r="O128" s="17">
        <v>608.98969162499998</v>
      </c>
      <c r="P128" s="17">
        <v>1170.5150000000001</v>
      </c>
      <c r="Q128" s="17">
        <v>30</v>
      </c>
      <c r="R128" s="88">
        <v>0.52027499999999993</v>
      </c>
      <c r="S128">
        <v>1218.0891612749997</v>
      </c>
      <c r="T128">
        <v>2341.241</v>
      </c>
      <c r="U128">
        <v>259</v>
      </c>
      <c r="V128">
        <v>0.52027499999999982</v>
      </c>
      <c r="W128" s="185" t="s">
        <v>569</v>
      </c>
      <c r="X128" s="185">
        <v>12</v>
      </c>
      <c r="Y128" t="s">
        <v>108</v>
      </c>
    </row>
    <row r="129" spans="1:25" x14ac:dyDescent="0.3">
      <c r="A129" t="s">
        <v>1310</v>
      </c>
      <c r="B129">
        <v>331860</v>
      </c>
      <c r="C129" s="17" t="s">
        <v>184</v>
      </c>
      <c r="D129" s="17" t="s">
        <v>185</v>
      </c>
      <c r="E129" s="17" t="s">
        <v>858</v>
      </c>
      <c r="F129" s="88" t="s">
        <v>6</v>
      </c>
      <c r="G129" s="17">
        <v>73.565440000000024</v>
      </c>
      <c r="H129" s="17">
        <v>176.84</v>
      </c>
      <c r="I129" s="17">
        <v>60</v>
      </c>
      <c r="J129" s="88">
        <v>0.41600000000000009</v>
      </c>
      <c r="K129" s="17">
        <v>181.50953600000003</v>
      </c>
      <c r="L129" s="17">
        <v>436.32099999999997</v>
      </c>
      <c r="M129" s="17">
        <v>44</v>
      </c>
      <c r="N129" s="88">
        <v>0.41600000000000009</v>
      </c>
      <c r="O129" s="17">
        <v>48.813024000000013</v>
      </c>
      <c r="P129" s="17">
        <v>117.33900000000001</v>
      </c>
      <c r="Q129" s="17">
        <v>11</v>
      </c>
      <c r="R129" s="88">
        <v>0.41600000000000004</v>
      </c>
      <c r="S129">
        <v>303.88800000000003</v>
      </c>
      <c r="T129">
        <v>730.49999999999989</v>
      </c>
      <c r="U129">
        <v>109</v>
      </c>
      <c r="V129">
        <v>0.41600000000000009</v>
      </c>
      <c r="W129" s="185" t="s">
        <v>569</v>
      </c>
      <c r="X129" s="185">
        <v>12</v>
      </c>
      <c r="Y129" t="s">
        <v>185</v>
      </c>
    </row>
    <row r="130" spans="1:25" x14ac:dyDescent="0.3">
      <c r="A130" t="s">
        <v>1306</v>
      </c>
      <c r="B130">
        <v>331870</v>
      </c>
      <c r="C130" s="17" t="s">
        <v>186</v>
      </c>
      <c r="D130" s="17" t="s">
        <v>187</v>
      </c>
      <c r="E130" s="17" t="s">
        <v>854</v>
      </c>
      <c r="F130" s="88" t="s">
        <v>6</v>
      </c>
      <c r="G130" s="17">
        <v>162.005</v>
      </c>
      <c r="H130" s="17">
        <v>259.20799999999997</v>
      </c>
      <c r="I130" s="17">
        <v>78</v>
      </c>
      <c r="J130" s="88">
        <v>0.625</v>
      </c>
      <c r="K130" s="17">
        <v>73.394374999999997</v>
      </c>
      <c r="L130" s="17">
        <v>117.431</v>
      </c>
      <c r="M130" s="17">
        <v>8</v>
      </c>
      <c r="N130" s="88">
        <v>0.625</v>
      </c>
      <c r="O130" s="17">
        <v>41.730625000000003</v>
      </c>
      <c r="P130" s="17">
        <v>66.769000000000005</v>
      </c>
      <c r="Q130" s="17">
        <v>8</v>
      </c>
      <c r="R130" s="88">
        <v>0.625</v>
      </c>
      <c r="S130">
        <v>277.13</v>
      </c>
      <c r="T130">
        <v>443.40800000000002</v>
      </c>
      <c r="U130">
        <v>96</v>
      </c>
      <c r="V130">
        <v>0.625</v>
      </c>
      <c r="W130" s="185" t="s">
        <v>569</v>
      </c>
      <c r="X130" s="185">
        <v>6</v>
      </c>
      <c r="Y130" t="s">
        <v>187</v>
      </c>
    </row>
    <row r="131" spans="1:25" x14ac:dyDescent="0.3">
      <c r="A131" t="s">
        <v>1339</v>
      </c>
      <c r="B131">
        <v>0</v>
      </c>
      <c r="C131" s="17" t="s">
        <v>1503</v>
      </c>
      <c r="D131" s="17" t="s">
        <v>79</v>
      </c>
      <c r="E131" s="17" t="s">
        <v>678</v>
      </c>
      <c r="F131" s="88" t="s">
        <v>12</v>
      </c>
      <c r="G131" s="17">
        <v>68513.7</v>
      </c>
      <c r="H131" s="17">
        <v>269185</v>
      </c>
      <c r="I131" s="17">
        <v>39244</v>
      </c>
      <c r="J131" s="88">
        <v>0.25452272600627818</v>
      </c>
      <c r="K131" s="17">
        <v>29117.4</v>
      </c>
      <c r="L131" s="17">
        <v>122837</v>
      </c>
      <c r="M131" s="17">
        <v>6605</v>
      </c>
      <c r="N131" s="88">
        <v>0.23704095671499631</v>
      </c>
      <c r="O131" s="17">
        <v>148474.6</v>
      </c>
      <c r="P131" s="17">
        <v>812967</v>
      </c>
      <c r="Q131" s="17">
        <v>527</v>
      </c>
      <c r="R131" s="88">
        <v>0.18263299740333863</v>
      </c>
      <c r="S131">
        <v>246105.7</v>
      </c>
      <c r="T131">
        <v>1204989</v>
      </c>
      <c r="U131">
        <v>46376</v>
      </c>
      <c r="V131">
        <v>0.20423895985772486</v>
      </c>
      <c r="W131" s="185" t="s">
        <v>1190</v>
      </c>
      <c r="X131" s="185">
        <v>12</v>
      </c>
      <c r="Y131" t="s">
        <v>556</v>
      </c>
    </row>
    <row r="132" spans="1:25" x14ac:dyDescent="0.3">
      <c r="A132" t="s">
        <v>1308</v>
      </c>
      <c r="B132">
        <v>331880</v>
      </c>
      <c r="C132" s="17" t="s">
        <v>188</v>
      </c>
      <c r="D132" s="17" t="s">
        <v>189</v>
      </c>
      <c r="E132" s="17" t="s">
        <v>856</v>
      </c>
      <c r="F132" s="88" t="s">
        <v>6</v>
      </c>
      <c r="G132" s="17">
        <v>110.29509166666664</v>
      </c>
      <c r="H132" s="17">
        <v>129.505</v>
      </c>
      <c r="I132" s="17">
        <v>49</v>
      </c>
      <c r="J132" s="88">
        <v>0.85166666666666646</v>
      </c>
      <c r="K132" s="17">
        <v>46.13818999999998</v>
      </c>
      <c r="L132" s="17">
        <v>54.173999999999992</v>
      </c>
      <c r="M132" s="17">
        <v>4</v>
      </c>
      <c r="N132" s="88">
        <v>0.85166666666666646</v>
      </c>
      <c r="O132" s="17">
        <v>77.958159999999978</v>
      </c>
      <c r="P132" s="17">
        <v>91.536000000000001</v>
      </c>
      <c r="Q132" s="17">
        <v>10</v>
      </c>
      <c r="R132" s="88">
        <v>0.85166666666666646</v>
      </c>
      <c r="S132">
        <v>234.39144166666659</v>
      </c>
      <c r="T132">
        <v>275.21499999999997</v>
      </c>
      <c r="U132">
        <v>64</v>
      </c>
      <c r="V132">
        <v>0.85166666666666646</v>
      </c>
      <c r="W132" s="185" t="s">
        <v>569</v>
      </c>
      <c r="X132" s="185">
        <v>12</v>
      </c>
      <c r="Y132" t="s">
        <v>189</v>
      </c>
    </row>
    <row r="133" spans="1:25" x14ac:dyDescent="0.3">
      <c r="A133" t="s">
        <v>1356</v>
      </c>
      <c r="B133">
        <v>332660</v>
      </c>
      <c r="C133" s="17" t="s">
        <v>243</v>
      </c>
      <c r="D133" s="17" t="s">
        <v>245</v>
      </c>
      <c r="E133" s="17" t="s">
        <v>1500</v>
      </c>
      <c r="F133" s="88" t="s">
        <v>13</v>
      </c>
      <c r="G133" s="17">
        <v>384.25105828333335</v>
      </c>
      <c r="H133" s="17">
        <v>657.24199999999996</v>
      </c>
      <c r="I133" s="17">
        <v>214</v>
      </c>
      <c r="J133" s="88">
        <v>0.58464166666666673</v>
      </c>
      <c r="K133" s="17">
        <v>203.4225600666667</v>
      </c>
      <c r="L133" s="17">
        <v>347.94400000000002</v>
      </c>
      <c r="M133" s="17">
        <v>24</v>
      </c>
      <c r="N133" s="88">
        <v>0.58464166666666673</v>
      </c>
      <c r="O133" s="17">
        <v>33.358484216666675</v>
      </c>
      <c r="P133" s="17">
        <v>57.058000000000007</v>
      </c>
      <c r="Q133" s="17">
        <v>18</v>
      </c>
      <c r="R133" s="88">
        <v>0.58464166666666673</v>
      </c>
      <c r="S133">
        <v>621.03210256666671</v>
      </c>
      <c r="T133">
        <v>1062.2439999999999</v>
      </c>
      <c r="U133">
        <v>255</v>
      </c>
      <c r="V133">
        <v>0.58464166666666673</v>
      </c>
      <c r="W133" s="185" t="s">
        <v>569</v>
      </c>
      <c r="X133" s="185">
        <v>12</v>
      </c>
      <c r="Y133" t="s">
        <v>245</v>
      </c>
    </row>
    <row r="134" spans="1:25" x14ac:dyDescent="0.3">
      <c r="A134" t="s">
        <v>1198</v>
      </c>
      <c r="B134">
        <v>331070</v>
      </c>
      <c r="C134" s="17" t="s">
        <v>80</v>
      </c>
      <c r="D134" s="17" t="s">
        <v>85</v>
      </c>
      <c r="E134" s="17" t="s">
        <v>703</v>
      </c>
      <c r="F134" s="88" t="s">
        <v>7</v>
      </c>
      <c r="G134" s="17">
        <v>97.896846449999984</v>
      </c>
      <c r="H134" s="17">
        <v>150.46199999999999</v>
      </c>
      <c r="I134" s="17">
        <v>49</v>
      </c>
      <c r="J134" s="88">
        <v>0.65064166666666656</v>
      </c>
      <c r="K134" s="17">
        <v>99.232613791666637</v>
      </c>
      <c r="L134" s="17">
        <v>152.51499999999999</v>
      </c>
      <c r="M134" s="17">
        <v>19</v>
      </c>
      <c r="N134" s="88">
        <v>0.65064166666666656</v>
      </c>
      <c r="O134" s="17">
        <v>13.565228108333329</v>
      </c>
      <c r="P134" s="17">
        <v>20.848999999999997</v>
      </c>
      <c r="Q134" s="17">
        <v>2</v>
      </c>
      <c r="R134" s="88">
        <v>0.65064166666666656</v>
      </c>
      <c r="S134">
        <v>210.69468834999995</v>
      </c>
      <c r="T134">
        <v>323.82600000000002</v>
      </c>
      <c r="U134">
        <v>70</v>
      </c>
      <c r="V134">
        <v>0.65064166666666645</v>
      </c>
      <c r="W134" s="185" t="s">
        <v>569</v>
      </c>
      <c r="X134" s="185">
        <v>12</v>
      </c>
      <c r="Y134" t="s">
        <v>85</v>
      </c>
    </row>
    <row r="135" spans="1:25" x14ac:dyDescent="0.3">
      <c r="A135" t="s">
        <v>1312</v>
      </c>
      <c r="B135">
        <v>331890</v>
      </c>
      <c r="C135" s="17" t="s">
        <v>190</v>
      </c>
      <c r="D135" s="17" t="s">
        <v>191</v>
      </c>
      <c r="E135" s="17" t="s">
        <v>860</v>
      </c>
      <c r="F135" s="88" t="s">
        <v>7</v>
      </c>
      <c r="G135" s="17">
        <v>74.486750000000001</v>
      </c>
      <c r="H135" s="17">
        <v>109.00499999999998</v>
      </c>
      <c r="I135" s="17">
        <v>46</v>
      </c>
      <c r="J135" s="88">
        <v>0.68333333333333346</v>
      </c>
      <c r="K135" s="17">
        <v>147.58975000000001</v>
      </c>
      <c r="L135" s="17">
        <v>215.98499999999999</v>
      </c>
      <c r="M135" s="17">
        <v>34</v>
      </c>
      <c r="N135" s="88">
        <v>0.68333333333333346</v>
      </c>
      <c r="O135" s="17">
        <v>23.150650000000002</v>
      </c>
      <c r="P135" s="17">
        <v>33.878999999999998</v>
      </c>
      <c r="Q135" s="17">
        <v>6</v>
      </c>
      <c r="R135" s="88">
        <v>0.68333333333333346</v>
      </c>
      <c r="S135">
        <v>245.22715000000002</v>
      </c>
      <c r="T135">
        <v>358.86899999999991</v>
      </c>
      <c r="U135">
        <v>82</v>
      </c>
      <c r="V135">
        <v>0.68333333333333357</v>
      </c>
      <c r="W135" s="185" t="s">
        <v>569</v>
      </c>
      <c r="X135" s="185">
        <v>12</v>
      </c>
      <c r="Y135" t="s">
        <v>191</v>
      </c>
    </row>
    <row r="136" spans="1:25" x14ac:dyDescent="0.3">
      <c r="A136" t="s">
        <v>1391</v>
      </c>
      <c r="B136">
        <v>332230</v>
      </c>
      <c r="C136" s="17" t="s">
        <v>286</v>
      </c>
      <c r="D136" s="17" t="s">
        <v>287</v>
      </c>
      <c r="E136" s="17" t="s">
        <v>1013</v>
      </c>
      <c r="F136" s="88" t="s">
        <v>9</v>
      </c>
      <c r="G136" s="17">
        <v>92.265365499999987</v>
      </c>
      <c r="H136" s="17">
        <v>80.780999999999992</v>
      </c>
      <c r="I136" s="17">
        <v>32</v>
      </c>
      <c r="J136" s="88">
        <v>1.1421666666666666</v>
      </c>
      <c r="K136" s="17">
        <v>71.857131500000008</v>
      </c>
      <c r="L136" s="17">
        <v>62.913000000000011</v>
      </c>
      <c r="M136" s="17">
        <v>4</v>
      </c>
      <c r="N136" s="88">
        <v>1.1421666666666666</v>
      </c>
      <c r="O136" s="17">
        <v>67.783023</v>
      </c>
      <c r="P136" s="17">
        <v>59.346000000000004</v>
      </c>
      <c r="Q136" s="17">
        <v>13</v>
      </c>
      <c r="R136" s="88">
        <v>1.1421666666666666</v>
      </c>
      <c r="S136">
        <v>231.90551999999997</v>
      </c>
      <c r="T136">
        <v>203.04000000000002</v>
      </c>
      <c r="U136">
        <v>49</v>
      </c>
      <c r="V136">
        <v>1.1421666666666663</v>
      </c>
      <c r="W136" s="185" t="s">
        <v>569</v>
      </c>
      <c r="X136" s="185">
        <v>4</v>
      </c>
      <c r="Y136" t="s">
        <v>287</v>
      </c>
    </row>
    <row r="137" spans="1:25" x14ac:dyDescent="0.3">
      <c r="A137" t="s">
        <v>1316</v>
      </c>
      <c r="B137">
        <v>331900</v>
      </c>
      <c r="C137" s="17" t="s">
        <v>196</v>
      </c>
      <c r="D137" s="17" t="s">
        <v>197</v>
      </c>
      <c r="E137" s="17" t="s">
        <v>866</v>
      </c>
      <c r="F137" s="88" t="s">
        <v>14</v>
      </c>
      <c r="G137" s="17">
        <v>93.469817324999994</v>
      </c>
      <c r="H137" s="17">
        <v>122.09099999999999</v>
      </c>
      <c r="I137" s="17">
        <v>42</v>
      </c>
      <c r="J137" s="88">
        <v>0.76557500000000001</v>
      </c>
      <c r="K137" s="17">
        <v>43.584950325000001</v>
      </c>
      <c r="L137" s="17">
        <v>56.930999999999997</v>
      </c>
      <c r="M137" s="17">
        <v>6</v>
      </c>
      <c r="N137" s="88">
        <v>0.76557500000000001</v>
      </c>
      <c r="O137" s="17">
        <v>135.05355460000001</v>
      </c>
      <c r="P137" s="17">
        <v>176.40800000000002</v>
      </c>
      <c r="Q137" s="17">
        <v>11</v>
      </c>
      <c r="R137" s="88">
        <v>0.76557500000000001</v>
      </c>
      <c r="S137">
        <v>272.10832225000001</v>
      </c>
      <c r="T137">
        <v>355.42999999999995</v>
      </c>
      <c r="U137">
        <v>57</v>
      </c>
      <c r="V137">
        <v>0.76557500000000012</v>
      </c>
      <c r="W137" s="185" t="s">
        <v>569</v>
      </c>
      <c r="X137" s="185">
        <v>12</v>
      </c>
      <c r="Y137" t="s">
        <v>197</v>
      </c>
    </row>
    <row r="138" spans="1:25" x14ac:dyDescent="0.3">
      <c r="A138" t="s">
        <v>1318</v>
      </c>
      <c r="B138">
        <v>331910</v>
      </c>
      <c r="C138" s="17" t="s">
        <v>198</v>
      </c>
      <c r="D138" s="17" t="s">
        <v>199</v>
      </c>
      <c r="E138" s="17" t="s">
        <v>870</v>
      </c>
      <c r="F138" s="88" t="s">
        <v>6</v>
      </c>
      <c r="G138" s="17">
        <v>136.642</v>
      </c>
      <c r="H138" s="17">
        <v>124.22</v>
      </c>
      <c r="I138" s="17">
        <v>42</v>
      </c>
      <c r="J138" s="88">
        <v>1.0999999999999999</v>
      </c>
      <c r="K138" s="17">
        <v>82.67819999999999</v>
      </c>
      <c r="L138" s="17">
        <v>75.162000000000006</v>
      </c>
      <c r="M138" s="17">
        <v>15</v>
      </c>
      <c r="N138" s="88">
        <v>1.0999999999999999</v>
      </c>
      <c r="O138" s="17">
        <v>54.883399999999995</v>
      </c>
      <c r="P138" s="17">
        <v>49.893999999999998</v>
      </c>
      <c r="Q138" s="17">
        <v>11</v>
      </c>
      <c r="R138" s="88">
        <v>1.0999999999999999</v>
      </c>
      <c r="S138">
        <v>274.20359999999999</v>
      </c>
      <c r="T138">
        <v>249.27600000000001</v>
      </c>
      <c r="U138">
        <v>63</v>
      </c>
      <c r="V138">
        <v>1.0999999999999999</v>
      </c>
      <c r="W138" s="185" t="s">
        <v>569</v>
      </c>
      <c r="X138" s="185">
        <v>3</v>
      </c>
      <c r="Y138" t="s">
        <v>199</v>
      </c>
    </row>
    <row r="139" spans="1:25" x14ac:dyDescent="0.3">
      <c r="A139" t="s">
        <v>1199</v>
      </c>
      <c r="B139">
        <v>331080</v>
      </c>
      <c r="C139" s="17" t="s">
        <v>80</v>
      </c>
      <c r="D139" s="17" t="s">
        <v>86</v>
      </c>
      <c r="E139" s="17" t="s">
        <v>680</v>
      </c>
      <c r="F139" s="88" t="s">
        <v>13</v>
      </c>
      <c r="G139" s="17">
        <v>200.82840266666668</v>
      </c>
      <c r="H139" s="17">
        <v>701.86999999999989</v>
      </c>
      <c r="I139" s="17">
        <v>179</v>
      </c>
      <c r="J139" s="88">
        <v>0.28613333333333341</v>
      </c>
      <c r="K139" s="17">
        <v>33.08559733333334</v>
      </c>
      <c r="L139" s="17">
        <v>115.63</v>
      </c>
      <c r="M139" s="17">
        <v>42</v>
      </c>
      <c r="N139" s="88">
        <v>0.28613333333333341</v>
      </c>
      <c r="O139" s="17">
        <v>58.096798133333344</v>
      </c>
      <c r="P139" s="17">
        <v>203.041</v>
      </c>
      <c r="Q139" s="17">
        <v>20</v>
      </c>
      <c r="R139" s="88">
        <v>0.28613333333333341</v>
      </c>
      <c r="S139">
        <v>292.01079813333337</v>
      </c>
      <c r="T139">
        <v>1020.5409999999999</v>
      </c>
      <c r="U139">
        <v>239</v>
      </c>
      <c r="V139">
        <v>0.28613333333333341</v>
      </c>
      <c r="W139" s="185" t="s">
        <v>569</v>
      </c>
      <c r="X139" s="185">
        <v>12</v>
      </c>
      <c r="Y139" t="s">
        <v>86</v>
      </c>
    </row>
    <row r="140" spans="1:25" x14ac:dyDescent="0.3">
      <c r="A140" t="s">
        <v>1333</v>
      </c>
      <c r="B140">
        <v>331980</v>
      </c>
      <c r="C140" s="17" t="s">
        <v>219</v>
      </c>
      <c r="D140" s="17" t="s">
        <v>220</v>
      </c>
      <c r="E140" s="17" t="s">
        <v>907</v>
      </c>
      <c r="F140" s="88" t="s">
        <v>4</v>
      </c>
      <c r="G140" s="17">
        <v>100.89692029166665</v>
      </c>
      <c r="H140" s="17">
        <v>151.14699999999999</v>
      </c>
      <c r="I140" s="17">
        <v>38</v>
      </c>
      <c r="J140" s="88">
        <v>0.66754166666666659</v>
      </c>
      <c r="K140" s="17">
        <v>644.99477933333333</v>
      </c>
      <c r="L140" s="17">
        <v>966.22400000000005</v>
      </c>
      <c r="M140" s="17">
        <v>31</v>
      </c>
      <c r="N140" s="88">
        <v>0.66754166666666659</v>
      </c>
      <c r="O140" s="17">
        <v>516.65188341666658</v>
      </c>
      <c r="P140" s="17">
        <v>773.96199999999999</v>
      </c>
      <c r="Q140" s="17">
        <v>56</v>
      </c>
      <c r="R140" s="88">
        <v>0.66754166666666659</v>
      </c>
      <c r="S140">
        <v>1262.5435830416666</v>
      </c>
      <c r="T140">
        <v>1891.3330000000001</v>
      </c>
      <c r="U140">
        <v>119</v>
      </c>
      <c r="V140">
        <v>0.66754166666666659</v>
      </c>
      <c r="W140" s="185" t="s">
        <v>569</v>
      </c>
      <c r="X140" s="185">
        <v>12</v>
      </c>
      <c r="Y140" t="s">
        <v>220</v>
      </c>
    </row>
    <row r="141" spans="1:25" x14ac:dyDescent="0.3">
      <c r="A141" t="s">
        <v>1322</v>
      </c>
      <c r="B141">
        <v>331920</v>
      </c>
      <c r="C141" s="17" t="s">
        <v>205</v>
      </c>
      <c r="D141" s="17" t="s">
        <v>561</v>
      </c>
      <c r="E141" s="17" t="s">
        <v>880</v>
      </c>
      <c r="F141" s="88" t="s">
        <v>7</v>
      </c>
      <c r="G141" s="17">
        <v>1799.5422996666664</v>
      </c>
      <c r="H141" s="17">
        <v>4752.9399999999996</v>
      </c>
      <c r="I141" s="17">
        <v>969</v>
      </c>
      <c r="J141" s="88">
        <v>0.37861666666666666</v>
      </c>
      <c r="K141" s="17">
        <v>6192.050306416666</v>
      </c>
      <c r="L141" s="17">
        <v>16354.404999999999</v>
      </c>
      <c r="M141" s="17">
        <v>629</v>
      </c>
      <c r="N141" s="88">
        <v>0.37861666666666666</v>
      </c>
      <c r="O141" s="17">
        <v>1555.8820293666668</v>
      </c>
      <c r="P141" s="17">
        <v>4109.3860000000004</v>
      </c>
      <c r="Q141" s="17">
        <v>106</v>
      </c>
      <c r="R141" s="88">
        <v>0.37861666666666666</v>
      </c>
      <c r="S141">
        <v>9547.4746354499985</v>
      </c>
      <c r="T141">
        <v>25216.731</v>
      </c>
      <c r="U141">
        <v>1701</v>
      </c>
      <c r="V141">
        <v>0.3786166666666666</v>
      </c>
      <c r="W141" s="185" t="s">
        <v>569</v>
      </c>
      <c r="X141" s="185">
        <v>12</v>
      </c>
      <c r="Y141" t="s">
        <v>881</v>
      </c>
    </row>
    <row r="142" spans="1:25" x14ac:dyDescent="0.3">
      <c r="A142" t="s">
        <v>1345</v>
      </c>
      <c r="B142">
        <v>0</v>
      </c>
      <c r="C142" s="17" t="s">
        <v>232</v>
      </c>
      <c r="D142" s="17" t="s">
        <v>928</v>
      </c>
      <c r="E142" s="17" t="s">
        <v>678</v>
      </c>
      <c r="F142" s="88" t="s">
        <v>12</v>
      </c>
      <c r="G142" s="17">
        <v>44624.7</v>
      </c>
      <c r="H142" s="17">
        <v>165641</v>
      </c>
      <c r="I142" s="17">
        <v>27681</v>
      </c>
      <c r="J142" s="88">
        <v>0.2694061252950658</v>
      </c>
      <c r="K142" s="17">
        <v>38235.800000000003</v>
      </c>
      <c r="L142" s="17">
        <v>163466</v>
      </c>
      <c r="M142" s="17">
        <v>4108</v>
      </c>
      <c r="N142" s="88">
        <v>0.23390674513354462</v>
      </c>
      <c r="O142" s="17">
        <v>14121.5</v>
      </c>
      <c r="P142" s="17">
        <v>123091</v>
      </c>
      <c r="Q142" s="17">
        <v>25</v>
      </c>
      <c r="R142" s="88">
        <v>0.11472406593495869</v>
      </c>
      <c r="S142">
        <v>96982</v>
      </c>
      <c r="T142">
        <v>452198</v>
      </c>
      <c r="U142">
        <v>31814</v>
      </c>
      <c r="V142">
        <v>0.21446799853161669</v>
      </c>
      <c r="W142" s="185" t="s">
        <v>1190</v>
      </c>
      <c r="X142" s="185">
        <v>12</v>
      </c>
      <c r="Y142" t="s">
        <v>1347</v>
      </c>
    </row>
    <row r="143" spans="1:25" x14ac:dyDescent="0.3">
      <c r="A143" t="s">
        <v>1200</v>
      </c>
      <c r="B143">
        <v>331090</v>
      </c>
      <c r="C143" s="17" t="s">
        <v>80</v>
      </c>
      <c r="D143" s="17" t="s">
        <v>84</v>
      </c>
      <c r="E143" s="17" t="s">
        <v>680</v>
      </c>
      <c r="F143" s="88" t="s">
        <v>13</v>
      </c>
      <c r="G143" s="17">
        <v>995.80531065000025</v>
      </c>
      <c r="H143" s="17">
        <v>3480.4169999999999</v>
      </c>
      <c r="I143" s="17">
        <v>695</v>
      </c>
      <c r="J143" s="88">
        <v>0.28611666666666674</v>
      </c>
      <c r="K143" s="17">
        <v>1113.313711766667</v>
      </c>
      <c r="L143" s="17">
        <v>3891.1180000000004</v>
      </c>
      <c r="M143" s="17">
        <v>315</v>
      </c>
      <c r="N143" s="88">
        <v>0.28611666666666674</v>
      </c>
      <c r="O143" s="17">
        <v>548.1943832333335</v>
      </c>
      <c r="P143" s="17">
        <v>1915.982</v>
      </c>
      <c r="Q143" s="17">
        <v>66</v>
      </c>
      <c r="R143" s="88">
        <v>0.28611666666666674</v>
      </c>
      <c r="S143">
        <v>2657.3134056500007</v>
      </c>
      <c r="T143">
        <v>9287.5169999999998</v>
      </c>
      <c r="U143">
        <v>1062</v>
      </c>
      <c r="V143">
        <v>0.28611666666666674</v>
      </c>
      <c r="W143" s="185" t="s">
        <v>569</v>
      </c>
      <c r="X143" s="185">
        <v>12</v>
      </c>
      <c r="Y143" t="s">
        <v>84</v>
      </c>
    </row>
    <row r="144" spans="1:25" x14ac:dyDescent="0.3">
      <c r="A144" t="s">
        <v>1393</v>
      </c>
      <c r="B144">
        <v>332240</v>
      </c>
      <c r="C144" s="17" t="s">
        <v>286</v>
      </c>
      <c r="D144" s="17" t="s">
        <v>288</v>
      </c>
      <c r="E144" s="17" t="s">
        <v>1015</v>
      </c>
      <c r="F144" s="88" t="s">
        <v>9</v>
      </c>
      <c r="G144" s="17">
        <v>89.282541966666685</v>
      </c>
      <c r="H144" s="17">
        <v>83.078000000000003</v>
      </c>
      <c r="I144" s="17">
        <v>33</v>
      </c>
      <c r="J144" s="88">
        <v>1.0746833333333334</v>
      </c>
      <c r="K144" s="17">
        <v>103.34369870000002</v>
      </c>
      <c r="L144" s="17">
        <v>96.162000000000006</v>
      </c>
      <c r="M144" s="17">
        <v>10</v>
      </c>
      <c r="N144" s="88">
        <v>1.0746833333333334</v>
      </c>
      <c r="O144" s="17">
        <v>39.320513800000008</v>
      </c>
      <c r="P144" s="17">
        <v>36.588000000000001</v>
      </c>
      <c r="Q144" s="17">
        <v>6</v>
      </c>
      <c r="R144" s="88">
        <v>1.0746833333333334</v>
      </c>
      <c r="S144">
        <v>231.9467544666667</v>
      </c>
      <c r="T144">
        <v>215.82800000000003</v>
      </c>
      <c r="U144">
        <v>49</v>
      </c>
      <c r="V144">
        <v>1.0746833333333334</v>
      </c>
      <c r="W144" s="185" t="s">
        <v>569</v>
      </c>
      <c r="X144" s="185">
        <v>3</v>
      </c>
      <c r="Y144" t="s">
        <v>288</v>
      </c>
    </row>
    <row r="145" spans="1:26" x14ac:dyDescent="0.3">
      <c r="A145" t="s">
        <v>1360</v>
      </c>
      <c r="B145">
        <v>332060</v>
      </c>
      <c r="C145" s="17" t="s">
        <v>248</v>
      </c>
      <c r="D145" s="17" t="s">
        <v>249</v>
      </c>
      <c r="E145" s="17" t="s">
        <v>951</v>
      </c>
      <c r="F145" s="88" t="s">
        <v>11</v>
      </c>
      <c r="G145" s="17">
        <v>144.00095410909091</v>
      </c>
      <c r="H145" s="17">
        <v>212.85599999999999</v>
      </c>
      <c r="I145" s="17">
        <v>53</v>
      </c>
      <c r="J145" s="88">
        <v>0.6765181818181818</v>
      </c>
      <c r="K145" s="17">
        <v>170.78498544545454</v>
      </c>
      <c r="L145" s="17">
        <v>252.447</v>
      </c>
      <c r="M145" s="17">
        <v>11</v>
      </c>
      <c r="N145" s="88">
        <v>0.6765181818181818</v>
      </c>
      <c r="O145" s="17">
        <v>79.739845054545455</v>
      </c>
      <c r="P145" s="17">
        <v>117.86799999999999</v>
      </c>
      <c r="Q145" s="17">
        <v>11</v>
      </c>
      <c r="R145" s="88">
        <v>0.67651818181818191</v>
      </c>
      <c r="S145">
        <v>394.52578460909092</v>
      </c>
      <c r="T145">
        <v>583.17099999999994</v>
      </c>
      <c r="U145">
        <v>77</v>
      </c>
      <c r="V145">
        <v>0.67651818181818191</v>
      </c>
      <c r="W145" s="185" t="s">
        <v>569</v>
      </c>
      <c r="X145" s="185">
        <v>11</v>
      </c>
      <c r="Y145" t="s">
        <v>249</v>
      </c>
    </row>
    <row r="146" spans="1:26" x14ac:dyDescent="0.3">
      <c r="A146" t="s">
        <v>1423</v>
      </c>
      <c r="B146">
        <v>332430</v>
      </c>
      <c r="C146" s="17" t="s">
        <v>318</v>
      </c>
      <c r="D146" s="17" t="s">
        <v>319</v>
      </c>
      <c r="E146" s="17" t="s">
        <v>1054</v>
      </c>
      <c r="F146" s="88" t="s">
        <v>6</v>
      </c>
      <c r="G146" s="17">
        <v>2148.8279979916665</v>
      </c>
      <c r="H146" s="17">
        <v>5093.317</v>
      </c>
      <c r="I146" s="17">
        <v>1013</v>
      </c>
      <c r="J146" s="88">
        <v>0.42189166666666661</v>
      </c>
      <c r="K146" s="17">
        <v>4554.575364233332</v>
      </c>
      <c r="L146" s="17">
        <v>10795.603999999999</v>
      </c>
      <c r="M146" s="17">
        <v>411</v>
      </c>
      <c r="N146" s="88">
        <v>0.42189166666666655</v>
      </c>
      <c r="O146" s="17">
        <v>801.30474898333307</v>
      </c>
      <c r="P146" s="17">
        <v>1899.3139999999999</v>
      </c>
      <c r="Q146" s="17">
        <v>107</v>
      </c>
      <c r="R146" s="88">
        <v>0.42189166666666655</v>
      </c>
      <c r="S146">
        <v>7504.7081112083324</v>
      </c>
      <c r="T146">
        <v>17788.235000000001</v>
      </c>
      <c r="U146">
        <v>1530</v>
      </c>
      <c r="V146">
        <v>0.42189166666666661</v>
      </c>
      <c r="W146" s="185" t="s">
        <v>569</v>
      </c>
      <c r="X146" s="185">
        <v>12</v>
      </c>
      <c r="Y146" t="s">
        <v>1055</v>
      </c>
    </row>
    <row r="147" spans="1:26" x14ac:dyDescent="0.3">
      <c r="A147" t="s">
        <v>1325</v>
      </c>
      <c r="B147">
        <v>331930</v>
      </c>
      <c r="C147" s="17" t="s">
        <v>404</v>
      </c>
      <c r="D147" s="17" t="s">
        <v>405</v>
      </c>
      <c r="E147" s="17" t="s">
        <v>885</v>
      </c>
      <c r="F147" s="88" t="s">
        <v>5</v>
      </c>
      <c r="G147" s="17">
        <v>86.485100000000003</v>
      </c>
      <c r="H147" s="17">
        <v>133.054</v>
      </c>
      <c r="I147" s="17">
        <v>39</v>
      </c>
      <c r="J147" s="88">
        <v>0.65</v>
      </c>
      <c r="K147" s="17">
        <v>86.167900000000003</v>
      </c>
      <c r="L147" s="17">
        <v>132.566</v>
      </c>
      <c r="M147" s="17">
        <v>11</v>
      </c>
      <c r="N147" s="88">
        <v>0.65</v>
      </c>
      <c r="O147" s="17">
        <v>10.27065</v>
      </c>
      <c r="P147" s="17">
        <v>15.801</v>
      </c>
      <c r="Q147" s="17">
        <v>5</v>
      </c>
      <c r="R147" s="88">
        <v>0.65</v>
      </c>
      <c r="S147">
        <v>182.92365000000001</v>
      </c>
      <c r="T147">
        <v>281.42099999999999</v>
      </c>
      <c r="U147">
        <v>57</v>
      </c>
      <c r="V147">
        <v>0.65</v>
      </c>
      <c r="W147" s="185" t="s">
        <v>569</v>
      </c>
      <c r="X147" s="185">
        <v>8</v>
      </c>
      <c r="Y147" t="s">
        <v>405</v>
      </c>
    </row>
    <row r="148" spans="1:26" x14ac:dyDescent="0.3">
      <c r="A148" t="s">
        <v>1201</v>
      </c>
      <c r="B148">
        <v>331100</v>
      </c>
      <c r="C148" s="17" t="s">
        <v>80</v>
      </c>
      <c r="D148" s="17" t="s">
        <v>567</v>
      </c>
      <c r="E148" s="17" t="s">
        <v>706</v>
      </c>
      <c r="F148" s="88" t="s">
        <v>14</v>
      </c>
      <c r="G148" s="17">
        <v>38.251845041666655</v>
      </c>
      <c r="H148" s="17">
        <v>84.667000000000002</v>
      </c>
      <c r="I148" s="17">
        <v>25</v>
      </c>
      <c r="J148" s="88">
        <v>0.45179166666666654</v>
      </c>
      <c r="K148" s="17">
        <v>71.126465666666647</v>
      </c>
      <c r="L148" s="17">
        <v>157.43200000000002</v>
      </c>
      <c r="M148" s="17">
        <v>15</v>
      </c>
      <c r="N148" s="88">
        <v>0.45179166666666648</v>
      </c>
      <c r="O148" s="17">
        <v>56.401219874999974</v>
      </c>
      <c r="P148" s="17">
        <v>124.839</v>
      </c>
      <c r="Q148" s="17">
        <v>6</v>
      </c>
      <c r="R148" s="88">
        <v>0.45179166666666648</v>
      </c>
      <c r="S148">
        <v>165.77953058333327</v>
      </c>
      <c r="T148">
        <v>366.93799999999999</v>
      </c>
      <c r="U148">
        <v>45</v>
      </c>
      <c r="V148">
        <v>0.45179166666666648</v>
      </c>
      <c r="W148" s="185" t="s">
        <v>569</v>
      </c>
      <c r="X148" s="185">
        <v>12</v>
      </c>
      <c r="Y148" t="s">
        <v>1202</v>
      </c>
    </row>
    <row r="149" spans="1:26" x14ac:dyDescent="0.3">
      <c r="A149" t="s">
        <v>1203</v>
      </c>
      <c r="B149">
        <v>331110</v>
      </c>
      <c r="C149" s="17" t="s">
        <v>80</v>
      </c>
      <c r="D149" s="17" t="s">
        <v>87</v>
      </c>
      <c r="E149" s="17" t="s">
        <v>715</v>
      </c>
      <c r="F149" s="88" t="s">
        <v>14</v>
      </c>
      <c r="G149" s="17">
        <v>212.23335411666667</v>
      </c>
      <c r="H149" s="17">
        <v>320.68300000000005</v>
      </c>
      <c r="I149" s="17">
        <v>142</v>
      </c>
      <c r="J149" s="88">
        <v>0.66181666666666661</v>
      </c>
      <c r="K149" s="17">
        <v>87.265822033333322</v>
      </c>
      <c r="L149" s="17">
        <v>131.858</v>
      </c>
      <c r="M149" s="17">
        <v>16</v>
      </c>
      <c r="N149" s="88">
        <v>0.66181666666666661</v>
      </c>
      <c r="O149" s="17">
        <v>161.74137516666664</v>
      </c>
      <c r="P149" s="17">
        <v>244.39</v>
      </c>
      <c r="Q149" s="17">
        <v>30</v>
      </c>
      <c r="R149" s="88">
        <v>0.66181666666666661</v>
      </c>
      <c r="S149">
        <v>461.2405513166666</v>
      </c>
      <c r="T149">
        <v>696.93100000000004</v>
      </c>
      <c r="U149">
        <v>186</v>
      </c>
      <c r="V149">
        <v>0.6618166666666665</v>
      </c>
      <c r="W149" s="185" t="s">
        <v>569</v>
      </c>
      <c r="X149" s="185">
        <v>12</v>
      </c>
      <c r="Y149" t="s">
        <v>716</v>
      </c>
    </row>
    <row r="150" spans="1:26" x14ac:dyDescent="0.3">
      <c r="A150" t="s">
        <v>1230</v>
      </c>
      <c r="B150">
        <v>331290</v>
      </c>
      <c r="C150" s="17" t="s">
        <v>103</v>
      </c>
      <c r="D150" s="17" t="s">
        <v>109</v>
      </c>
      <c r="E150" s="17" t="s">
        <v>791</v>
      </c>
      <c r="F150" s="88" t="s">
        <v>9</v>
      </c>
      <c r="G150" s="17">
        <v>231.66342249999994</v>
      </c>
      <c r="H150" s="17">
        <v>445.09999999999997</v>
      </c>
      <c r="I150" s="17">
        <v>112</v>
      </c>
      <c r="J150" s="88">
        <v>0.52047499999999991</v>
      </c>
      <c r="K150" s="17">
        <v>53.838454474999992</v>
      </c>
      <c r="L150" s="17">
        <v>103.441</v>
      </c>
      <c r="M150" s="17">
        <v>16</v>
      </c>
      <c r="N150" s="88">
        <v>0.52047499999999991</v>
      </c>
      <c r="O150" s="17">
        <v>193.27578887499999</v>
      </c>
      <c r="P150" s="17">
        <v>371.34500000000003</v>
      </c>
      <c r="Q150" s="17">
        <v>18</v>
      </c>
      <c r="R150" s="88">
        <v>0.52047499999999991</v>
      </c>
      <c r="S150">
        <v>478.77766584999995</v>
      </c>
      <c r="T150">
        <v>919.88599999999997</v>
      </c>
      <c r="U150">
        <v>144</v>
      </c>
      <c r="V150">
        <v>0.52047499999999991</v>
      </c>
      <c r="W150" s="185" t="s">
        <v>569</v>
      </c>
      <c r="X150" s="185">
        <v>12</v>
      </c>
      <c r="Y150" t="s">
        <v>109</v>
      </c>
    </row>
    <row r="151" spans="1:26" x14ac:dyDescent="0.3">
      <c r="A151" t="s">
        <v>1327</v>
      </c>
      <c r="B151">
        <v>331940</v>
      </c>
      <c r="C151" s="17" t="s">
        <v>209</v>
      </c>
      <c r="D151" s="17" t="s">
        <v>210</v>
      </c>
      <c r="E151" s="17" t="s">
        <v>899</v>
      </c>
      <c r="F151" s="88" t="s">
        <v>6</v>
      </c>
      <c r="G151" s="17">
        <v>100.03370000000002</v>
      </c>
      <c r="H151" s="17">
        <v>153.898</v>
      </c>
      <c r="I151" s="17">
        <v>66</v>
      </c>
      <c r="J151" s="88">
        <v>0.65000000000000013</v>
      </c>
      <c r="K151" s="17">
        <v>183.36825000000005</v>
      </c>
      <c r="L151" s="17">
        <v>282.10500000000002</v>
      </c>
      <c r="M151" s="17">
        <v>22</v>
      </c>
      <c r="N151" s="88">
        <v>0.65000000000000013</v>
      </c>
      <c r="O151" s="17">
        <v>81.434600000000017</v>
      </c>
      <c r="P151" s="17">
        <v>125.28399999999999</v>
      </c>
      <c r="Q151" s="17">
        <v>23</v>
      </c>
      <c r="R151" s="88">
        <v>0.65000000000000013</v>
      </c>
      <c r="S151">
        <v>364.83655000000005</v>
      </c>
      <c r="T151">
        <v>561.28700000000003</v>
      </c>
      <c r="U151">
        <v>128</v>
      </c>
      <c r="V151">
        <v>0.65</v>
      </c>
      <c r="W151" s="185" t="s">
        <v>569</v>
      </c>
      <c r="X151" s="185">
        <v>12</v>
      </c>
      <c r="Y151" t="s">
        <v>210</v>
      </c>
    </row>
    <row r="152" spans="1:26" x14ac:dyDescent="0.3">
      <c r="A152" t="s">
        <v>1231</v>
      </c>
      <c r="B152">
        <v>331950</v>
      </c>
      <c r="C152" s="17" t="s">
        <v>103</v>
      </c>
      <c r="D152" s="17" t="s">
        <v>110</v>
      </c>
      <c r="E152" s="17" t="s">
        <v>1232</v>
      </c>
      <c r="F152" s="88" t="s">
        <v>6</v>
      </c>
      <c r="G152" s="17">
        <v>119.68971299999995</v>
      </c>
      <c r="H152" s="17">
        <v>213.97999999999996</v>
      </c>
      <c r="I152" s="17">
        <v>52</v>
      </c>
      <c r="J152" s="88">
        <v>0.5593499999999999</v>
      </c>
      <c r="K152" s="17">
        <v>0</v>
      </c>
      <c r="L152" s="17">
        <v>0</v>
      </c>
      <c r="M152" s="17">
        <v>17</v>
      </c>
      <c r="O152" s="17">
        <v>109.72377404999999</v>
      </c>
      <c r="P152" s="17">
        <v>196.16300000000001</v>
      </c>
      <c r="Q152" s="17">
        <v>15</v>
      </c>
      <c r="R152" s="88">
        <v>0.5593499999999999</v>
      </c>
      <c r="S152">
        <v>229.41348704999996</v>
      </c>
      <c r="T152">
        <v>410.14299999999992</v>
      </c>
      <c r="U152">
        <v>78</v>
      </c>
      <c r="V152">
        <v>0.55935000000000001</v>
      </c>
      <c r="W152" s="185" t="s">
        <v>569</v>
      </c>
      <c r="X152" s="185">
        <v>12</v>
      </c>
      <c r="Y152" t="s">
        <v>110</v>
      </c>
      <c r="Z152" t="s">
        <v>1498</v>
      </c>
    </row>
    <row r="153" spans="1:26" x14ac:dyDescent="0.3">
      <c r="A153" t="s">
        <v>1362</v>
      </c>
      <c r="B153">
        <v>0</v>
      </c>
      <c r="C153" s="17" t="s">
        <v>250</v>
      </c>
      <c r="D153" s="17" t="s">
        <v>252</v>
      </c>
      <c r="E153" s="17" t="s">
        <v>953</v>
      </c>
      <c r="F153" s="88" t="s">
        <v>13</v>
      </c>
      <c r="G153" s="17">
        <v>7983.9</v>
      </c>
      <c r="H153" s="17">
        <v>71947</v>
      </c>
      <c r="I153" s="17">
        <v>6491</v>
      </c>
      <c r="J153" s="88">
        <v>0.11096918565054832</v>
      </c>
      <c r="K153" s="17">
        <v>7707.9</v>
      </c>
      <c r="L153" s="17">
        <v>73498</v>
      </c>
      <c r="M153" s="17">
        <v>1331</v>
      </c>
      <c r="N153" s="88">
        <v>0.10487224142153527</v>
      </c>
      <c r="O153" s="17">
        <v>2099.6999999999998</v>
      </c>
      <c r="P153" s="17">
        <v>22389</v>
      </c>
      <c r="Q153" s="17">
        <v>16</v>
      </c>
      <c r="R153" s="88">
        <v>9.3782661128232608E-2</v>
      </c>
      <c r="S153">
        <v>17791.5</v>
      </c>
      <c r="T153">
        <v>167834</v>
      </c>
      <c r="U153">
        <v>7838</v>
      </c>
      <c r="V153">
        <v>0.10600653026204464</v>
      </c>
      <c r="W153" s="185" t="s">
        <v>1190</v>
      </c>
      <c r="X153" s="185">
        <v>12</v>
      </c>
      <c r="Y153" t="s">
        <v>1364</v>
      </c>
    </row>
    <row r="154" spans="1:26" x14ac:dyDescent="0.3">
      <c r="A154" t="s">
        <v>1329</v>
      </c>
      <c r="B154">
        <v>331960</v>
      </c>
      <c r="C154" s="17" t="s">
        <v>211</v>
      </c>
      <c r="D154" s="17" t="s">
        <v>212</v>
      </c>
      <c r="E154" s="17" t="s">
        <v>901</v>
      </c>
      <c r="F154" s="88" t="s">
        <v>13</v>
      </c>
      <c r="G154" s="17">
        <v>73.509057166666665</v>
      </c>
      <c r="H154" s="17">
        <v>120.62200000000001</v>
      </c>
      <c r="I154" s="17">
        <v>47</v>
      </c>
      <c r="J154" s="88">
        <v>0.60941666666666661</v>
      </c>
      <c r="K154" s="17">
        <v>86.582263499999996</v>
      </c>
      <c r="L154" s="17">
        <v>142.07400000000001</v>
      </c>
      <c r="M154" s="17">
        <v>28</v>
      </c>
      <c r="N154" s="88">
        <v>0.60941666666666661</v>
      </c>
      <c r="O154" s="17">
        <v>6.6072954999999993</v>
      </c>
      <c r="P154" s="17">
        <v>10.842000000000001</v>
      </c>
      <c r="Q154" s="17">
        <v>7</v>
      </c>
      <c r="R154" s="88">
        <v>0.60941666666666661</v>
      </c>
      <c r="S154">
        <v>166.69861616666668</v>
      </c>
      <c r="T154">
        <v>273.53800000000001</v>
      </c>
      <c r="U154">
        <v>81</v>
      </c>
      <c r="V154">
        <v>0.60941666666666672</v>
      </c>
      <c r="W154" s="185" t="s">
        <v>569</v>
      </c>
      <c r="X154" s="185">
        <v>12</v>
      </c>
      <c r="Y154" t="s">
        <v>212</v>
      </c>
    </row>
    <row r="155" spans="1:26" x14ac:dyDescent="0.3">
      <c r="A155" t="s">
        <v>1233</v>
      </c>
      <c r="B155">
        <v>331300</v>
      </c>
      <c r="C155" s="17" t="s">
        <v>103</v>
      </c>
      <c r="D155" s="17" t="s">
        <v>111</v>
      </c>
      <c r="E155" s="17" t="s">
        <v>734</v>
      </c>
      <c r="F155" s="88" t="s">
        <v>5</v>
      </c>
      <c r="G155" s="17">
        <v>263.45370012500007</v>
      </c>
      <c r="H155" s="17">
        <v>505.01499999999999</v>
      </c>
      <c r="I155" s="17">
        <v>94</v>
      </c>
      <c r="J155" s="88">
        <v>0.52167500000000011</v>
      </c>
      <c r="K155" s="17">
        <v>92.181015850000023</v>
      </c>
      <c r="L155" s="17">
        <v>176.702</v>
      </c>
      <c r="M155" s="17">
        <v>16</v>
      </c>
      <c r="N155" s="88">
        <v>0.52167500000000011</v>
      </c>
      <c r="O155" s="17">
        <v>291.80777972500005</v>
      </c>
      <c r="P155" s="17">
        <v>559.36699999999996</v>
      </c>
      <c r="Q155" s="17">
        <v>29</v>
      </c>
      <c r="R155" s="88">
        <v>0.52167500000000011</v>
      </c>
      <c r="S155">
        <v>647.44249570000011</v>
      </c>
      <c r="T155">
        <v>1241.0840000000001</v>
      </c>
      <c r="U155">
        <v>138</v>
      </c>
      <c r="V155">
        <v>0.52167500000000011</v>
      </c>
      <c r="W155" s="185" t="s">
        <v>569</v>
      </c>
      <c r="X155" s="185">
        <v>12</v>
      </c>
      <c r="Y155" t="s">
        <v>111</v>
      </c>
    </row>
    <row r="156" spans="1:26" x14ac:dyDescent="0.3">
      <c r="A156" t="s">
        <v>1234</v>
      </c>
      <c r="B156">
        <v>331310</v>
      </c>
      <c r="C156" s="17" t="s">
        <v>103</v>
      </c>
      <c r="D156" s="17" t="s">
        <v>112</v>
      </c>
      <c r="E156" s="17" t="s">
        <v>722</v>
      </c>
      <c r="F156" s="88" t="s">
        <v>9</v>
      </c>
      <c r="G156" s="17">
        <v>535.84552780000024</v>
      </c>
      <c r="H156" s="17">
        <v>1048.7240000000002</v>
      </c>
      <c r="I156" s="17">
        <v>221</v>
      </c>
      <c r="J156" s="88">
        <v>0.51095000000000013</v>
      </c>
      <c r="K156" s="17">
        <v>570.08990775000007</v>
      </c>
      <c r="L156" s="17">
        <v>1115.7449999999999</v>
      </c>
      <c r="M156" s="17">
        <v>34</v>
      </c>
      <c r="N156" s="88">
        <v>0.51095000000000013</v>
      </c>
      <c r="O156" s="17">
        <v>804.2225262500001</v>
      </c>
      <c r="P156" s="17">
        <v>1573.9749999999999</v>
      </c>
      <c r="Q156" s="17">
        <v>56</v>
      </c>
      <c r="R156" s="88">
        <v>0.51095000000000013</v>
      </c>
      <c r="S156">
        <v>1910.1579618000005</v>
      </c>
      <c r="T156">
        <v>3738.444</v>
      </c>
      <c r="U156">
        <v>308</v>
      </c>
      <c r="V156">
        <v>0.51095000000000013</v>
      </c>
      <c r="W156" s="185" t="s">
        <v>569</v>
      </c>
      <c r="X156" s="185">
        <v>12</v>
      </c>
      <c r="Y156" t="s">
        <v>112</v>
      </c>
    </row>
    <row r="157" spans="1:26" x14ac:dyDescent="0.3">
      <c r="A157" t="s">
        <v>1331</v>
      </c>
      <c r="B157">
        <v>331970</v>
      </c>
      <c r="C157" s="17" t="s">
        <v>214</v>
      </c>
      <c r="D157" s="17" t="s">
        <v>215</v>
      </c>
      <c r="E157" s="17" t="s">
        <v>903</v>
      </c>
      <c r="F157" s="88" t="s">
        <v>4</v>
      </c>
      <c r="G157" s="17">
        <v>28.933361150000007</v>
      </c>
      <c r="H157" s="17">
        <v>66.777000000000001</v>
      </c>
      <c r="I157" s="17">
        <v>30</v>
      </c>
      <c r="J157" s="88">
        <v>0.43328333333333341</v>
      </c>
      <c r="K157" s="17">
        <v>65.539736850000011</v>
      </c>
      <c r="L157" s="17">
        <v>151.26300000000001</v>
      </c>
      <c r="M157" s="17">
        <v>16</v>
      </c>
      <c r="N157" s="88">
        <v>0.43328333333333341</v>
      </c>
      <c r="O157" s="17">
        <v>19.7083257</v>
      </c>
      <c r="P157" s="17">
        <v>45.48599999999999</v>
      </c>
      <c r="Q157" s="17">
        <v>15</v>
      </c>
      <c r="R157" s="88">
        <v>0.43328333333333341</v>
      </c>
      <c r="S157">
        <v>114.18142370000002</v>
      </c>
      <c r="T157">
        <v>263.52600000000001</v>
      </c>
      <c r="U157">
        <v>62</v>
      </c>
      <c r="V157">
        <v>0.43328333333333341</v>
      </c>
      <c r="W157" s="185" t="s">
        <v>569</v>
      </c>
      <c r="X157" s="185">
        <v>6</v>
      </c>
      <c r="Y157" t="s">
        <v>215</v>
      </c>
    </row>
    <row r="158" spans="1:26" x14ac:dyDescent="0.3">
      <c r="A158" t="s">
        <v>1343</v>
      </c>
      <c r="B158">
        <v>332020</v>
      </c>
      <c r="C158" s="17" t="s">
        <v>230</v>
      </c>
      <c r="D158" s="17" t="s">
        <v>231</v>
      </c>
      <c r="E158" s="17" t="s">
        <v>926</v>
      </c>
      <c r="F158" s="88" t="s">
        <v>14</v>
      </c>
      <c r="G158" s="17">
        <v>653.42420588333346</v>
      </c>
      <c r="H158" s="17">
        <v>992.31700000000001</v>
      </c>
      <c r="I158" s="17">
        <v>276</v>
      </c>
      <c r="J158" s="88">
        <v>0.65848333333333342</v>
      </c>
      <c r="K158" s="17">
        <v>499.73682981666678</v>
      </c>
      <c r="L158" s="17">
        <v>758.92100000000005</v>
      </c>
      <c r="M158" s="17">
        <v>60</v>
      </c>
      <c r="N158" s="88">
        <v>0.65848333333333342</v>
      </c>
      <c r="O158" s="17">
        <v>439.78258080000012</v>
      </c>
      <c r="P158" s="17">
        <v>667.87200000000007</v>
      </c>
      <c r="Q158" s="17">
        <v>37</v>
      </c>
      <c r="R158" s="88">
        <v>0.65848333333333342</v>
      </c>
      <c r="S158">
        <v>1592.9436165000002</v>
      </c>
      <c r="T158">
        <v>2419.1099999999997</v>
      </c>
      <c r="U158">
        <v>372</v>
      </c>
      <c r="V158">
        <v>0.65848333333333353</v>
      </c>
      <c r="W158" s="185" t="s">
        <v>569</v>
      </c>
      <c r="X158" s="185">
        <v>12</v>
      </c>
      <c r="Y158" t="s">
        <v>231</v>
      </c>
    </row>
    <row r="159" spans="1:26" x14ac:dyDescent="0.3">
      <c r="A159" t="s">
        <v>1335</v>
      </c>
      <c r="B159">
        <v>331990</v>
      </c>
      <c r="C159" s="17" t="s">
        <v>217</v>
      </c>
      <c r="D159" s="17" t="s">
        <v>218</v>
      </c>
      <c r="E159" s="17" t="s">
        <v>910</v>
      </c>
      <c r="F159" s="88" t="s">
        <v>14</v>
      </c>
      <c r="G159" s="17">
        <v>530.06470500000012</v>
      </c>
      <c r="H159" s="17">
        <v>837.3850000000001</v>
      </c>
      <c r="I159" s="17">
        <v>206</v>
      </c>
      <c r="J159" s="88">
        <v>0.63300000000000012</v>
      </c>
      <c r="K159" s="17">
        <v>2035.2019770000004</v>
      </c>
      <c r="L159" s="17">
        <v>3215.1689999999999</v>
      </c>
      <c r="M159" s="17">
        <v>139</v>
      </c>
      <c r="N159" s="88">
        <v>0.63300000000000012</v>
      </c>
      <c r="O159" s="17">
        <v>628.08849545454564</v>
      </c>
      <c r="P159" s="17">
        <v>992.24090909090921</v>
      </c>
      <c r="Q159" s="17">
        <v>56</v>
      </c>
      <c r="R159" s="88">
        <v>0.63300000000000012</v>
      </c>
      <c r="S159">
        <v>3193.3551774545463</v>
      </c>
      <c r="T159">
        <v>5044.7949090909096</v>
      </c>
      <c r="U159">
        <v>386</v>
      </c>
      <c r="V159">
        <v>0.63300000000000012</v>
      </c>
      <c r="W159" s="185" t="s">
        <v>569</v>
      </c>
      <c r="X159" s="185">
        <v>12</v>
      </c>
      <c r="Y159" t="s">
        <v>218</v>
      </c>
    </row>
    <row r="160" spans="1:26" x14ac:dyDescent="0.3">
      <c r="A160" t="s">
        <v>1235</v>
      </c>
      <c r="B160">
        <v>331320</v>
      </c>
      <c r="C160" s="17" t="s">
        <v>103</v>
      </c>
      <c r="D160" s="17" t="s">
        <v>113</v>
      </c>
      <c r="E160" s="17" t="s">
        <v>737</v>
      </c>
      <c r="F160" s="88" t="s">
        <v>5</v>
      </c>
      <c r="G160" s="17">
        <v>395.73425155000012</v>
      </c>
      <c r="H160" s="17">
        <v>754.60599999999999</v>
      </c>
      <c r="I160" s="17">
        <v>164</v>
      </c>
      <c r="J160" s="88">
        <v>0.52442500000000014</v>
      </c>
      <c r="K160" s="17">
        <v>86.957531375000016</v>
      </c>
      <c r="L160" s="17">
        <v>165.815</v>
      </c>
      <c r="M160" s="17">
        <v>21</v>
      </c>
      <c r="N160" s="88">
        <v>0.52442500000000014</v>
      </c>
      <c r="O160" s="17">
        <v>462.77412142500003</v>
      </c>
      <c r="P160" s="17">
        <v>882.4409999999998</v>
      </c>
      <c r="Q160" s="17">
        <v>44</v>
      </c>
      <c r="R160" s="88">
        <v>0.52442500000000014</v>
      </c>
      <c r="S160">
        <v>945.46590435000007</v>
      </c>
      <c r="T160">
        <v>1802.8620000000001</v>
      </c>
      <c r="U160">
        <v>222</v>
      </c>
      <c r="V160">
        <v>0.52442500000000003</v>
      </c>
      <c r="W160" s="185" t="s">
        <v>569</v>
      </c>
      <c r="X160" s="185">
        <v>12</v>
      </c>
      <c r="Y160" t="s">
        <v>113</v>
      </c>
    </row>
    <row r="161" spans="1:26" x14ac:dyDescent="0.3">
      <c r="A161" t="s">
        <v>1341</v>
      </c>
      <c r="B161">
        <v>332000</v>
      </c>
      <c r="C161" s="17" t="s">
        <v>227</v>
      </c>
      <c r="D161" s="17" t="s">
        <v>228</v>
      </c>
      <c r="E161" s="17" t="s">
        <v>921</v>
      </c>
      <c r="F161" s="88" t="s">
        <v>5</v>
      </c>
      <c r="G161" s="17">
        <v>103.08867999999998</v>
      </c>
      <c r="H161" s="17">
        <v>271.286</v>
      </c>
      <c r="I161" s="17">
        <v>51</v>
      </c>
      <c r="J161" s="88">
        <v>0.37999999999999995</v>
      </c>
      <c r="K161" s="17">
        <v>199.58245999999997</v>
      </c>
      <c r="L161" s="17">
        <v>525.21699999999998</v>
      </c>
      <c r="M161" s="17">
        <v>40</v>
      </c>
      <c r="N161" s="88">
        <v>0.37999999999999995</v>
      </c>
      <c r="O161" s="17">
        <v>66.054640000000006</v>
      </c>
      <c r="P161" s="17">
        <v>173.82800000000003</v>
      </c>
      <c r="Q161" s="17">
        <v>17</v>
      </c>
      <c r="R161" s="88">
        <v>0.37999999999999995</v>
      </c>
      <c r="S161">
        <v>368.72577999999999</v>
      </c>
      <c r="T161">
        <v>970.33100000000002</v>
      </c>
      <c r="U161">
        <v>108</v>
      </c>
      <c r="V161">
        <v>0.38</v>
      </c>
      <c r="W161" s="185" t="s">
        <v>569</v>
      </c>
      <c r="X161" s="185">
        <v>12</v>
      </c>
      <c r="Y161" t="s">
        <v>228</v>
      </c>
    </row>
    <row r="162" spans="1:26" x14ac:dyDescent="0.3">
      <c r="A162" t="s">
        <v>1236</v>
      </c>
      <c r="B162">
        <v>331330</v>
      </c>
      <c r="C162" s="17" t="s">
        <v>103</v>
      </c>
      <c r="D162" s="17" t="s">
        <v>114</v>
      </c>
      <c r="E162" s="17" t="s">
        <v>793</v>
      </c>
      <c r="F162" s="88" t="s">
        <v>9</v>
      </c>
      <c r="G162" s="17">
        <v>209.23117967499994</v>
      </c>
      <c r="H162" s="17">
        <v>405.70299999999997</v>
      </c>
      <c r="I162" s="17">
        <v>82</v>
      </c>
      <c r="J162" s="88">
        <v>0.51572499999999988</v>
      </c>
      <c r="K162" s="17">
        <v>27.456683274999996</v>
      </c>
      <c r="L162" s="17">
        <v>53.239000000000004</v>
      </c>
      <c r="M162" s="17">
        <v>6</v>
      </c>
      <c r="N162" s="88">
        <v>0.51572499999999988</v>
      </c>
      <c r="O162" s="17">
        <v>120.05613847499998</v>
      </c>
      <c r="P162" s="17">
        <v>232.79100000000003</v>
      </c>
      <c r="Q162" s="17">
        <v>16</v>
      </c>
      <c r="R162" s="88">
        <v>0.51572499999999988</v>
      </c>
      <c r="S162">
        <v>356.74400142499991</v>
      </c>
      <c r="T162">
        <v>691.73300000000006</v>
      </c>
      <c r="U162">
        <v>104</v>
      </c>
      <c r="V162">
        <v>0.51572499999999977</v>
      </c>
      <c r="W162" s="185" t="s">
        <v>569</v>
      </c>
      <c r="X162" s="185">
        <v>12</v>
      </c>
      <c r="Y162" t="s">
        <v>114</v>
      </c>
    </row>
    <row r="163" spans="1:26" x14ac:dyDescent="0.3">
      <c r="A163" t="s">
        <v>1237</v>
      </c>
      <c r="B163">
        <v>331340</v>
      </c>
      <c r="C163" s="17" t="s">
        <v>103</v>
      </c>
      <c r="D163" s="17" t="s">
        <v>115</v>
      </c>
      <c r="E163" s="17" t="s">
        <v>795</v>
      </c>
      <c r="F163" s="88" t="s">
        <v>14</v>
      </c>
      <c r="G163" s="17">
        <v>140.2116</v>
      </c>
      <c r="H163" s="17">
        <v>264.8</v>
      </c>
      <c r="I163" s="17">
        <v>72</v>
      </c>
      <c r="J163" s="88">
        <v>0.52949999999999997</v>
      </c>
      <c r="K163" s="17">
        <v>17.083788000000002</v>
      </c>
      <c r="L163" s="17">
        <v>32.264000000000003</v>
      </c>
      <c r="M163" s="17">
        <v>12</v>
      </c>
      <c r="N163" s="88">
        <v>0.52949999999999997</v>
      </c>
      <c r="O163" s="17">
        <v>164.9344845</v>
      </c>
      <c r="P163" s="17">
        <v>311.49099999999999</v>
      </c>
      <c r="Q163" s="17">
        <v>18</v>
      </c>
      <c r="R163" s="88">
        <v>0.52949999999999997</v>
      </c>
      <c r="S163">
        <v>322.2298725</v>
      </c>
      <c r="T163">
        <v>608.55500000000006</v>
      </c>
      <c r="U163">
        <v>99</v>
      </c>
      <c r="V163">
        <v>0.52949999999999997</v>
      </c>
      <c r="W163" s="185" t="s">
        <v>569</v>
      </c>
      <c r="X163" s="185">
        <v>12</v>
      </c>
      <c r="Y163" t="s">
        <v>115</v>
      </c>
    </row>
    <row r="164" spans="1:26" x14ac:dyDescent="0.3">
      <c r="A164" t="s">
        <v>1367</v>
      </c>
      <c r="B164">
        <v>0</v>
      </c>
      <c r="C164" s="17" t="s">
        <v>260</v>
      </c>
      <c r="D164" s="17" t="s">
        <v>8</v>
      </c>
      <c r="E164" s="17" t="s">
        <v>968</v>
      </c>
      <c r="F164" s="88" t="s">
        <v>8</v>
      </c>
      <c r="G164" s="17">
        <v>6134</v>
      </c>
      <c r="H164" s="17">
        <v>35154</v>
      </c>
      <c r="I164" s="17">
        <v>4797</v>
      </c>
      <c r="J164" s="88">
        <v>0.17448938954315299</v>
      </c>
      <c r="K164" s="17">
        <v>3563</v>
      </c>
      <c r="L164" s="17">
        <v>20921</v>
      </c>
      <c r="M164" s="17">
        <v>1044</v>
      </c>
      <c r="N164" s="88">
        <v>0.17030734668514888</v>
      </c>
      <c r="O164" s="17">
        <v>12914</v>
      </c>
      <c r="P164" s="17">
        <v>81640</v>
      </c>
      <c r="Q164" s="17">
        <v>107</v>
      </c>
      <c r="R164" s="88">
        <v>0.15818226359627632</v>
      </c>
      <c r="S164">
        <v>22611</v>
      </c>
      <c r="T164">
        <v>137715</v>
      </c>
      <c r="U164">
        <v>5948</v>
      </c>
      <c r="V164">
        <v>0.16418690774425443</v>
      </c>
      <c r="W164" s="185" t="s">
        <v>1190</v>
      </c>
      <c r="X164" s="185">
        <v>12</v>
      </c>
      <c r="Y164" t="s">
        <v>565</v>
      </c>
    </row>
    <row r="165" spans="1:26" x14ac:dyDescent="0.3">
      <c r="A165" t="s">
        <v>1204</v>
      </c>
      <c r="B165">
        <v>332010</v>
      </c>
      <c r="C165" s="17" t="s">
        <v>80</v>
      </c>
      <c r="D165" s="17" t="s">
        <v>229</v>
      </c>
      <c r="E165" s="17" t="s">
        <v>923</v>
      </c>
      <c r="F165" s="88" t="s">
        <v>13</v>
      </c>
      <c r="G165" s="17">
        <v>557.9886896999999</v>
      </c>
      <c r="H165" s="17">
        <v>1257.5809999999999</v>
      </c>
      <c r="I165" s="17">
        <v>483</v>
      </c>
      <c r="J165" s="88">
        <v>0.44369999999999998</v>
      </c>
      <c r="K165" s="17">
        <v>213.86473109999997</v>
      </c>
      <c r="L165" s="17">
        <v>482.00299999999999</v>
      </c>
      <c r="M165" s="17">
        <v>87</v>
      </c>
      <c r="N165" s="88">
        <v>0.44369999999999993</v>
      </c>
      <c r="O165" s="17">
        <v>108.42963119999997</v>
      </c>
      <c r="P165" s="17">
        <v>244.37599999999998</v>
      </c>
      <c r="Q165" s="17">
        <v>28</v>
      </c>
      <c r="R165" s="88">
        <v>0.44369999999999993</v>
      </c>
      <c r="S165">
        <v>880.28305199999977</v>
      </c>
      <c r="T165">
        <v>1983.9599999999998</v>
      </c>
      <c r="U165">
        <v>592</v>
      </c>
      <c r="V165">
        <v>0.44369999999999993</v>
      </c>
      <c r="W165" s="185" t="s">
        <v>569</v>
      </c>
      <c r="X165" s="185">
        <v>12</v>
      </c>
      <c r="Y165" t="s">
        <v>229</v>
      </c>
    </row>
    <row r="166" spans="1:26" x14ac:dyDescent="0.3">
      <c r="A166" t="s">
        <v>1205</v>
      </c>
      <c r="B166">
        <v>331120</v>
      </c>
      <c r="C166" s="17" t="s">
        <v>80</v>
      </c>
      <c r="D166" s="17" t="s">
        <v>89</v>
      </c>
      <c r="E166" s="17" t="s">
        <v>1500</v>
      </c>
      <c r="F166" s="88" t="s">
        <v>13</v>
      </c>
      <c r="G166" s="17">
        <v>1505.1167175000003</v>
      </c>
      <c r="H166" s="17">
        <v>5410.8450000000012</v>
      </c>
      <c r="I166" s="17">
        <v>1151</v>
      </c>
      <c r="J166" s="88">
        <v>0.27816666666666667</v>
      </c>
      <c r="K166" s="17">
        <v>1447.7295433333334</v>
      </c>
      <c r="L166" s="17">
        <v>5204.54</v>
      </c>
      <c r="M166" s="17">
        <v>344</v>
      </c>
      <c r="N166" s="88">
        <v>0.27816666666666667</v>
      </c>
      <c r="O166" s="17">
        <v>600.67949783333324</v>
      </c>
      <c r="P166" s="17">
        <v>2159.4229999999998</v>
      </c>
      <c r="Q166" s="17">
        <v>70</v>
      </c>
      <c r="R166" s="88">
        <v>0.27816666666666667</v>
      </c>
      <c r="S166">
        <v>3553.5257586666667</v>
      </c>
      <c r="T166">
        <v>12774.808000000001</v>
      </c>
      <c r="U166">
        <v>1556</v>
      </c>
      <c r="V166">
        <v>0.27816666666666667</v>
      </c>
      <c r="W166" s="185" t="s">
        <v>569</v>
      </c>
      <c r="X166" s="185">
        <v>12</v>
      </c>
      <c r="Y166" t="s">
        <v>1206</v>
      </c>
    </row>
    <row r="167" spans="1:26" x14ac:dyDescent="0.3">
      <c r="A167" t="s">
        <v>1207</v>
      </c>
      <c r="B167">
        <v>331130</v>
      </c>
      <c r="C167" s="17" t="s">
        <v>80</v>
      </c>
      <c r="D167" s="17" t="s">
        <v>90</v>
      </c>
      <c r="E167" s="17" t="s">
        <v>718</v>
      </c>
      <c r="F167" s="88" t="s">
        <v>14</v>
      </c>
      <c r="G167" s="17">
        <v>15.259935658333337</v>
      </c>
      <c r="H167" s="17">
        <v>14.357000000000001</v>
      </c>
      <c r="I167" s="17">
        <v>7</v>
      </c>
      <c r="J167" s="88">
        <v>1.0628916666666668</v>
      </c>
      <c r="K167" s="17">
        <v>11.003054533333334</v>
      </c>
      <c r="L167" s="17">
        <v>10.351999999999999</v>
      </c>
      <c r="M167" s="17">
        <v>2</v>
      </c>
      <c r="N167" s="88">
        <v>1.0628916666666668</v>
      </c>
      <c r="O167" s="17">
        <v>13.367988491666667</v>
      </c>
      <c r="P167" s="17">
        <v>12.576999999999998</v>
      </c>
      <c r="Q167" s="17">
        <v>3</v>
      </c>
      <c r="R167" s="88">
        <v>1.0628916666666668</v>
      </c>
      <c r="S167">
        <v>39.630978683333339</v>
      </c>
      <c r="T167">
        <v>37.286000000000001</v>
      </c>
      <c r="U167">
        <v>11</v>
      </c>
      <c r="V167">
        <v>1.0628916666666668</v>
      </c>
      <c r="W167" s="185" t="s">
        <v>569</v>
      </c>
      <c r="X167" s="185">
        <v>12</v>
      </c>
      <c r="Y167" t="s">
        <v>90</v>
      </c>
    </row>
    <row r="168" spans="1:26" x14ac:dyDescent="0.3">
      <c r="A168" t="s">
        <v>1208</v>
      </c>
      <c r="B168">
        <v>331140</v>
      </c>
      <c r="C168" s="17" t="s">
        <v>80</v>
      </c>
      <c r="D168" s="17" t="s">
        <v>91</v>
      </c>
      <c r="E168" s="17" t="s">
        <v>680</v>
      </c>
      <c r="F168" s="88" t="s">
        <v>13</v>
      </c>
      <c r="G168" s="17">
        <v>173.1415690666667</v>
      </c>
      <c r="H168" s="17">
        <v>605.10799999999995</v>
      </c>
      <c r="I168" s="17">
        <v>131</v>
      </c>
      <c r="J168" s="88">
        <v>0.28613333333333341</v>
      </c>
      <c r="K168" s="17">
        <v>219.98674613333338</v>
      </c>
      <c r="L168" s="17">
        <v>768.82600000000002</v>
      </c>
      <c r="M168" s="17">
        <v>21</v>
      </c>
      <c r="N168" s="88">
        <v>0.28613333333333341</v>
      </c>
      <c r="O168" s="17">
        <v>13.654282666666672</v>
      </c>
      <c r="P168" s="17">
        <v>47.720000000000006</v>
      </c>
      <c r="Q168" s="17">
        <v>10</v>
      </c>
      <c r="R168" s="88">
        <v>0.28613333333333341</v>
      </c>
      <c r="S168">
        <v>406.78259786666672</v>
      </c>
      <c r="T168">
        <v>1421.654</v>
      </c>
      <c r="U168">
        <v>161</v>
      </c>
      <c r="V168">
        <v>0.28613333333333335</v>
      </c>
      <c r="W168" s="185" t="s">
        <v>569</v>
      </c>
      <c r="X168" s="185">
        <v>12</v>
      </c>
      <c r="Y168" t="s">
        <v>91</v>
      </c>
    </row>
    <row r="169" spans="1:26" x14ac:dyDescent="0.3">
      <c r="A169" t="s">
        <v>1238</v>
      </c>
      <c r="B169">
        <v>331350</v>
      </c>
      <c r="C169" s="17" t="s">
        <v>103</v>
      </c>
      <c r="D169" s="17" t="s">
        <v>116</v>
      </c>
      <c r="E169" s="17" t="s">
        <v>797</v>
      </c>
      <c r="F169" s="88" t="s">
        <v>14</v>
      </c>
      <c r="G169" s="17">
        <v>148.87774079999997</v>
      </c>
      <c r="H169" s="17">
        <v>287.18699999999995</v>
      </c>
      <c r="I169" s="17">
        <v>80</v>
      </c>
      <c r="J169" s="88">
        <v>0.51839999999999997</v>
      </c>
      <c r="K169" s="17">
        <v>0</v>
      </c>
      <c r="L169" s="17">
        <v>0</v>
      </c>
      <c r="M169" s="17">
        <v>6</v>
      </c>
      <c r="O169" s="17">
        <v>152.3116224</v>
      </c>
      <c r="P169" s="17">
        <v>293.81100000000004</v>
      </c>
      <c r="Q169" s="17">
        <v>18</v>
      </c>
      <c r="R169" s="88">
        <v>0.51839999999999997</v>
      </c>
      <c r="S169">
        <v>301.1893632</v>
      </c>
      <c r="T169">
        <v>580.99800000000005</v>
      </c>
      <c r="U169">
        <v>103</v>
      </c>
      <c r="V169">
        <v>0.51839999999999997</v>
      </c>
      <c r="W169" s="185" t="s">
        <v>569</v>
      </c>
      <c r="X169" s="185">
        <v>12</v>
      </c>
      <c r="Y169" t="s">
        <v>116</v>
      </c>
      <c r="Z169" t="s">
        <v>1498</v>
      </c>
    </row>
    <row r="170" spans="1:26" x14ac:dyDescent="0.3">
      <c r="A170" t="s">
        <v>1357</v>
      </c>
      <c r="B170">
        <v>332670</v>
      </c>
      <c r="C170" s="17" t="s">
        <v>243</v>
      </c>
      <c r="D170" s="17" t="s">
        <v>246</v>
      </c>
      <c r="E170" s="17" t="s">
        <v>946</v>
      </c>
      <c r="F170" s="88" t="s">
        <v>13</v>
      </c>
      <c r="G170" s="17">
        <v>935.27290590833331</v>
      </c>
      <c r="H170" s="17">
        <v>1599.7369999999999</v>
      </c>
      <c r="I170" s="17">
        <v>382</v>
      </c>
      <c r="J170" s="88">
        <v>0.58464166666666673</v>
      </c>
      <c r="K170" s="17">
        <v>936.53573190833356</v>
      </c>
      <c r="L170" s="17">
        <v>1601.8970000000002</v>
      </c>
      <c r="M170" s="17">
        <v>60</v>
      </c>
      <c r="N170" s="88">
        <v>0.58464166666666673</v>
      </c>
      <c r="O170" s="17">
        <v>509.72334493333341</v>
      </c>
      <c r="P170" s="17">
        <v>871.85599999999999</v>
      </c>
      <c r="Q170" s="17">
        <v>44</v>
      </c>
      <c r="R170" s="88">
        <v>0.58464166666666673</v>
      </c>
      <c r="S170">
        <v>2381.5319827500002</v>
      </c>
      <c r="T170">
        <v>4073.49</v>
      </c>
      <c r="U170">
        <v>483</v>
      </c>
      <c r="V170">
        <v>0.58464166666666673</v>
      </c>
      <c r="W170" s="185" t="s">
        <v>569</v>
      </c>
      <c r="X170" s="185">
        <v>12</v>
      </c>
      <c r="Y170" t="s">
        <v>246</v>
      </c>
    </row>
    <row r="171" spans="1:26" x14ac:dyDescent="0.3">
      <c r="A171" t="s">
        <v>1239</v>
      </c>
      <c r="B171">
        <v>331360</v>
      </c>
      <c r="C171" s="17" t="s">
        <v>103</v>
      </c>
      <c r="D171" s="17" t="s">
        <v>117</v>
      </c>
      <c r="E171" s="17" t="s">
        <v>739</v>
      </c>
      <c r="F171" s="88" t="s">
        <v>9</v>
      </c>
      <c r="G171" s="17">
        <v>656.95685572500008</v>
      </c>
      <c r="H171" s="17">
        <v>1295.7090000000001</v>
      </c>
      <c r="I171" s="17">
        <v>279</v>
      </c>
      <c r="J171" s="88">
        <v>0.50702500000000006</v>
      </c>
      <c r="K171" s="17">
        <v>197.23373905</v>
      </c>
      <c r="L171" s="17">
        <v>389.00199999999995</v>
      </c>
      <c r="M171" s="17">
        <v>36</v>
      </c>
      <c r="N171" s="88">
        <v>0.50702500000000006</v>
      </c>
      <c r="O171" s="17">
        <v>796.77001352499997</v>
      </c>
      <c r="P171" s="17">
        <v>1571.4609999999998</v>
      </c>
      <c r="Q171" s="17">
        <v>43</v>
      </c>
      <c r="R171" s="88">
        <v>0.50702500000000006</v>
      </c>
      <c r="S171">
        <v>1650.9606082999999</v>
      </c>
      <c r="T171">
        <v>3256.1719999999996</v>
      </c>
      <c r="U171">
        <v>355</v>
      </c>
      <c r="V171">
        <v>0.50702500000000006</v>
      </c>
      <c r="W171" s="185" t="s">
        <v>569</v>
      </c>
      <c r="X171" s="185">
        <v>12</v>
      </c>
      <c r="Y171" t="s">
        <v>117</v>
      </c>
    </row>
    <row r="172" spans="1:26" x14ac:dyDescent="0.3">
      <c r="A172" t="s">
        <v>1348</v>
      </c>
      <c r="B172">
        <v>332030</v>
      </c>
      <c r="C172" s="17" t="s">
        <v>237</v>
      </c>
      <c r="D172" s="17" t="s">
        <v>238</v>
      </c>
      <c r="E172" s="17" t="s">
        <v>937</v>
      </c>
      <c r="F172" s="88" t="s">
        <v>14</v>
      </c>
      <c r="G172" s="17">
        <v>132.50374999999997</v>
      </c>
      <c r="H172" s="17">
        <v>186.62499999999997</v>
      </c>
      <c r="I172" s="17">
        <v>50</v>
      </c>
      <c r="J172" s="88">
        <v>0.71</v>
      </c>
      <c r="K172" s="17">
        <v>84.04128</v>
      </c>
      <c r="L172" s="17">
        <v>118.36800000000001</v>
      </c>
      <c r="M172" s="17">
        <v>13</v>
      </c>
      <c r="N172" s="88">
        <v>0.71</v>
      </c>
      <c r="O172" s="17">
        <v>59.573260000000005</v>
      </c>
      <c r="P172" s="17">
        <v>83.906000000000006</v>
      </c>
      <c r="Q172" s="17">
        <v>5</v>
      </c>
      <c r="R172" s="88">
        <v>0.71</v>
      </c>
      <c r="S172">
        <v>276.11829</v>
      </c>
      <c r="T172">
        <v>388.899</v>
      </c>
      <c r="U172">
        <v>67</v>
      </c>
      <c r="V172">
        <v>0.71</v>
      </c>
      <c r="W172" s="185" t="s">
        <v>569</v>
      </c>
      <c r="X172" s="185">
        <v>12</v>
      </c>
      <c r="Y172" t="s">
        <v>238</v>
      </c>
    </row>
    <row r="173" spans="1:26" x14ac:dyDescent="0.3">
      <c r="A173" t="s">
        <v>1240</v>
      </c>
      <c r="B173">
        <v>331370</v>
      </c>
      <c r="C173" s="17" t="s">
        <v>103</v>
      </c>
      <c r="D173" s="17" t="s">
        <v>118</v>
      </c>
      <c r="E173" s="17" t="s">
        <v>799</v>
      </c>
      <c r="F173" s="88" t="s">
        <v>14</v>
      </c>
      <c r="G173" s="17">
        <v>275.00770755000008</v>
      </c>
      <c r="H173" s="17">
        <v>503.63100000000009</v>
      </c>
      <c r="I173" s="17">
        <v>102</v>
      </c>
      <c r="J173" s="88">
        <v>0.54605000000000004</v>
      </c>
      <c r="K173" s="17">
        <v>0</v>
      </c>
      <c r="L173" s="17">
        <v>0</v>
      </c>
      <c r="M173" s="17">
        <v>15</v>
      </c>
      <c r="O173" s="17">
        <v>310.67733169999997</v>
      </c>
      <c r="P173" s="17">
        <v>568.95399999999995</v>
      </c>
      <c r="Q173" s="17">
        <v>30</v>
      </c>
      <c r="R173" s="88">
        <v>0.54605000000000004</v>
      </c>
      <c r="S173">
        <v>585.68503925000005</v>
      </c>
      <c r="T173">
        <v>1072.585</v>
      </c>
      <c r="U173">
        <v>144</v>
      </c>
      <c r="V173">
        <v>0.54605000000000004</v>
      </c>
      <c r="W173" s="185" t="s">
        <v>569</v>
      </c>
      <c r="X173" s="185">
        <v>12</v>
      </c>
      <c r="Y173" t="s">
        <v>118</v>
      </c>
      <c r="Z173" t="s">
        <v>1498</v>
      </c>
    </row>
    <row r="174" spans="1:26" x14ac:dyDescent="0.3">
      <c r="A174" t="s">
        <v>1209</v>
      </c>
      <c r="B174">
        <v>331150</v>
      </c>
      <c r="C174" s="17" t="s">
        <v>80</v>
      </c>
      <c r="D174" s="17" t="s">
        <v>92</v>
      </c>
      <c r="E174" s="17" t="s">
        <v>680</v>
      </c>
      <c r="F174" s="88" t="s">
        <v>13</v>
      </c>
      <c r="G174" s="17">
        <v>200.91281200000006</v>
      </c>
      <c r="H174" s="17">
        <v>702.16500000000008</v>
      </c>
      <c r="I174" s="17">
        <v>123</v>
      </c>
      <c r="J174" s="88">
        <v>0.28613333333333341</v>
      </c>
      <c r="K174" s="17">
        <v>113.61639333333338</v>
      </c>
      <c r="L174" s="17">
        <v>397.07500000000005</v>
      </c>
      <c r="M174" s="17">
        <v>47</v>
      </c>
      <c r="N174" s="88">
        <v>0.28613333333333341</v>
      </c>
      <c r="O174" s="17">
        <v>149.35559120000005</v>
      </c>
      <c r="P174" s="17">
        <v>521.97900000000004</v>
      </c>
      <c r="Q174" s="17">
        <v>20</v>
      </c>
      <c r="R174" s="88">
        <v>0.28613333333333341</v>
      </c>
      <c r="S174">
        <v>463.88479653333343</v>
      </c>
      <c r="T174">
        <v>1621.2190000000001</v>
      </c>
      <c r="U174">
        <v>185</v>
      </c>
      <c r="V174">
        <v>0.28613333333333341</v>
      </c>
      <c r="W174" s="185" t="s">
        <v>569</v>
      </c>
      <c r="X174" s="185">
        <v>12</v>
      </c>
      <c r="Y174" t="s">
        <v>92</v>
      </c>
    </row>
    <row r="175" spans="1:26" x14ac:dyDescent="0.3">
      <c r="A175" t="s">
        <v>1387</v>
      </c>
      <c r="B175">
        <v>0</v>
      </c>
      <c r="C175" s="17" t="s">
        <v>411</v>
      </c>
      <c r="D175" s="17" t="s">
        <v>562</v>
      </c>
      <c r="E175" s="17" t="s">
        <v>678</v>
      </c>
      <c r="F175" s="88" t="s">
        <v>12</v>
      </c>
      <c r="G175" s="17">
        <v>91597</v>
      </c>
      <c r="H175" s="17">
        <v>428354</v>
      </c>
      <c r="I175" s="17">
        <v>58679</v>
      </c>
      <c r="J175" s="88">
        <v>0.21383481886477074</v>
      </c>
      <c r="K175" s="17">
        <v>54400.4</v>
      </c>
      <c r="L175" s="17">
        <v>294116</v>
      </c>
      <c r="M175" s="17">
        <v>6077</v>
      </c>
      <c r="N175" s="88">
        <v>0.18496239578941642</v>
      </c>
      <c r="O175" s="17">
        <v>0</v>
      </c>
      <c r="P175" s="17">
        <v>0</v>
      </c>
      <c r="Q175" s="17">
        <v>0</v>
      </c>
      <c r="S175">
        <v>145997.4</v>
      </c>
      <c r="T175">
        <v>722470</v>
      </c>
      <c r="U175">
        <v>64756</v>
      </c>
      <c r="V175">
        <v>0.20208091685467908</v>
      </c>
      <c r="W175" s="185" t="s">
        <v>1190</v>
      </c>
      <c r="X175" s="185">
        <v>12</v>
      </c>
      <c r="Y175" t="s">
        <v>563</v>
      </c>
    </row>
    <row r="176" spans="1:26" x14ac:dyDescent="0.3">
      <c r="A176" t="s">
        <v>1350</v>
      </c>
      <c r="B176">
        <v>332040</v>
      </c>
      <c r="C176" s="17" t="s">
        <v>239</v>
      </c>
      <c r="D176" s="17" t="s">
        <v>240</v>
      </c>
      <c r="E176" s="17" t="s">
        <v>939</v>
      </c>
      <c r="F176" s="88" t="s">
        <v>6</v>
      </c>
      <c r="G176" s="17">
        <v>87.776733333333354</v>
      </c>
      <c r="H176" s="17">
        <v>95.6</v>
      </c>
      <c r="I176" s="17">
        <v>30</v>
      </c>
      <c r="J176" s="88">
        <v>0.91816666666666691</v>
      </c>
      <c r="K176" s="17">
        <v>71.004582833333359</v>
      </c>
      <c r="L176" s="17">
        <v>77.333000000000013</v>
      </c>
      <c r="M176" s="17">
        <v>9</v>
      </c>
      <c r="N176" s="88">
        <v>0.9181666666666668</v>
      </c>
      <c r="O176" s="17">
        <v>74.243874833333336</v>
      </c>
      <c r="P176" s="17">
        <v>80.86099999999999</v>
      </c>
      <c r="Q176" s="17">
        <v>16</v>
      </c>
      <c r="R176" s="88">
        <v>0.9181666666666668</v>
      </c>
      <c r="S176">
        <v>233.02519100000006</v>
      </c>
      <c r="T176">
        <v>253.79399999999998</v>
      </c>
      <c r="U176">
        <v>55</v>
      </c>
      <c r="V176">
        <v>0.91816666666666702</v>
      </c>
      <c r="W176" s="185" t="s">
        <v>569</v>
      </c>
      <c r="X176" s="185">
        <v>12</v>
      </c>
      <c r="Y176" t="s">
        <v>240</v>
      </c>
    </row>
    <row r="177" spans="1:25" x14ac:dyDescent="0.3">
      <c r="A177" t="s">
        <v>1352</v>
      </c>
      <c r="B177">
        <v>332050</v>
      </c>
      <c r="C177" s="17" t="s">
        <v>241</v>
      </c>
      <c r="D177" s="17" t="s">
        <v>568</v>
      </c>
      <c r="E177" s="17" t="s">
        <v>941</v>
      </c>
      <c r="F177" s="88" t="s">
        <v>6</v>
      </c>
      <c r="G177" s="17">
        <v>507.53170000000011</v>
      </c>
      <c r="H177" s="17">
        <v>780.81799999999998</v>
      </c>
      <c r="I177" s="17">
        <v>196</v>
      </c>
      <c r="J177" s="88">
        <v>0.65000000000000013</v>
      </c>
      <c r="K177" s="17">
        <v>1020.7242500000001</v>
      </c>
      <c r="L177" s="17">
        <v>1570.3449999999998</v>
      </c>
      <c r="M177" s="17">
        <v>88</v>
      </c>
      <c r="N177" s="88">
        <v>0.65000000000000013</v>
      </c>
      <c r="O177" s="17">
        <v>390.79690000000011</v>
      </c>
      <c r="P177" s="17">
        <v>601.226</v>
      </c>
      <c r="Q177" s="17">
        <v>26</v>
      </c>
      <c r="R177" s="88">
        <v>0.65000000000000013</v>
      </c>
      <c r="S177">
        <v>1919.0528500000005</v>
      </c>
      <c r="T177">
        <v>2952.3889999999997</v>
      </c>
      <c r="U177">
        <v>310</v>
      </c>
      <c r="V177">
        <v>0.65000000000000024</v>
      </c>
      <c r="W177" s="185" t="s">
        <v>569</v>
      </c>
      <c r="X177" s="185">
        <v>12</v>
      </c>
      <c r="Y177" t="s">
        <v>942</v>
      </c>
    </row>
    <row r="178" spans="1:25" x14ac:dyDescent="0.3">
      <c r="A178" t="s">
        <v>1358</v>
      </c>
      <c r="B178">
        <v>332680</v>
      </c>
      <c r="C178" s="17" t="s">
        <v>243</v>
      </c>
      <c r="D178" s="17" t="s">
        <v>247</v>
      </c>
      <c r="E178" s="17" t="s">
        <v>948</v>
      </c>
      <c r="F178" s="88" t="s">
        <v>13</v>
      </c>
      <c r="G178" s="17">
        <v>527.15969799999993</v>
      </c>
      <c r="H178" s="17">
        <v>901.67999999999984</v>
      </c>
      <c r="I178" s="17">
        <v>246</v>
      </c>
      <c r="J178" s="88">
        <v>0.58464166666666673</v>
      </c>
      <c r="K178" s="17">
        <v>441.77219794166672</v>
      </c>
      <c r="L178" s="17">
        <v>755.62900000000002</v>
      </c>
      <c r="M178" s="17">
        <v>50</v>
      </c>
      <c r="N178" s="88">
        <v>0.58464166666666673</v>
      </c>
      <c r="O178" s="17">
        <v>146.33580916666668</v>
      </c>
      <c r="P178" s="17">
        <v>250.3</v>
      </c>
      <c r="Q178" s="17">
        <v>23</v>
      </c>
      <c r="R178" s="88">
        <v>0.58464166666666673</v>
      </c>
      <c r="S178">
        <v>1115.2677051083333</v>
      </c>
      <c r="T178">
        <v>1907.6089999999997</v>
      </c>
      <c r="U178">
        <v>317</v>
      </c>
      <c r="V178">
        <v>0.58464166666666673</v>
      </c>
      <c r="W178" s="185" t="s">
        <v>569</v>
      </c>
      <c r="X178" s="185">
        <v>12</v>
      </c>
      <c r="Y178" t="s">
        <v>247</v>
      </c>
    </row>
    <row r="179" spans="1:25" x14ac:dyDescent="0.3">
      <c r="A179" t="s">
        <v>1416</v>
      </c>
      <c r="B179">
        <v>332370</v>
      </c>
      <c r="C179" s="17" t="s">
        <v>308</v>
      </c>
      <c r="D179" s="17" t="s">
        <v>311</v>
      </c>
      <c r="E179" s="17" t="s">
        <v>1042</v>
      </c>
      <c r="F179" s="88" t="s">
        <v>10</v>
      </c>
      <c r="G179" s="17">
        <v>187.72388609999999</v>
      </c>
      <c r="H179" s="17">
        <v>726.22800000000007</v>
      </c>
      <c r="I179" s="17">
        <v>79</v>
      </c>
      <c r="J179" s="88">
        <v>0.25849166666666662</v>
      </c>
      <c r="K179" s="17">
        <v>716.03846013333327</v>
      </c>
      <c r="L179" s="17">
        <v>2770.0640000000003</v>
      </c>
      <c r="M179" s="17">
        <v>50</v>
      </c>
      <c r="N179" s="88">
        <v>0.25849166666666662</v>
      </c>
      <c r="O179" s="17">
        <v>196.84709098333335</v>
      </c>
      <c r="P179" s="17">
        <v>761.52200000000016</v>
      </c>
      <c r="Q179" s="17">
        <v>9</v>
      </c>
      <c r="R179" s="88">
        <v>0.25849166666666662</v>
      </c>
      <c r="S179">
        <v>1100.6094372166667</v>
      </c>
      <c r="T179">
        <v>4257.8140000000003</v>
      </c>
      <c r="U179">
        <v>136</v>
      </c>
      <c r="V179">
        <v>0.25849166666666668</v>
      </c>
      <c r="W179" s="185" t="s">
        <v>569</v>
      </c>
      <c r="X179" s="185">
        <v>12</v>
      </c>
      <c r="Y179" t="s">
        <v>311</v>
      </c>
    </row>
    <row r="180" spans="1:25" x14ac:dyDescent="0.3">
      <c r="A180" t="s">
        <v>1241</v>
      </c>
      <c r="B180">
        <v>331720</v>
      </c>
      <c r="C180" s="17" t="s">
        <v>103</v>
      </c>
      <c r="D180" s="17" t="s">
        <v>401</v>
      </c>
      <c r="E180" s="17" t="s">
        <v>785</v>
      </c>
      <c r="F180" s="88" t="s">
        <v>9</v>
      </c>
      <c r="G180" s="17">
        <v>181.17757440000003</v>
      </c>
      <c r="H180" s="17">
        <v>356.08800000000002</v>
      </c>
      <c r="I180" s="17">
        <v>69</v>
      </c>
      <c r="J180" s="88">
        <v>0.50880000000000003</v>
      </c>
      <c r="K180" s="17">
        <v>33.336576000000008</v>
      </c>
      <c r="L180" s="17">
        <v>65.52000000000001</v>
      </c>
      <c r="M180" s="17">
        <v>21</v>
      </c>
      <c r="N180" s="88">
        <v>0.50880000000000003</v>
      </c>
      <c r="O180" s="17">
        <v>196.27163519999999</v>
      </c>
      <c r="P180" s="17">
        <v>385.75399999999996</v>
      </c>
      <c r="Q180" s="17">
        <v>11</v>
      </c>
      <c r="R180" s="88">
        <v>0.50880000000000003</v>
      </c>
      <c r="S180">
        <v>410.78578560000005</v>
      </c>
      <c r="T180">
        <v>807.36200000000008</v>
      </c>
      <c r="U180">
        <v>100</v>
      </c>
      <c r="V180">
        <v>0.50880000000000003</v>
      </c>
      <c r="W180" s="185" t="s">
        <v>569</v>
      </c>
      <c r="X180" s="185">
        <v>12</v>
      </c>
      <c r="Y180" t="s">
        <v>401</v>
      </c>
    </row>
    <row r="181" spans="1:25" x14ac:dyDescent="0.3">
      <c r="A181" t="s">
        <v>1242</v>
      </c>
      <c r="B181">
        <v>331380</v>
      </c>
      <c r="C181" s="17" t="s">
        <v>103</v>
      </c>
      <c r="D181" s="17" t="s">
        <v>119</v>
      </c>
      <c r="E181" s="17" t="s">
        <v>801</v>
      </c>
      <c r="F181" s="88" t="s">
        <v>14</v>
      </c>
      <c r="G181" s="17">
        <v>139.11459749999997</v>
      </c>
      <c r="H181" s="17">
        <v>264.14999999999998</v>
      </c>
      <c r="I181" s="17">
        <v>69</v>
      </c>
      <c r="J181" s="88">
        <v>0.52664999999999995</v>
      </c>
      <c r="K181" s="17">
        <v>34.943754149999997</v>
      </c>
      <c r="L181" s="17">
        <v>66.350999999999999</v>
      </c>
      <c r="M181" s="17">
        <v>10</v>
      </c>
      <c r="N181" s="88">
        <v>0.52664999999999995</v>
      </c>
      <c r="O181" s="17">
        <v>175.94375865000001</v>
      </c>
      <c r="P181" s="17">
        <v>334.08100000000002</v>
      </c>
      <c r="Q181" s="17">
        <v>27</v>
      </c>
      <c r="R181" s="88">
        <v>0.52664999999999995</v>
      </c>
      <c r="S181">
        <v>350.00211029999997</v>
      </c>
      <c r="T181">
        <v>664.58199999999999</v>
      </c>
      <c r="U181">
        <v>105</v>
      </c>
      <c r="V181">
        <v>0.52664999999999995</v>
      </c>
      <c r="W181" s="185" t="s">
        <v>569</v>
      </c>
      <c r="X181" s="185">
        <v>12</v>
      </c>
      <c r="Y181" t="s">
        <v>119</v>
      </c>
    </row>
    <row r="182" spans="1:25" x14ac:dyDescent="0.3">
      <c r="A182" t="s">
        <v>1282</v>
      </c>
      <c r="B182">
        <v>331740</v>
      </c>
      <c r="C182" s="17" t="s">
        <v>155</v>
      </c>
      <c r="D182" s="17" t="s">
        <v>156</v>
      </c>
      <c r="E182" s="17" t="s">
        <v>821</v>
      </c>
      <c r="F182" s="88" t="s">
        <v>8</v>
      </c>
      <c r="G182" s="17">
        <v>45.446099999999994</v>
      </c>
      <c r="H182" s="17">
        <v>64.922999999999988</v>
      </c>
      <c r="I182" s="17">
        <v>14</v>
      </c>
      <c r="J182" s="88">
        <v>0.70000000000000007</v>
      </c>
      <c r="K182" s="17">
        <v>78.914500000000018</v>
      </c>
      <c r="L182" s="17">
        <v>112.73500000000001</v>
      </c>
      <c r="M182" s="17">
        <v>9</v>
      </c>
      <c r="N182" s="88">
        <v>0.70000000000000007</v>
      </c>
      <c r="O182" s="17">
        <v>13.612900000000002</v>
      </c>
      <c r="P182" s="17">
        <v>19.446999999999999</v>
      </c>
      <c r="Q182" s="17">
        <v>5</v>
      </c>
      <c r="R182" s="88">
        <v>0.70000000000000007</v>
      </c>
      <c r="S182">
        <v>137.9735</v>
      </c>
      <c r="T182">
        <v>197.10500000000002</v>
      </c>
      <c r="U182">
        <v>30</v>
      </c>
      <c r="V182">
        <v>0.7</v>
      </c>
      <c r="W182" s="185" t="s">
        <v>569</v>
      </c>
      <c r="X182" s="185">
        <v>12</v>
      </c>
      <c r="Y182" t="s">
        <v>156</v>
      </c>
    </row>
    <row r="183" spans="1:25" x14ac:dyDescent="0.3">
      <c r="A183" t="s">
        <v>1243</v>
      </c>
      <c r="B183">
        <v>331390</v>
      </c>
      <c r="C183" s="17" t="s">
        <v>103</v>
      </c>
      <c r="D183" s="17" t="s">
        <v>120</v>
      </c>
      <c r="E183" s="17" t="s">
        <v>741</v>
      </c>
      <c r="F183" s="88" t="s">
        <v>9</v>
      </c>
      <c r="G183" s="17">
        <v>369.14352712499988</v>
      </c>
      <c r="H183" s="17">
        <v>732.97299999999996</v>
      </c>
      <c r="I183" s="17">
        <v>125</v>
      </c>
      <c r="J183" s="88">
        <v>0.50362499999999988</v>
      </c>
      <c r="K183" s="17">
        <v>63.769501124999984</v>
      </c>
      <c r="L183" s="17">
        <v>126.621</v>
      </c>
      <c r="M183" s="17">
        <v>14</v>
      </c>
      <c r="N183" s="88">
        <v>0.50362499999999988</v>
      </c>
      <c r="O183" s="17">
        <v>384.05737424999984</v>
      </c>
      <c r="P183" s="17">
        <v>762.5859999999999</v>
      </c>
      <c r="Q183" s="17">
        <v>19</v>
      </c>
      <c r="R183" s="88">
        <v>0.50362499999999988</v>
      </c>
      <c r="S183">
        <v>816.97040249999964</v>
      </c>
      <c r="T183">
        <v>1622.1799999999998</v>
      </c>
      <c r="U183">
        <v>157</v>
      </c>
      <c r="V183">
        <v>0.50362499999999988</v>
      </c>
      <c r="W183" s="185" t="s">
        <v>569</v>
      </c>
      <c r="X183" s="185">
        <v>12</v>
      </c>
      <c r="Y183" t="s">
        <v>120</v>
      </c>
    </row>
    <row r="184" spans="1:25" x14ac:dyDescent="0.3">
      <c r="A184" t="s">
        <v>1244</v>
      </c>
      <c r="B184">
        <v>331400</v>
      </c>
      <c r="C184" s="17" t="s">
        <v>103</v>
      </c>
      <c r="D184" s="17" t="s">
        <v>121</v>
      </c>
      <c r="E184" s="17" t="s">
        <v>743</v>
      </c>
      <c r="F184" s="88" t="s">
        <v>11</v>
      </c>
      <c r="G184" s="17">
        <v>382.59519337499989</v>
      </c>
      <c r="H184" s="17">
        <v>679.53499999999997</v>
      </c>
      <c r="I184" s="17">
        <v>128</v>
      </c>
      <c r="J184" s="88">
        <v>0.56302499999999989</v>
      </c>
      <c r="K184" s="17">
        <v>131.43593414999998</v>
      </c>
      <c r="L184" s="17">
        <v>233.44600000000003</v>
      </c>
      <c r="M184" s="17">
        <v>15</v>
      </c>
      <c r="N184" s="88">
        <v>0.56302499999999989</v>
      </c>
      <c r="O184" s="17">
        <v>350.29107097499991</v>
      </c>
      <c r="P184" s="17">
        <v>622.15899999999999</v>
      </c>
      <c r="Q184" s="17">
        <v>21</v>
      </c>
      <c r="R184" s="88">
        <v>0.56302499999999989</v>
      </c>
      <c r="S184">
        <v>864.32219849999979</v>
      </c>
      <c r="T184">
        <v>1535.14</v>
      </c>
      <c r="U184">
        <v>162</v>
      </c>
      <c r="V184">
        <v>0.56302499999999978</v>
      </c>
      <c r="W184" s="185" t="s">
        <v>569</v>
      </c>
      <c r="X184" s="185">
        <v>12</v>
      </c>
      <c r="Y184" t="s">
        <v>121</v>
      </c>
    </row>
    <row r="185" spans="1:25" x14ac:dyDescent="0.3">
      <c r="A185" t="s">
        <v>1365</v>
      </c>
      <c r="B185">
        <v>332080</v>
      </c>
      <c r="C185" s="17" t="s">
        <v>407</v>
      </c>
      <c r="D185" s="17" t="s">
        <v>408</v>
      </c>
      <c r="E185" s="17" t="s">
        <v>965</v>
      </c>
      <c r="F185" s="88" t="s">
        <v>9</v>
      </c>
      <c r="G185" s="17">
        <v>430.62276700000007</v>
      </c>
      <c r="H185" s="17">
        <v>817.12100000000009</v>
      </c>
      <c r="I185" s="17">
        <v>183</v>
      </c>
      <c r="J185" s="88">
        <v>0.52700000000000002</v>
      </c>
      <c r="K185" s="17">
        <v>328.07436400000006</v>
      </c>
      <c r="L185" s="17">
        <v>622.53200000000004</v>
      </c>
      <c r="M185" s="17">
        <v>51</v>
      </c>
      <c r="N185" s="88">
        <v>0.52700000000000002</v>
      </c>
      <c r="O185" s="17">
        <v>157.56456800000004</v>
      </c>
      <c r="P185" s="17">
        <v>298.98400000000004</v>
      </c>
      <c r="Q185" s="17">
        <v>15</v>
      </c>
      <c r="R185" s="88">
        <v>0.52700000000000002</v>
      </c>
      <c r="S185">
        <v>916.26169900000014</v>
      </c>
      <c r="T185">
        <v>1738.6370000000002</v>
      </c>
      <c r="U185">
        <v>274</v>
      </c>
      <c r="V185">
        <v>0.52700000000000002</v>
      </c>
      <c r="W185" s="185" t="s">
        <v>569</v>
      </c>
      <c r="X185" s="185">
        <v>12</v>
      </c>
      <c r="Y185" t="s">
        <v>408</v>
      </c>
    </row>
    <row r="186" spans="1:25" x14ac:dyDescent="0.3">
      <c r="A186" t="s">
        <v>1245</v>
      </c>
      <c r="B186">
        <v>331410</v>
      </c>
      <c r="C186" s="17" t="s">
        <v>103</v>
      </c>
      <c r="D186" s="17" t="s">
        <v>122</v>
      </c>
      <c r="E186" s="17" t="s">
        <v>745</v>
      </c>
      <c r="F186" s="88" t="s">
        <v>11</v>
      </c>
      <c r="G186" s="17">
        <v>302.51298577499995</v>
      </c>
      <c r="H186" s="17">
        <v>540.0329999999999</v>
      </c>
      <c r="I186" s="17">
        <v>90</v>
      </c>
      <c r="J186" s="88">
        <v>0.56017499999999998</v>
      </c>
      <c r="K186" s="17">
        <v>46.004371875000004</v>
      </c>
      <c r="L186" s="17">
        <v>82.125000000000014</v>
      </c>
      <c r="M186" s="17">
        <v>16</v>
      </c>
      <c r="N186" s="88">
        <v>0.56017499999999998</v>
      </c>
      <c r="O186" s="17">
        <v>336.29209845000003</v>
      </c>
      <c r="P186" s="17">
        <v>600.33400000000006</v>
      </c>
      <c r="Q186" s="17">
        <v>17</v>
      </c>
      <c r="R186" s="88">
        <v>0.56017499999999998</v>
      </c>
      <c r="S186">
        <v>684.80945610000003</v>
      </c>
      <c r="T186">
        <v>1222.492</v>
      </c>
      <c r="U186">
        <v>119</v>
      </c>
      <c r="V186">
        <v>0.56017500000000009</v>
      </c>
      <c r="W186" s="185" t="s">
        <v>569</v>
      </c>
      <c r="X186" s="185">
        <v>12</v>
      </c>
      <c r="Y186" t="s">
        <v>122</v>
      </c>
    </row>
    <row r="187" spans="1:25" x14ac:dyDescent="0.3">
      <c r="A187" t="s">
        <v>1210</v>
      </c>
      <c r="B187">
        <v>331155</v>
      </c>
      <c r="C187" s="17" t="s">
        <v>80</v>
      </c>
      <c r="D187" s="17" t="s">
        <v>98</v>
      </c>
      <c r="E187" s="17" t="s">
        <v>680</v>
      </c>
      <c r="F187" s="88" t="s">
        <v>13</v>
      </c>
      <c r="G187" s="17">
        <v>648.65568266666673</v>
      </c>
      <c r="H187" s="17">
        <v>2266.9699999999998</v>
      </c>
      <c r="I187" s="17">
        <v>414</v>
      </c>
      <c r="J187" s="88">
        <v>0.28613333333333341</v>
      </c>
      <c r="K187" s="17">
        <v>1324.7944720000003</v>
      </c>
      <c r="L187" s="17">
        <v>4629.99</v>
      </c>
      <c r="M187" s="17">
        <v>124</v>
      </c>
      <c r="N187" s="88">
        <v>0.28613333333333341</v>
      </c>
      <c r="O187" s="17">
        <v>267.02678000000009</v>
      </c>
      <c r="P187" s="17">
        <v>933.22500000000002</v>
      </c>
      <c r="Q187" s="17">
        <v>39</v>
      </c>
      <c r="R187" s="88">
        <v>0.28613333333333341</v>
      </c>
      <c r="S187">
        <v>2240.4769346666671</v>
      </c>
      <c r="T187">
        <v>7830.1849999999995</v>
      </c>
      <c r="U187">
        <v>567</v>
      </c>
      <c r="V187">
        <v>0.28613333333333341</v>
      </c>
      <c r="W187" s="185" t="s">
        <v>569</v>
      </c>
      <c r="X187" s="185">
        <v>12</v>
      </c>
      <c r="Y187" t="s">
        <v>98</v>
      </c>
    </row>
    <row r="188" spans="1:25" x14ac:dyDescent="0.3">
      <c r="A188" t="s">
        <v>1359</v>
      </c>
      <c r="B188">
        <v>332700</v>
      </c>
      <c r="C188" s="17" t="s">
        <v>243</v>
      </c>
      <c r="D188" s="17" t="s">
        <v>406</v>
      </c>
      <c r="E188" s="17" t="s">
        <v>1500</v>
      </c>
      <c r="F188" s="88" t="s">
        <v>13</v>
      </c>
      <c r="G188" s="17">
        <v>121.02491749166667</v>
      </c>
      <c r="H188" s="17">
        <v>207.00699999999998</v>
      </c>
      <c r="I188" s="17">
        <v>49</v>
      </c>
      <c r="J188" s="88">
        <v>0.58464166666666673</v>
      </c>
      <c r="K188" s="17">
        <v>48.60535424166666</v>
      </c>
      <c r="L188" s="17">
        <v>83.136999999999986</v>
      </c>
      <c r="M188" s="17">
        <v>8</v>
      </c>
      <c r="N188" s="88">
        <v>0.58464166666666673</v>
      </c>
      <c r="O188" s="17">
        <v>98.22623105833334</v>
      </c>
      <c r="P188" s="17">
        <v>168.011</v>
      </c>
      <c r="Q188" s="17">
        <v>9</v>
      </c>
      <c r="R188" s="88">
        <v>0.58464166666666673</v>
      </c>
      <c r="S188">
        <v>267.85650279166668</v>
      </c>
      <c r="T188">
        <v>458.15499999999997</v>
      </c>
      <c r="U188">
        <v>66</v>
      </c>
      <c r="V188">
        <v>0.58464166666666673</v>
      </c>
      <c r="W188" s="185" t="s">
        <v>569</v>
      </c>
      <c r="X188" s="185">
        <v>12</v>
      </c>
      <c r="Y188" t="s">
        <v>406</v>
      </c>
    </row>
    <row r="189" spans="1:25" x14ac:dyDescent="0.3">
      <c r="A189" t="s">
        <v>1246</v>
      </c>
      <c r="B189">
        <v>332090</v>
      </c>
      <c r="C189" s="17" t="s">
        <v>103</v>
      </c>
      <c r="D189" s="17" t="s">
        <v>259</v>
      </c>
      <c r="E189" s="17" t="s">
        <v>776</v>
      </c>
      <c r="F189" s="88" t="s">
        <v>11</v>
      </c>
      <c r="G189" s="17">
        <v>120.37928200000003</v>
      </c>
      <c r="H189" s="17">
        <v>192.376</v>
      </c>
      <c r="I189" s="17">
        <v>40</v>
      </c>
      <c r="J189" s="88">
        <v>0.62575000000000014</v>
      </c>
      <c r="K189" s="17">
        <v>55.350716250000012</v>
      </c>
      <c r="L189" s="17">
        <v>88.454999999999998</v>
      </c>
      <c r="M189" s="17">
        <v>12</v>
      </c>
      <c r="N189" s="88">
        <v>0.62575000000000014</v>
      </c>
      <c r="O189" s="17">
        <v>195.04815225000002</v>
      </c>
      <c r="P189" s="17">
        <v>311.70299999999997</v>
      </c>
      <c r="Q189" s="17">
        <v>9</v>
      </c>
      <c r="R189" s="88">
        <v>0.62575000000000014</v>
      </c>
      <c r="S189">
        <v>370.77815050000004</v>
      </c>
      <c r="T189">
        <v>592.53399999999999</v>
      </c>
      <c r="U189">
        <v>60</v>
      </c>
      <c r="V189">
        <v>0.62575000000000003</v>
      </c>
      <c r="W189" s="185" t="s">
        <v>569</v>
      </c>
      <c r="X189" s="185">
        <v>12</v>
      </c>
      <c r="Y189" t="s">
        <v>259</v>
      </c>
    </row>
    <row r="190" spans="1:25" x14ac:dyDescent="0.3">
      <c r="A190" t="s">
        <v>1369</v>
      </c>
      <c r="B190">
        <v>332100</v>
      </c>
      <c r="C190" s="17" t="s">
        <v>263</v>
      </c>
      <c r="D190" s="17" t="s">
        <v>264</v>
      </c>
      <c r="E190" s="17" t="s">
        <v>983</v>
      </c>
      <c r="F190" s="88" t="s">
        <v>6</v>
      </c>
      <c r="G190" s="17">
        <v>142.07407500000005</v>
      </c>
      <c r="H190" s="17">
        <v>172.21100000000001</v>
      </c>
      <c r="I190" s="17">
        <v>59</v>
      </c>
      <c r="J190" s="88">
        <v>0.82500000000000018</v>
      </c>
      <c r="K190" s="17">
        <v>98.810250000000025</v>
      </c>
      <c r="L190" s="17">
        <v>119.77000000000001</v>
      </c>
      <c r="M190" s="17">
        <v>7</v>
      </c>
      <c r="N190" s="88">
        <v>0.82500000000000018</v>
      </c>
      <c r="O190" s="17">
        <v>64.923375000000021</v>
      </c>
      <c r="P190" s="17">
        <v>78.695000000000007</v>
      </c>
      <c r="Q190" s="17">
        <v>15</v>
      </c>
      <c r="R190" s="88">
        <v>0.82500000000000018</v>
      </c>
      <c r="S190">
        <v>305.80770000000007</v>
      </c>
      <c r="T190">
        <v>370.67599999999999</v>
      </c>
      <c r="U190">
        <v>81</v>
      </c>
      <c r="V190">
        <v>0.82500000000000018</v>
      </c>
      <c r="W190" s="185" t="s">
        <v>569</v>
      </c>
      <c r="X190" s="185">
        <v>12</v>
      </c>
      <c r="Y190" t="s">
        <v>264</v>
      </c>
    </row>
    <row r="191" spans="1:25" x14ac:dyDescent="0.3">
      <c r="A191" t="s">
        <v>1407</v>
      </c>
      <c r="B191">
        <v>332110</v>
      </c>
      <c r="C191" s="17" t="s">
        <v>302</v>
      </c>
      <c r="D191" s="17" t="s">
        <v>303</v>
      </c>
      <c r="E191" s="17" t="s">
        <v>1032</v>
      </c>
      <c r="F191" s="88" t="s">
        <v>6</v>
      </c>
      <c r="G191" s="17">
        <v>139.44199999999998</v>
      </c>
      <c r="H191" s="17">
        <v>278.88399999999996</v>
      </c>
      <c r="I191" s="17">
        <v>75</v>
      </c>
      <c r="J191" s="88">
        <v>0.5</v>
      </c>
      <c r="K191" s="17">
        <v>29.595500000000001</v>
      </c>
      <c r="L191" s="17">
        <v>59.191000000000003</v>
      </c>
      <c r="M191" s="17">
        <v>9</v>
      </c>
      <c r="N191" s="88">
        <v>0.5</v>
      </c>
      <c r="O191" s="17">
        <v>169.39449999999999</v>
      </c>
      <c r="P191" s="17">
        <v>338.78899999999999</v>
      </c>
      <c r="Q191" s="17">
        <v>21</v>
      </c>
      <c r="R191" s="88">
        <v>0.5</v>
      </c>
      <c r="S191">
        <v>338.43200000000002</v>
      </c>
      <c r="T191">
        <v>676.86399999999992</v>
      </c>
      <c r="U191">
        <v>103</v>
      </c>
      <c r="V191">
        <v>0.50000000000000011</v>
      </c>
      <c r="W191" s="185" t="s">
        <v>569</v>
      </c>
      <c r="X191" s="185">
        <v>12</v>
      </c>
      <c r="Y191" t="s">
        <v>303</v>
      </c>
    </row>
    <row r="192" spans="1:25" x14ac:dyDescent="0.3">
      <c r="A192" t="s">
        <v>1435</v>
      </c>
      <c r="B192">
        <v>332510</v>
      </c>
      <c r="C192" s="17" t="s">
        <v>335</v>
      </c>
      <c r="D192" s="17" t="s">
        <v>336</v>
      </c>
      <c r="E192" s="17" t="s">
        <v>1071</v>
      </c>
      <c r="F192" s="88" t="s">
        <v>9</v>
      </c>
      <c r="G192" s="17">
        <v>428.00615000000016</v>
      </c>
      <c r="H192" s="17">
        <v>658.47100000000012</v>
      </c>
      <c r="I192" s="17">
        <v>114</v>
      </c>
      <c r="J192" s="88">
        <v>0.65000000000000013</v>
      </c>
      <c r="K192" s="17">
        <v>217.6434000000001</v>
      </c>
      <c r="L192" s="17">
        <v>334.83600000000007</v>
      </c>
      <c r="M192" s="17">
        <v>13</v>
      </c>
      <c r="N192" s="88">
        <v>0.65000000000000013</v>
      </c>
      <c r="O192" s="17">
        <v>63.155950000000018</v>
      </c>
      <c r="P192" s="17">
        <v>97.163000000000011</v>
      </c>
      <c r="Q192" s="17">
        <v>8</v>
      </c>
      <c r="R192" s="88">
        <v>0.65000000000000013</v>
      </c>
      <c r="S192">
        <v>708.80550000000028</v>
      </c>
      <c r="T192">
        <v>1090.4700000000003</v>
      </c>
      <c r="U192">
        <v>143</v>
      </c>
      <c r="V192">
        <v>0.65000000000000013</v>
      </c>
      <c r="W192" s="185" t="s">
        <v>569</v>
      </c>
      <c r="X192" s="185">
        <v>12</v>
      </c>
      <c r="Y192" t="s">
        <v>336</v>
      </c>
    </row>
    <row r="193" spans="1:26" x14ac:dyDescent="0.3">
      <c r="A193" t="s">
        <v>1247</v>
      </c>
      <c r="B193">
        <v>332120</v>
      </c>
      <c r="C193" s="17" t="s">
        <v>103</v>
      </c>
      <c r="D193" s="17" t="s">
        <v>123</v>
      </c>
      <c r="E193" s="17" t="s">
        <v>747</v>
      </c>
      <c r="F193" s="88" t="s">
        <v>9</v>
      </c>
      <c r="G193" s="17">
        <v>363.36543979999999</v>
      </c>
      <c r="H193" s="17">
        <v>687.476</v>
      </c>
      <c r="I193" s="17">
        <v>129</v>
      </c>
      <c r="J193" s="88">
        <v>0.52854999999999996</v>
      </c>
      <c r="K193" s="17">
        <v>173.52137934999999</v>
      </c>
      <c r="L193" s="17">
        <v>328.29700000000003</v>
      </c>
      <c r="M193" s="17">
        <v>19</v>
      </c>
      <c r="N193" s="88">
        <v>0.52854999999999996</v>
      </c>
      <c r="O193" s="17">
        <v>430.41412149999996</v>
      </c>
      <c r="P193" s="17">
        <v>814.33</v>
      </c>
      <c r="Q193" s="17">
        <v>27</v>
      </c>
      <c r="R193" s="88">
        <v>0.52854999999999996</v>
      </c>
      <c r="S193">
        <v>967.30094064999992</v>
      </c>
      <c r="T193">
        <v>1830.1030000000001</v>
      </c>
      <c r="U193">
        <v>172</v>
      </c>
      <c r="V193">
        <v>0.52854999999999996</v>
      </c>
      <c r="W193" s="185" t="s">
        <v>569</v>
      </c>
      <c r="X193" s="185">
        <v>12</v>
      </c>
      <c r="Y193" t="s">
        <v>123</v>
      </c>
    </row>
    <row r="194" spans="1:26" x14ac:dyDescent="0.3">
      <c r="A194" t="s">
        <v>1371</v>
      </c>
      <c r="B194">
        <v>332130</v>
      </c>
      <c r="C194" s="17" t="s">
        <v>265</v>
      </c>
      <c r="D194" s="17" t="s">
        <v>266</v>
      </c>
      <c r="E194" s="17" t="s">
        <v>985</v>
      </c>
      <c r="F194" s="88" t="s">
        <v>11</v>
      </c>
      <c r="G194" s="17">
        <v>2507.0712740000004</v>
      </c>
      <c r="H194" s="17">
        <v>6545.8780000000006</v>
      </c>
      <c r="I194" s="17">
        <v>1084</v>
      </c>
      <c r="J194" s="88">
        <v>0.38300000000000001</v>
      </c>
      <c r="K194" s="17">
        <v>3846.6853949999995</v>
      </c>
      <c r="L194" s="17">
        <v>10043.564999999999</v>
      </c>
      <c r="M194" s="17">
        <v>108</v>
      </c>
      <c r="N194" s="88">
        <v>0.38300000000000001</v>
      </c>
      <c r="O194" s="17">
        <v>961.48243400000013</v>
      </c>
      <c r="P194" s="17">
        <v>2510.3980000000001</v>
      </c>
      <c r="Q194" s="17">
        <v>90</v>
      </c>
      <c r="R194" s="88">
        <v>0.38300000000000001</v>
      </c>
      <c r="S194">
        <v>7315.2391029999999</v>
      </c>
      <c r="T194">
        <v>19099.840999999997</v>
      </c>
      <c r="U194">
        <v>1282</v>
      </c>
      <c r="V194">
        <v>0.38300000000000006</v>
      </c>
      <c r="W194" s="185" t="s">
        <v>569</v>
      </c>
      <c r="X194" s="185">
        <v>12</v>
      </c>
      <c r="Y194" t="s">
        <v>266</v>
      </c>
    </row>
    <row r="195" spans="1:26" s="173" customFormat="1" x14ac:dyDescent="0.3">
      <c r="A195" s="173" t="s">
        <v>1491</v>
      </c>
      <c r="B195" s="173">
        <v>332070</v>
      </c>
      <c r="C195" s="257" t="s">
        <v>256</v>
      </c>
      <c r="D195" s="257" t="s">
        <v>257</v>
      </c>
      <c r="E195" s="257" t="s">
        <v>961</v>
      </c>
      <c r="F195" s="258" t="s">
        <v>4</v>
      </c>
      <c r="G195" s="257"/>
      <c r="H195" s="257"/>
      <c r="I195" s="257"/>
      <c r="J195" s="258"/>
      <c r="K195" s="257"/>
      <c r="L195" s="257"/>
      <c r="M195" s="257"/>
      <c r="N195" s="258"/>
      <c r="O195" s="257"/>
      <c r="P195" s="257"/>
      <c r="Q195" s="257"/>
      <c r="R195" s="258"/>
      <c r="W195" s="254"/>
      <c r="X195" s="254">
        <v>12</v>
      </c>
      <c r="Y195" s="173" t="s">
        <v>257</v>
      </c>
      <c r="Z195" s="173" t="s">
        <v>1504</v>
      </c>
    </row>
    <row r="196" spans="1:26" s="173" customFormat="1" x14ac:dyDescent="0.3">
      <c r="A196" s="173" t="s">
        <v>1493</v>
      </c>
      <c r="B196" s="173">
        <v>332470</v>
      </c>
      <c r="C196" s="257" t="s">
        <v>298</v>
      </c>
      <c r="D196" s="257" t="s">
        <v>299</v>
      </c>
      <c r="E196" s="257"/>
      <c r="F196" s="258" t="s">
        <v>6</v>
      </c>
      <c r="G196" s="257"/>
      <c r="H196" s="257"/>
      <c r="I196" s="257"/>
      <c r="J196" s="258"/>
      <c r="K196" s="257"/>
      <c r="L196" s="257"/>
      <c r="M196" s="257"/>
      <c r="N196" s="258"/>
      <c r="O196" s="257"/>
      <c r="P196" s="257"/>
      <c r="Q196" s="257"/>
      <c r="R196" s="258"/>
      <c r="W196" s="254"/>
      <c r="X196" s="254">
        <v>9</v>
      </c>
      <c r="Y196" s="173" t="s">
        <v>299</v>
      </c>
      <c r="Z196" s="173" t="s">
        <v>1505</v>
      </c>
    </row>
    <row r="197" spans="1:26" s="173" customFormat="1" x14ac:dyDescent="0.3">
      <c r="A197" s="173" t="s">
        <v>1495</v>
      </c>
      <c r="B197" s="173">
        <v>332460</v>
      </c>
      <c r="C197" s="257" t="s">
        <v>325</v>
      </c>
      <c r="D197" s="257" t="s">
        <v>325</v>
      </c>
      <c r="E197" s="257"/>
      <c r="F197" s="258" t="s">
        <v>13</v>
      </c>
      <c r="G197" s="257"/>
      <c r="H197" s="257"/>
      <c r="I197" s="257"/>
      <c r="J197" s="258"/>
      <c r="K197" s="257"/>
      <c r="L197" s="257"/>
      <c r="M197" s="257"/>
      <c r="N197" s="258"/>
      <c r="O197" s="257"/>
      <c r="P197" s="257"/>
      <c r="Q197" s="257"/>
      <c r="R197" s="258"/>
      <c r="W197" s="254"/>
      <c r="X197" s="254">
        <v>6</v>
      </c>
      <c r="Y197" s="173" t="s">
        <v>325</v>
      </c>
      <c r="Z197" s="173" t="s">
        <v>1505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V247"/>
  <sheetViews>
    <sheetView workbookViewId="0">
      <selection activeCell="E2" sqref="E2"/>
    </sheetView>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s>
  <sheetData>
    <row r="1" spans="1:22" ht="15.6" x14ac:dyDescent="0.3">
      <c r="A1" s="326" t="s">
        <v>1583</v>
      </c>
      <c r="B1" s="327"/>
      <c r="C1" s="327"/>
      <c r="D1" s="327"/>
    </row>
    <row r="2" spans="1:22" x14ac:dyDescent="0.3">
      <c r="A2" s="3" t="s">
        <v>579</v>
      </c>
    </row>
    <row r="4" spans="1:22" x14ac:dyDescent="0.3">
      <c r="S4" s="2" t="s">
        <v>55</v>
      </c>
      <c r="T4" s="2" t="s">
        <v>585</v>
      </c>
      <c r="U4" s="2" t="s">
        <v>569</v>
      </c>
      <c r="V4" s="2" t="s">
        <v>15</v>
      </c>
    </row>
    <row r="5" spans="1:22" x14ac:dyDescent="0.3">
      <c r="S5" t="s">
        <v>410</v>
      </c>
      <c r="T5">
        <v>0.99769999999999981</v>
      </c>
      <c r="U5">
        <v>0.7771285714285715</v>
      </c>
      <c r="V5">
        <f t="shared" ref="V5:V36" si="0">SUM(T5:U5)</f>
        <v>1.7748285714285714</v>
      </c>
    </row>
    <row r="6" spans="1:22" x14ac:dyDescent="0.3">
      <c r="S6" t="s">
        <v>363</v>
      </c>
      <c r="T6">
        <v>0.64482500000000009</v>
      </c>
      <c r="U6">
        <v>0.72641666666666671</v>
      </c>
      <c r="V6">
        <f t="shared" si="0"/>
        <v>1.3712416666666667</v>
      </c>
    </row>
    <row r="7" spans="1:22" x14ac:dyDescent="0.3">
      <c r="S7" t="s">
        <v>289</v>
      </c>
      <c r="T7">
        <v>0.44383333333333336</v>
      </c>
      <c r="U7">
        <v>0.73043333333333349</v>
      </c>
      <c r="V7">
        <f t="shared" si="0"/>
        <v>1.1742666666666668</v>
      </c>
    </row>
    <row r="8" spans="1:22" x14ac:dyDescent="0.3">
      <c r="S8" t="s">
        <v>290</v>
      </c>
      <c r="T8">
        <v>0.44383333333333336</v>
      </c>
      <c r="U8">
        <v>0.73043333333333349</v>
      </c>
      <c r="V8">
        <f t="shared" si="0"/>
        <v>1.1742666666666668</v>
      </c>
    </row>
    <row r="9" spans="1:22" x14ac:dyDescent="0.3">
      <c r="S9" t="s">
        <v>291</v>
      </c>
      <c r="T9">
        <v>0.44383333333333336</v>
      </c>
      <c r="U9">
        <v>0.73043333333333349</v>
      </c>
      <c r="V9">
        <f t="shared" si="0"/>
        <v>1.1742666666666668</v>
      </c>
    </row>
    <row r="10" spans="1:22" x14ac:dyDescent="0.3">
      <c r="S10" t="s">
        <v>288</v>
      </c>
      <c r="T10">
        <v>0.44260909090909095</v>
      </c>
      <c r="U10">
        <v>0.72977272727272724</v>
      </c>
      <c r="V10">
        <f t="shared" si="0"/>
        <v>1.1723818181818182</v>
      </c>
    </row>
    <row r="11" spans="1:22" x14ac:dyDescent="0.3">
      <c r="S11" t="s">
        <v>177</v>
      </c>
      <c r="T11">
        <v>0.37499166666666661</v>
      </c>
      <c r="U11">
        <v>0.77500833333333341</v>
      </c>
      <c r="V11">
        <f t="shared" si="0"/>
        <v>1.1499999999999999</v>
      </c>
    </row>
    <row r="12" spans="1:22" x14ac:dyDescent="0.3">
      <c r="S12" t="s">
        <v>287</v>
      </c>
      <c r="T12">
        <v>0.41173333333333334</v>
      </c>
      <c r="U12">
        <v>0.73043333333333349</v>
      </c>
      <c r="V12">
        <f t="shared" si="0"/>
        <v>1.1421666666666668</v>
      </c>
    </row>
    <row r="13" spans="1:22" x14ac:dyDescent="0.3">
      <c r="S13" t="s">
        <v>199</v>
      </c>
      <c r="T13">
        <v>0.46275833333333355</v>
      </c>
      <c r="U13">
        <v>0.63724166666666671</v>
      </c>
      <c r="V13">
        <f t="shared" si="0"/>
        <v>1.1000000000000003</v>
      </c>
    </row>
    <row r="14" spans="1:22" x14ac:dyDescent="0.3">
      <c r="S14" t="s">
        <v>353</v>
      </c>
      <c r="T14">
        <v>0.50926000000000005</v>
      </c>
      <c r="U14">
        <v>0.56074000000000002</v>
      </c>
      <c r="V14">
        <f t="shared" si="0"/>
        <v>1.07</v>
      </c>
    </row>
    <row r="15" spans="1:22" x14ac:dyDescent="0.3">
      <c r="S15" t="s">
        <v>90</v>
      </c>
      <c r="T15">
        <v>0.41780833333333334</v>
      </c>
      <c r="U15">
        <v>0.64508333333333334</v>
      </c>
      <c r="V15">
        <f t="shared" si="0"/>
        <v>1.0628916666666668</v>
      </c>
    </row>
    <row r="16" spans="1:22" x14ac:dyDescent="0.3">
      <c r="S16" t="s">
        <v>355</v>
      </c>
      <c r="T16">
        <v>0.55781999999999998</v>
      </c>
      <c r="U16">
        <v>0.46417999999999998</v>
      </c>
      <c r="V16">
        <f t="shared" si="0"/>
        <v>1.022</v>
      </c>
    </row>
    <row r="17" spans="19:22" x14ac:dyDescent="0.3">
      <c r="S17" t="s">
        <v>342</v>
      </c>
      <c r="T17">
        <v>0.23438333333333336</v>
      </c>
      <c r="U17">
        <v>0.76561666666666672</v>
      </c>
      <c r="V17">
        <f t="shared" si="0"/>
        <v>1</v>
      </c>
    </row>
    <row r="18" spans="19:22" x14ac:dyDescent="0.3">
      <c r="S18" t="s">
        <v>164</v>
      </c>
      <c r="T18">
        <v>0.22521999999999998</v>
      </c>
      <c r="U18">
        <v>0.77478000000000014</v>
      </c>
      <c r="V18">
        <f t="shared" si="0"/>
        <v>1</v>
      </c>
    </row>
    <row r="19" spans="19:22" x14ac:dyDescent="0.3">
      <c r="S19" t="s">
        <v>181</v>
      </c>
      <c r="T19">
        <v>0.44264999999999988</v>
      </c>
      <c r="U19">
        <v>0.52734999999999999</v>
      </c>
      <c r="V19">
        <f t="shared" si="0"/>
        <v>0.96999999999999986</v>
      </c>
    </row>
    <row r="20" spans="19:22" x14ac:dyDescent="0.3">
      <c r="S20" t="s">
        <v>68</v>
      </c>
      <c r="T20">
        <v>0.18299999999999994</v>
      </c>
      <c r="U20">
        <v>0.76700000000000024</v>
      </c>
      <c r="V20">
        <f t="shared" si="0"/>
        <v>0.95000000000000018</v>
      </c>
    </row>
    <row r="21" spans="19:22" x14ac:dyDescent="0.3">
      <c r="S21" t="s">
        <v>268</v>
      </c>
      <c r="T21">
        <v>0.66983333333333328</v>
      </c>
      <c r="U21">
        <v>0.28016666666666662</v>
      </c>
      <c r="V21">
        <f t="shared" si="0"/>
        <v>0.95</v>
      </c>
    </row>
    <row r="22" spans="19:22" x14ac:dyDescent="0.3">
      <c r="S22" t="s">
        <v>361</v>
      </c>
      <c r="T22">
        <v>0.33347500000000002</v>
      </c>
      <c r="U22">
        <v>0.58652500000000007</v>
      </c>
      <c r="V22">
        <f t="shared" si="0"/>
        <v>0.92000000000000015</v>
      </c>
    </row>
    <row r="23" spans="19:22" x14ac:dyDescent="0.3">
      <c r="S23" t="s">
        <v>240</v>
      </c>
      <c r="T23">
        <v>0.2894250000000001</v>
      </c>
      <c r="U23">
        <v>0.62874166666666664</v>
      </c>
      <c r="V23">
        <f t="shared" si="0"/>
        <v>0.9181666666666668</v>
      </c>
    </row>
    <row r="24" spans="19:22" x14ac:dyDescent="0.3">
      <c r="S24" t="s">
        <v>175</v>
      </c>
      <c r="T24">
        <v>0.27713636363636368</v>
      </c>
      <c r="U24">
        <v>0.6228636363636364</v>
      </c>
      <c r="V24">
        <f t="shared" si="0"/>
        <v>0.90000000000000013</v>
      </c>
    </row>
    <row r="25" spans="19:22" x14ac:dyDescent="0.3">
      <c r="S25" t="s">
        <v>305</v>
      </c>
      <c r="T25">
        <v>0.41473636363636363</v>
      </c>
      <c r="U25">
        <v>0.4852636363636364</v>
      </c>
      <c r="V25">
        <f t="shared" si="0"/>
        <v>0.9</v>
      </c>
    </row>
    <row r="26" spans="19:22" x14ac:dyDescent="0.3">
      <c r="S26" t="s">
        <v>264</v>
      </c>
      <c r="T26">
        <v>0.26552727272727278</v>
      </c>
      <c r="U26">
        <v>0.63447272727272719</v>
      </c>
      <c r="V26">
        <f t="shared" si="0"/>
        <v>0.89999999999999991</v>
      </c>
    </row>
    <row r="27" spans="19:22" x14ac:dyDescent="0.3">
      <c r="S27" t="s">
        <v>367</v>
      </c>
      <c r="T27">
        <v>0.28681666666666672</v>
      </c>
      <c r="U27">
        <v>0.60625833333333334</v>
      </c>
      <c r="V27">
        <f t="shared" si="0"/>
        <v>0.89307500000000006</v>
      </c>
    </row>
    <row r="28" spans="19:22" x14ac:dyDescent="0.3">
      <c r="S28" t="s">
        <v>710</v>
      </c>
      <c r="T28">
        <v>0.32146666666666673</v>
      </c>
      <c r="U28">
        <v>0.56653333333333333</v>
      </c>
      <c r="V28">
        <f t="shared" si="0"/>
        <v>0.88800000000000012</v>
      </c>
    </row>
    <row r="29" spans="19:22" x14ac:dyDescent="0.3">
      <c r="S29" t="s">
        <v>189</v>
      </c>
      <c r="T29">
        <v>0.45599166666666674</v>
      </c>
      <c r="U29">
        <v>0.395675</v>
      </c>
      <c r="V29">
        <f t="shared" si="0"/>
        <v>0.85166666666666679</v>
      </c>
    </row>
    <row r="30" spans="19:22" x14ac:dyDescent="0.3">
      <c r="S30" t="s">
        <v>276</v>
      </c>
      <c r="T30">
        <v>0.48330000000000001</v>
      </c>
      <c r="U30">
        <v>0.36669999999999997</v>
      </c>
      <c r="V30">
        <f t="shared" si="0"/>
        <v>0.85</v>
      </c>
    </row>
    <row r="31" spans="19:22" x14ac:dyDescent="0.3">
      <c r="S31" t="s">
        <v>301</v>
      </c>
      <c r="T31">
        <v>0.39270833333333327</v>
      </c>
      <c r="U31">
        <v>0.4472916666666667</v>
      </c>
      <c r="V31">
        <f t="shared" si="0"/>
        <v>0.84</v>
      </c>
    </row>
    <row r="32" spans="19:22" x14ac:dyDescent="0.3">
      <c r="S32" t="s">
        <v>338</v>
      </c>
      <c r="T32">
        <v>0.30943333333333328</v>
      </c>
      <c r="U32">
        <v>0.52539999999999998</v>
      </c>
      <c r="V32">
        <f t="shared" si="0"/>
        <v>0.83483333333333332</v>
      </c>
    </row>
    <row r="33" spans="1:22" x14ac:dyDescent="0.3">
      <c r="S33" t="s">
        <v>384</v>
      </c>
      <c r="T33">
        <v>0.46072500000000011</v>
      </c>
      <c r="U33">
        <v>0.36427500000000007</v>
      </c>
      <c r="V33">
        <f t="shared" si="0"/>
        <v>0.82500000000000018</v>
      </c>
    </row>
    <row r="34" spans="1:22" x14ac:dyDescent="0.3">
      <c r="S34" t="s">
        <v>323</v>
      </c>
      <c r="T34">
        <v>0.43904166666666661</v>
      </c>
      <c r="U34">
        <v>0.38012500000000005</v>
      </c>
      <c r="V34">
        <f t="shared" si="0"/>
        <v>0.8191666666666666</v>
      </c>
    </row>
    <row r="35" spans="1:22" x14ac:dyDescent="0.3">
      <c r="S35" t="s">
        <v>416</v>
      </c>
      <c r="T35">
        <v>0.37481818181818194</v>
      </c>
      <c r="U35">
        <v>0.42518181818181822</v>
      </c>
      <c r="V35">
        <f t="shared" si="0"/>
        <v>0.80000000000000016</v>
      </c>
    </row>
    <row r="36" spans="1:22" x14ac:dyDescent="0.3">
      <c r="S36" t="s">
        <v>62</v>
      </c>
      <c r="T36">
        <v>0.44314999999999999</v>
      </c>
      <c r="U36">
        <v>0.35685000000000006</v>
      </c>
      <c r="V36">
        <f t="shared" si="0"/>
        <v>0.8</v>
      </c>
    </row>
    <row r="37" spans="1:22" x14ac:dyDescent="0.3">
      <c r="S37" t="s">
        <v>131</v>
      </c>
      <c r="T37">
        <v>0.2491583333333334</v>
      </c>
      <c r="U37">
        <v>0.53726666666666667</v>
      </c>
      <c r="V37">
        <f t="shared" ref="V37:V68" si="1">SUM(T37:U37)</f>
        <v>0.78642500000000004</v>
      </c>
    </row>
    <row r="38" spans="1:22" x14ac:dyDescent="0.3">
      <c r="S38" t="s">
        <v>197</v>
      </c>
      <c r="T38">
        <v>0.22300833333333325</v>
      </c>
      <c r="U38">
        <v>0.54256666666666675</v>
      </c>
      <c r="V38">
        <f t="shared" si="1"/>
        <v>0.76557500000000001</v>
      </c>
    </row>
    <row r="39" spans="1:22" x14ac:dyDescent="0.3">
      <c r="S39" t="s">
        <v>340</v>
      </c>
      <c r="T39">
        <v>0.33386363636363642</v>
      </c>
      <c r="U39">
        <v>0.41613636363636369</v>
      </c>
      <c r="V39">
        <f t="shared" si="1"/>
        <v>0.75000000000000011</v>
      </c>
    </row>
    <row r="40" spans="1:22" x14ac:dyDescent="0.3">
      <c r="S40" t="s">
        <v>371</v>
      </c>
      <c r="T40">
        <v>0.40596363636363636</v>
      </c>
      <c r="U40">
        <v>0.34403636363636364</v>
      </c>
      <c r="V40">
        <f t="shared" si="1"/>
        <v>0.75</v>
      </c>
    </row>
    <row r="41" spans="1:22" x14ac:dyDescent="0.3">
      <c r="S41" t="s">
        <v>377</v>
      </c>
      <c r="T41">
        <v>0.18299999999999997</v>
      </c>
      <c r="U41">
        <v>0.56700000000000006</v>
      </c>
      <c r="V41">
        <f t="shared" si="1"/>
        <v>0.75</v>
      </c>
    </row>
    <row r="42" spans="1:22" x14ac:dyDescent="0.3">
      <c r="A42" s="86" t="s">
        <v>574</v>
      </c>
      <c r="S42" t="s">
        <v>280</v>
      </c>
      <c r="T42">
        <v>0.39053333333333323</v>
      </c>
      <c r="U42">
        <v>0.33733333333333332</v>
      </c>
      <c r="V42">
        <f t="shared" si="1"/>
        <v>0.72786666666666655</v>
      </c>
    </row>
    <row r="43" spans="1:22" x14ac:dyDescent="0.3">
      <c r="S43" t="s">
        <v>713</v>
      </c>
      <c r="T43">
        <v>0.31254999999999994</v>
      </c>
      <c r="U43">
        <v>0.40145000000000003</v>
      </c>
      <c r="V43">
        <f t="shared" si="1"/>
        <v>0.71399999999999997</v>
      </c>
    </row>
    <row r="44" spans="1:22" x14ac:dyDescent="0.3">
      <c r="A44" s="3" t="s">
        <v>580</v>
      </c>
      <c r="S44" t="s">
        <v>238</v>
      </c>
      <c r="T44">
        <v>0.18316666666666656</v>
      </c>
      <c r="U44">
        <v>0.52683333333333349</v>
      </c>
      <c r="V44">
        <f t="shared" si="1"/>
        <v>0.71000000000000008</v>
      </c>
    </row>
    <row r="45" spans="1:22" x14ac:dyDescent="0.3">
      <c r="S45" t="s">
        <v>222</v>
      </c>
      <c r="T45">
        <v>0.3092833333333333</v>
      </c>
      <c r="U45">
        <v>0.39431666666666665</v>
      </c>
      <c r="V45">
        <f t="shared" si="1"/>
        <v>0.7036</v>
      </c>
    </row>
    <row r="46" spans="1:22" x14ac:dyDescent="0.3">
      <c r="S46" t="s">
        <v>156</v>
      </c>
      <c r="T46">
        <v>0.2935666666666667</v>
      </c>
      <c r="U46">
        <v>0.40643333333333337</v>
      </c>
      <c r="V46">
        <f t="shared" si="1"/>
        <v>0.70000000000000007</v>
      </c>
    </row>
    <row r="47" spans="1:22" x14ac:dyDescent="0.3">
      <c r="S47" t="s">
        <v>413</v>
      </c>
      <c r="T47">
        <v>0.43756666666666671</v>
      </c>
      <c r="U47">
        <v>0.26220000000000004</v>
      </c>
      <c r="V47">
        <f t="shared" si="1"/>
        <v>0.69976666666666676</v>
      </c>
    </row>
    <row r="48" spans="1:22" x14ac:dyDescent="0.3">
      <c r="S48" t="s">
        <v>168</v>
      </c>
      <c r="T48">
        <v>0.32732499999999992</v>
      </c>
      <c r="U48">
        <v>0.36934166666666668</v>
      </c>
      <c r="V48">
        <f t="shared" si="1"/>
        <v>0.69666666666666655</v>
      </c>
    </row>
    <row r="49" spans="19:22" x14ac:dyDescent="0.3">
      <c r="S49" t="s">
        <v>295</v>
      </c>
      <c r="T49">
        <v>0.36922500000000008</v>
      </c>
      <c r="U49">
        <v>0.31967499999999999</v>
      </c>
      <c r="V49">
        <f t="shared" si="1"/>
        <v>0.68890000000000007</v>
      </c>
    </row>
    <row r="50" spans="19:22" x14ac:dyDescent="0.3">
      <c r="S50" t="s">
        <v>698</v>
      </c>
      <c r="T50">
        <v>0.31065833333333343</v>
      </c>
      <c r="U50">
        <v>0.37654166666666672</v>
      </c>
      <c r="V50">
        <f t="shared" si="1"/>
        <v>0.68720000000000014</v>
      </c>
    </row>
    <row r="51" spans="19:22" x14ac:dyDescent="0.3">
      <c r="S51" t="s">
        <v>191</v>
      </c>
      <c r="T51">
        <v>0.3210083333333334</v>
      </c>
      <c r="U51">
        <v>0.36232500000000001</v>
      </c>
      <c r="V51">
        <f t="shared" si="1"/>
        <v>0.68333333333333335</v>
      </c>
    </row>
    <row r="52" spans="19:22" x14ac:dyDescent="0.3">
      <c r="S52" t="s">
        <v>249</v>
      </c>
      <c r="T52">
        <v>0.41460909090909082</v>
      </c>
      <c r="U52">
        <v>0.26190909090909092</v>
      </c>
      <c r="V52">
        <f t="shared" si="1"/>
        <v>0.6765181818181818</v>
      </c>
    </row>
    <row r="53" spans="19:22" x14ac:dyDescent="0.3">
      <c r="S53" t="s">
        <v>359</v>
      </c>
      <c r="T53">
        <v>0.3577249999999999</v>
      </c>
      <c r="U53">
        <v>0.31585833333333341</v>
      </c>
      <c r="V53">
        <f t="shared" si="1"/>
        <v>0.67358333333333331</v>
      </c>
    </row>
    <row r="54" spans="19:22" x14ac:dyDescent="0.3">
      <c r="S54" t="s">
        <v>272</v>
      </c>
      <c r="T54">
        <v>0.30493333333333333</v>
      </c>
      <c r="U54">
        <v>0.36507499999999998</v>
      </c>
      <c r="V54">
        <f t="shared" si="1"/>
        <v>0.67000833333333332</v>
      </c>
    </row>
    <row r="55" spans="19:22" x14ac:dyDescent="0.3">
      <c r="S55" t="s">
        <v>220</v>
      </c>
      <c r="T55">
        <v>0.21927500000000003</v>
      </c>
      <c r="U55">
        <v>0.44826666666666676</v>
      </c>
      <c r="V55">
        <f t="shared" si="1"/>
        <v>0.66754166666666681</v>
      </c>
    </row>
    <row r="56" spans="19:22" x14ac:dyDescent="0.3">
      <c r="S56" t="s">
        <v>183</v>
      </c>
      <c r="T56">
        <v>0.30758333333333326</v>
      </c>
      <c r="U56">
        <v>0.35741666666666672</v>
      </c>
      <c r="V56">
        <f t="shared" si="1"/>
        <v>0.66500000000000004</v>
      </c>
    </row>
    <row r="57" spans="19:22" x14ac:dyDescent="0.3">
      <c r="S57" t="s">
        <v>212</v>
      </c>
      <c r="T57">
        <v>0.24701818181818186</v>
      </c>
      <c r="U57">
        <v>0.41779999999999995</v>
      </c>
      <c r="V57">
        <f t="shared" si="1"/>
        <v>0.66481818181818175</v>
      </c>
    </row>
    <row r="58" spans="19:22" x14ac:dyDescent="0.3">
      <c r="S58" t="s">
        <v>716</v>
      </c>
      <c r="T58">
        <v>0.31029999999999996</v>
      </c>
      <c r="U58">
        <v>0.35151666666666664</v>
      </c>
      <c r="V58">
        <f t="shared" si="1"/>
        <v>0.66181666666666661</v>
      </c>
    </row>
    <row r="59" spans="19:22" x14ac:dyDescent="0.3">
      <c r="S59" t="s">
        <v>231</v>
      </c>
      <c r="T59">
        <v>0.29541666666666672</v>
      </c>
      <c r="U59">
        <v>0.36306666666666665</v>
      </c>
      <c r="V59">
        <f t="shared" si="1"/>
        <v>0.65848333333333331</v>
      </c>
    </row>
    <row r="60" spans="19:22" x14ac:dyDescent="0.3">
      <c r="S60" t="s">
        <v>399</v>
      </c>
      <c r="T60">
        <v>0.30964166666666665</v>
      </c>
      <c r="U60">
        <v>0.3410333333333333</v>
      </c>
      <c r="V60">
        <f t="shared" si="1"/>
        <v>0.65067499999999989</v>
      </c>
    </row>
    <row r="61" spans="19:22" x14ac:dyDescent="0.3">
      <c r="S61" t="s">
        <v>85</v>
      </c>
      <c r="T61">
        <v>0.30960833333333332</v>
      </c>
      <c r="U61">
        <v>0.3410333333333333</v>
      </c>
      <c r="V61">
        <f t="shared" si="1"/>
        <v>0.65064166666666656</v>
      </c>
    </row>
    <row r="62" spans="19:22" x14ac:dyDescent="0.3">
      <c r="S62" t="s">
        <v>96</v>
      </c>
      <c r="T62">
        <v>0.30959999999999999</v>
      </c>
      <c r="U62">
        <v>0.3410333333333333</v>
      </c>
      <c r="V62">
        <f t="shared" si="1"/>
        <v>0.65063333333333329</v>
      </c>
    </row>
    <row r="63" spans="19:22" x14ac:dyDescent="0.3">
      <c r="S63" t="s">
        <v>373</v>
      </c>
      <c r="T63">
        <v>0.3713583333333334</v>
      </c>
      <c r="U63">
        <v>0.27864166666666668</v>
      </c>
      <c r="V63">
        <f t="shared" si="1"/>
        <v>0.65000000000000013</v>
      </c>
    </row>
    <row r="64" spans="19:22" x14ac:dyDescent="0.3">
      <c r="S64" t="s">
        <v>942</v>
      </c>
      <c r="T64">
        <v>0.26385000000000008</v>
      </c>
      <c r="U64">
        <v>0.38614999999999999</v>
      </c>
      <c r="V64">
        <f t="shared" si="1"/>
        <v>0.65000000000000013</v>
      </c>
    </row>
    <row r="65" spans="1:22" x14ac:dyDescent="0.3">
      <c r="S65" t="s">
        <v>405</v>
      </c>
      <c r="T65">
        <v>0.42100000000000004</v>
      </c>
      <c r="U65">
        <v>0.22899999999999998</v>
      </c>
      <c r="V65">
        <f t="shared" si="1"/>
        <v>0.65</v>
      </c>
    </row>
    <row r="66" spans="1:22" x14ac:dyDescent="0.3">
      <c r="S66" t="s">
        <v>334</v>
      </c>
      <c r="T66">
        <v>0.34450833333333336</v>
      </c>
      <c r="U66">
        <v>0.30549166666666666</v>
      </c>
      <c r="V66">
        <f t="shared" si="1"/>
        <v>0.65</v>
      </c>
    </row>
    <row r="67" spans="1:22" x14ac:dyDescent="0.3">
      <c r="S67" t="s">
        <v>336</v>
      </c>
      <c r="T67">
        <v>0.33811666666666668</v>
      </c>
      <c r="U67">
        <v>0.31188333333333323</v>
      </c>
      <c r="V67">
        <f t="shared" si="1"/>
        <v>0.64999999999999991</v>
      </c>
    </row>
    <row r="68" spans="1:22" x14ac:dyDescent="0.3">
      <c r="S68" t="s">
        <v>210</v>
      </c>
      <c r="T68">
        <v>0.18432499999999996</v>
      </c>
      <c r="U68">
        <v>0.46567500000000001</v>
      </c>
      <c r="V68">
        <f t="shared" si="1"/>
        <v>0.64999999999999991</v>
      </c>
    </row>
    <row r="69" spans="1:22" x14ac:dyDescent="0.3">
      <c r="S69" t="s">
        <v>369</v>
      </c>
      <c r="T69">
        <v>0.27291666666666664</v>
      </c>
      <c r="U69">
        <v>0.36791666666666667</v>
      </c>
      <c r="V69">
        <f t="shared" ref="V69:V100" si="2">SUM(T69:U69)</f>
        <v>0.64083333333333337</v>
      </c>
    </row>
    <row r="70" spans="1:22" x14ac:dyDescent="0.3">
      <c r="A70" s="86" t="s">
        <v>575</v>
      </c>
      <c r="S70" t="s">
        <v>218</v>
      </c>
      <c r="T70">
        <v>0.4381916666666667</v>
      </c>
      <c r="U70">
        <v>0.19480833333333333</v>
      </c>
      <c r="V70">
        <f t="shared" si="2"/>
        <v>0.63300000000000001</v>
      </c>
    </row>
    <row r="71" spans="1:22" x14ac:dyDescent="0.3">
      <c r="S71" t="s">
        <v>162</v>
      </c>
      <c r="T71">
        <v>0.30380000000000001</v>
      </c>
      <c r="U71">
        <v>0.32495000000000002</v>
      </c>
      <c r="V71">
        <f t="shared" si="2"/>
        <v>0.62875000000000003</v>
      </c>
    </row>
    <row r="72" spans="1:22" x14ac:dyDescent="0.3">
      <c r="A72" s="3" t="s">
        <v>611</v>
      </c>
      <c r="O72" s="2" t="s">
        <v>426</v>
      </c>
      <c r="P72" s="2" t="s">
        <v>547</v>
      </c>
      <c r="Q72" s="2" t="s">
        <v>37</v>
      </c>
      <c r="S72" t="s">
        <v>147</v>
      </c>
      <c r="T72">
        <v>0.23524166666666671</v>
      </c>
      <c r="U72">
        <v>0.39050833333333329</v>
      </c>
      <c r="V72">
        <f t="shared" si="2"/>
        <v>0.62575000000000003</v>
      </c>
    </row>
    <row r="73" spans="1:22" x14ac:dyDescent="0.3">
      <c r="O73" t="s">
        <v>32</v>
      </c>
      <c r="P73" s="17">
        <f>MROUND('Table 1.d'!B15,10)</f>
        <v>1684900</v>
      </c>
      <c r="Q73" s="23">
        <f>P73/$P$78</f>
        <v>0.55895593440752134</v>
      </c>
      <c r="S73" t="s">
        <v>259</v>
      </c>
      <c r="T73">
        <v>0.23524166666666671</v>
      </c>
      <c r="U73">
        <v>0.39050833333333329</v>
      </c>
      <c r="V73">
        <f t="shared" si="2"/>
        <v>0.62575000000000003</v>
      </c>
    </row>
    <row r="74" spans="1:22" x14ac:dyDescent="0.3">
      <c r="O74" t="s">
        <v>33</v>
      </c>
      <c r="P74" s="17">
        <f>MROUND('Table 1.d'!C15,10)</f>
        <v>723260</v>
      </c>
      <c r="Q74" s="23">
        <f>P74/$P$78</f>
        <v>0.23993736668026819</v>
      </c>
      <c r="S74" t="s">
        <v>166</v>
      </c>
      <c r="T74">
        <v>0.39500000000000002</v>
      </c>
      <c r="U74">
        <v>0.23</v>
      </c>
      <c r="V74">
        <f t="shared" si="2"/>
        <v>0.625</v>
      </c>
    </row>
    <row r="75" spans="1:22" x14ac:dyDescent="0.3">
      <c r="O75" t="s">
        <v>34</v>
      </c>
      <c r="P75" s="17">
        <f>MROUND('Table 1.d'!D15,10)</f>
        <v>482250</v>
      </c>
      <c r="Q75" s="23">
        <f>P75/$P$78</f>
        <v>0.15998367818151057</v>
      </c>
      <c r="S75" t="s">
        <v>187</v>
      </c>
      <c r="T75">
        <v>0.37161666666666665</v>
      </c>
      <c r="U75">
        <v>0.25338333333333335</v>
      </c>
      <c r="V75">
        <f t="shared" si="2"/>
        <v>0.625</v>
      </c>
    </row>
    <row r="76" spans="1:22" x14ac:dyDescent="0.3">
      <c r="O76" t="s">
        <v>35</v>
      </c>
      <c r="P76" s="17">
        <f>MROUND('Table 1.d'!E15,10)</f>
        <v>71540</v>
      </c>
      <c r="Q76" s="170">
        <f>P76/$P$78</f>
        <v>2.3732985665329737E-2</v>
      </c>
      <c r="S76" t="s">
        <v>64</v>
      </c>
      <c r="T76">
        <v>0.34586666666666671</v>
      </c>
      <c r="U76">
        <v>0.25938333333333335</v>
      </c>
      <c r="V76">
        <f t="shared" si="2"/>
        <v>0.60525000000000007</v>
      </c>
    </row>
    <row r="77" spans="1:22" x14ac:dyDescent="0.3">
      <c r="O77" t="s">
        <v>51</v>
      </c>
      <c r="P77" s="17">
        <f>MROUND('Table 1.d'!G15,10)</f>
        <v>50200</v>
      </c>
      <c r="Q77" s="170">
        <f>P77/$P$78</f>
        <v>1.6653562767676166E-2</v>
      </c>
      <c r="S77" t="s">
        <v>330</v>
      </c>
      <c r="T77">
        <v>0.30993333333333339</v>
      </c>
      <c r="U77">
        <v>0.29006666666666658</v>
      </c>
      <c r="V77">
        <f t="shared" si="2"/>
        <v>0.6</v>
      </c>
    </row>
    <row r="78" spans="1:22" x14ac:dyDescent="0.3">
      <c r="O78" t="s">
        <v>15</v>
      </c>
      <c r="P78" s="17">
        <f>MROUND('Table 1.d'!H15,10)</f>
        <v>3014370</v>
      </c>
      <c r="S78" t="s">
        <v>244</v>
      </c>
      <c r="T78">
        <v>0.25699999999999995</v>
      </c>
      <c r="U78">
        <v>0.32847500000000002</v>
      </c>
      <c r="V78">
        <f t="shared" si="2"/>
        <v>0.58547499999999997</v>
      </c>
    </row>
    <row r="79" spans="1:22" x14ac:dyDescent="0.3">
      <c r="S79" t="s">
        <v>245</v>
      </c>
      <c r="T79">
        <v>0.25616666666666665</v>
      </c>
      <c r="U79">
        <v>0.32847500000000002</v>
      </c>
      <c r="V79">
        <f t="shared" si="2"/>
        <v>0.58464166666666673</v>
      </c>
    </row>
    <row r="80" spans="1:22" x14ac:dyDescent="0.3">
      <c r="S80" t="s">
        <v>246</v>
      </c>
      <c r="T80">
        <v>0.25616666666666665</v>
      </c>
      <c r="U80">
        <v>0.32847500000000002</v>
      </c>
      <c r="V80">
        <f t="shared" si="2"/>
        <v>0.58464166666666673</v>
      </c>
    </row>
    <row r="81" spans="1:22" x14ac:dyDescent="0.3">
      <c r="S81" t="s">
        <v>247</v>
      </c>
      <c r="T81">
        <v>0.25616666666666665</v>
      </c>
      <c r="U81">
        <v>0.32847500000000002</v>
      </c>
      <c r="V81">
        <f t="shared" si="2"/>
        <v>0.58464166666666673</v>
      </c>
    </row>
    <row r="82" spans="1:22" x14ac:dyDescent="0.3">
      <c r="S82" t="s">
        <v>406</v>
      </c>
      <c r="T82">
        <v>0.25616666666666665</v>
      </c>
      <c r="U82">
        <v>0.32847500000000002</v>
      </c>
      <c r="V82">
        <f t="shared" si="2"/>
        <v>0.58464166666666673</v>
      </c>
    </row>
    <row r="83" spans="1:22" x14ac:dyDescent="0.3">
      <c r="S83" t="s">
        <v>154</v>
      </c>
      <c r="T83">
        <v>0.24045833333333336</v>
      </c>
      <c r="U83">
        <v>0.32831666666666665</v>
      </c>
      <c r="V83">
        <f t="shared" si="2"/>
        <v>0.56877500000000003</v>
      </c>
    </row>
    <row r="84" spans="1:22" x14ac:dyDescent="0.3">
      <c r="S84" t="s">
        <v>357</v>
      </c>
      <c r="T84">
        <v>0.23230000000000003</v>
      </c>
      <c r="U84">
        <v>0.33105833333333329</v>
      </c>
      <c r="V84">
        <f t="shared" si="2"/>
        <v>0.56335833333333329</v>
      </c>
    </row>
    <row r="85" spans="1:22" x14ac:dyDescent="0.3">
      <c r="S85" t="s">
        <v>121</v>
      </c>
      <c r="T85">
        <v>0.2432</v>
      </c>
      <c r="U85">
        <v>0.31982500000000003</v>
      </c>
      <c r="V85">
        <f t="shared" si="2"/>
        <v>0.563025</v>
      </c>
    </row>
    <row r="86" spans="1:22" x14ac:dyDescent="0.3">
      <c r="S86" t="s">
        <v>122</v>
      </c>
      <c r="T86">
        <v>0.24087500000000003</v>
      </c>
      <c r="U86">
        <v>0.31929999999999997</v>
      </c>
      <c r="V86">
        <f t="shared" si="2"/>
        <v>0.56017499999999998</v>
      </c>
    </row>
    <row r="87" spans="1:22" x14ac:dyDescent="0.3">
      <c r="S87" t="s">
        <v>129</v>
      </c>
      <c r="T87">
        <v>0.23782499999999998</v>
      </c>
      <c r="U87">
        <v>0.32152500000000001</v>
      </c>
      <c r="V87">
        <f t="shared" si="2"/>
        <v>0.55935000000000001</v>
      </c>
    </row>
    <row r="88" spans="1:22" x14ac:dyDescent="0.3">
      <c r="S88" t="s">
        <v>110</v>
      </c>
      <c r="T88">
        <v>0.23782499999999998</v>
      </c>
      <c r="U88">
        <v>0.32152500000000001</v>
      </c>
      <c r="V88">
        <f t="shared" si="2"/>
        <v>0.55935000000000001</v>
      </c>
    </row>
    <row r="89" spans="1:22" x14ac:dyDescent="0.3">
      <c r="S89" t="s">
        <v>105</v>
      </c>
      <c r="T89">
        <v>0.24353333333333335</v>
      </c>
      <c r="U89">
        <v>0.31211666666666665</v>
      </c>
      <c r="V89">
        <f t="shared" si="2"/>
        <v>0.55564999999999998</v>
      </c>
    </row>
    <row r="90" spans="1:22" x14ac:dyDescent="0.3">
      <c r="S90" t="s">
        <v>144</v>
      </c>
      <c r="T90">
        <v>0.24113333333333342</v>
      </c>
      <c r="U90">
        <v>0.3136666666666667</v>
      </c>
      <c r="V90">
        <f t="shared" si="2"/>
        <v>0.55480000000000018</v>
      </c>
    </row>
    <row r="91" spans="1:22" x14ac:dyDescent="0.3">
      <c r="S91" t="s">
        <v>106</v>
      </c>
      <c r="T91">
        <v>0.23902499999999996</v>
      </c>
      <c r="U91">
        <v>0.314475</v>
      </c>
      <c r="V91">
        <f t="shared" si="2"/>
        <v>0.55349999999999999</v>
      </c>
    </row>
    <row r="92" spans="1:22" x14ac:dyDescent="0.3">
      <c r="S92" t="s">
        <v>135</v>
      </c>
      <c r="T92">
        <v>0.23804999999999998</v>
      </c>
      <c r="U92">
        <v>0.31397499999999995</v>
      </c>
      <c r="V92">
        <f t="shared" si="2"/>
        <v>0.55202499999999999</v>
      </c>
    </row>
    <row r="93" spans="1:22" x14ac:dyDescent="0.3">
      <c r="S93" t="s">
        <v>386</v>
      </c>
      <c r="T93">
        <v>0.286275</v>
      </c>
      <c r="U93">
        <v>0.26379999999999998</v>
      </c>
      <c r="V93">
        <f t="shared" si="2"/>
        <v>0.55007499999999998</v>
      </c>
    </row>
    <row r="94" spans="1:22" x14ac:dyDescent="0.3">
      <c r="A94" s="86" t="s">
        <v>577</v>
      </c>
      <c r="S94" t="s">
        <v>278</v>
      </c>
      <c r="T94">
        <v>0.30103333333333326</v>
      </c>
      <c r="U94">
        <v>0.24896666666666664</v>
      </c>
      <c r="V94">
        <f t="shared" si="2"/>
        <v>0.54999999999999993</v>
      </c>
    </row>
    <row r="95" spans="1:22" x14ac:dyDescent="0.3">
      <c r="S95" t="s">
        <v>118</v>
      </c>
      <c r="T95">
        <v>0.23910000000000001</v>
      </c>
      <c r="U95">
        <v>0.30694999999999995</v>
      </c>
      <c r="V95">
        <f t="shared" si="2"/>
        <v>0.54604999999999992</v>
      </c>
    </row>
    <row r="96" spans="1:22" x14ac:dyDescent="0.3">
      <c r="A96" s="3" t="s">
        <v>618</v>
      </c>
      <c r="S96" t="s">
        <v>365</v>
      </c>
      <c r="T96">
        <v>0.27279166666666671</v>
      </c>
      <c r="U96">
        <v>0.27053333333333335</v>
      </c>
      <c r="V96">
        <f t="shared" si="2"/>
        <v>0.54332500000000006</v>
      </c>
    </row>
    <row r="97" spans="19:22" x14ac:dyDescent="0.3">
      <c r="S97" t="s">
        <v>146</v>
      </c>
      <c r="T97">
        <v>0.24004999999999999</v>
      </c>
      <c r="U97">
        <v>0.29835</v>
      </c>
      <c r="V97">
        <f t="shared" si="2"/>
        <v>0.53839999999999999</v>
      </c>
    </row>
    <row r="98" spans="19:22" x14ac:dyDescent="0.3">
      <c r="S98" t="s">
        <v>133</v>
      </c>
      <c r="T98">
        <v>0.24178333333333324</v>
      </c>
      <c r="U98">
        <v>0.29596666666666666</v>
      </c>
      <c r="V98">
        <f t="shared" si="2"/>
        <v>0.53774999999999995</v>
      </c>
    </row>
    <row r="99" spans="19:22" x14ac:dyDescent="0.3">
      <c r="S99" t="s">
        <v>136</v>
      </c>
      <c r="T99">
        <v>0.23882499999999998</v>
      </c>
      <c r="U99">
        <v>0.29822500000000002</v>
      </c>
      <c r="V99">
        <f t="shared" si="2"/>
        <v>0.53705000000000003</v>
      </c>
    </row>
    <row r="100" spans="19:22" x14ac:dyDescent="0.3">
      <c r="S100" t="s">
        <v>143</v>
      </c>
      <c r="T100">
        <v>0.24407500000000004</v>
      </c>
      <c r="U100">
        <v>0.29147499999999998</v>
      </c>
      <c r="V100">
        <f t="shared" si="2"/>
        <v>0.53554999999999997</v>
      </c>
    </row>
    <row r="101" spans="19:22" x14ac:dyDescent="0.3">
      <c r="S101" t="s">
        <v>149</v>
      </c>
      <c r="T101">
        <v>0.234375</v>
      </c>
      <c r="U101">
        <v>0.2994</v>
      </c>
      <c r="V101">
        <f t="shared" ref="V101:V132" si="3">SUM(T101:U101)</f>
        <v>0.533775</v>
      </c>
    </row>
    <row r="102" spans="19:22" x14ac:dyDescent="0.3">
      <c r="S102" t="s">
        <v>138</v>
      </c>
      <c r="T102">
        <v>0.23781666666666668</v>
      </c>
      <c r="U102">
        <v>0.29373333333333335</v>
      </c>
      <c r="V102">
        <f t="shared" si="3"/>
        <v>0.53154999999999997</v>
      </c>
    </row>
    <row r="103" spans="19:22" x14ac:dyDescent="0.3">
      <c r="S103" t="s">
        <v>66</v>
      </c>
      <c r="T103">
        <v>0.26205000000000006</v>
      </c>
      <c r="U103">
        <v>0.26794999999999997</v>
      </c>
      <c r="V103">
        <f t="shared" si="3"/>
        <v>0.53</v>
      </c>
    </row>
    <row r="104" spans="19:22" x14ac:dyDescent="0.3">
      <c r="S104" t="s">
        <v>115</v>
      </c>
      <c r="T104">
        <v>0.23764166666666667</v>
      </c>
      <c r="U104">
        <v>0.29185833333333328</v>
      </c>
      <c r="V104">
        <f t="shared" si="3"/>
        <v>0.52949999999999997</v>
      </c>
    </row>
    <row r="105" spans="19:22" x14ac:dyDescent="0.3">
      <c r="S105" t="s">
        <v>123</v>
      </c>
      <c r="T105">
        <v>0.23898333333333333</v>
      </c>
      <c r="U105">
        <v>0.28956666666666669</v>
      </c>
      <c r="V105">
        <f t="shared" si="3"/>
        <v>0.52855000000000008</v>
      </c>
    </row>
    <row r="106" spans="19:22" x14ac:dyDescent="0.3">
      <c r="S106" t="s">
        <v>150</v>
      </c>
      <c r="T106">
        <v>0.24012500000000001</v>
      </c>
      <c r="U106">
        <v>0.28789999999999999</v>
      </c>
      <c r="V106">
        <f t="shared" si="3"/>
        <v>0.52802499999999997</v>
      </c>
    </row>
    <row r="107" spans="19:22" x14ac:dyDescent="0.3">
      <c r="S107" t="s">
        <v>403</v>
      </c>
      <c r="T107">
        <v>0.23960000000000001</v>
      </c>
      <c r="U107">
        <v>0.28837499999999999</v>
      </c>
      <c r="V107">
        <f t="shared" si="3"/>
        <v>0.52797499999999997</v>
      </c>
    </row>
    <row r="108" spans="19:22" x14ac:dyDescent="0.3">
      <c r="S108" t="s">
        <v>1266</v>
      </c>
      <c r="T108">
        <v>0.23960000000000001</v>
      </c>
      <c r="U108">
        <v>0.28837499999999999</v>
      </c>
      <c r="V108">
        <f t="shared" si="3"/>
        <v>0.52797499999999997</v>
      </c>
    </row>
    <row r="109" spans="19:22" x14ac:dyDescent="0.3">
      <c r="S109" t="s">
        <v>408</v>
      </c>
      <c r="T109">
        <v>0.23668333333333327</v>
      </c>
      <c r="U109">
        <v>0.29031666666666672</v>
      </c>
      <c r="V109">
        <f t="shared" si="3"/>
        <v>0.52700000000000002</v>
      </c>
    </row>
    <row r="110" spans="19:22" x14ac:dyDescent="0.3">
      <c r="S110" t="s">
        <v>119</v>
      </c>
      <c r="T110">
        <v>0.23741666666666661</v>
      </c>
      <c r="U110">
        <v>0.2892333333333334</v>
      </c>
      <c r="V110">
        <f t="shared" si="3"/>
        <v>0.52665000000000006</v>
      </c>
    </row>
    <row r="111" spans="19:22" x14ac:dyDescent="0.3">
      <c r="S111" t="s">
        <v>113</v>
      </c>
      <c r="T111">
        <v>0.26751666666666668</v>
      </c>
      <c r="U111">
        <v>0.25690833333333329</v>
      </c>
      <c r="V111">
        <f t="shared" si="3"/>
        <v>0.52442499999999992</v>
      </c>
    </row>
    <row r="112" spans="19:22" x14ac:dyDescent="0.3">
      <c r="S112" t="s">
        <v>126</v>
      </c>
      <c r="T112">
        <v>0.25495833333333334</v>
      </c>
      <c r="U112">
        <v>0.26811666666666661</v>
      </c>
      <c r="V112">
        <f t="shared" si="3"/>
        <v>0.52307499999999996</v>
      </c>
    </row>
    <row r="113" spans="1:22" x14ac:dyDescent="0.3">
      <c r="S113" t="s">
        <v>111</v>
      </c>
      <c r="T113">
        <v>0.23491666666666669</v>
      </c>
      <c r="U113">
        <v>0.28675833333333334</v>
      </c>
      <c r="V113">
        <f t="shared" si="3"/>
        <v>0.521675</v>
      </c>
    </row>
    <row r="114" spans="1:22" x14ac:dyDescent="0.3">
      <c r="S114" t="s">
        <v>132</v>
      </c>
      <c r="T114">
        <v>0.23870833333333327</v>
      </c>
      <c r="U114">
        <v>0.28211666666666663</v>
      </c>
      <c r="V114">
        <f t="shared" si="3"/>
        <v>0.52082499999999987</v>
      </c>
    </row>
    <row r="115" spans="1:22" x14ac:dyDescent="0.3">
      <c r="A115" s="100" t="s">
        <v>578</v>
      </c>
      <c r="S115" t="s">
        <v>109</v>
      </c>
      <c r="T115">
        <v>0.23911666666666673</v>
      </c>
      <c r="U115">
        <v>0.28135833333333332</v>
      </c>
      <c r="V115">
        <f t="shared" si="3"/>
        <v>0.52047500000000002</v>
      </c>
    </row>
    <row r="116" spans="1:22" x14ac:dyDescent="0.3">
      <c r="S116" t="s">
        <v>142</v>
      </c>
      <c r="T116">
        <v>0.239125</v>
      </c>
      <c r="U116">
        <v>0.28117500000000001</v>
      </c>
      <c r="V116">
        <f t="shared" si="3"/>
        <v>0.52029999999999998</v>
      </c>
    </row>
    <row r="117" spans="1:22" x14ac:dyDescent="0.3">
      <c r="A117" s="3" t="s">
        <v>612</v>
      </c>
      <c r="S117" t="s">
        <v>108</v>
      </c>
      <c r="T117">
        <v>0.26750000000000002</v>
      </c>
      <c r="U117">
        <v>0.25277500000000003</v>
      </c>
      <c r="V117">
        <f t="shared" si="3"/>
        <v>0.52027500000000004</v>
      </c>
    </row>
    <row r="118" spans="1:22" x14ac:dyDescent="0.3">
      <c r="S118" t="s">
        <v>270</v>
      </c>
      <c r="T118">
        <v>0.32134999999999997</v>
      </c>
      <c r="U118">
        <v>0.19864999999999999</v>
      </c>
      <c r="V118">
        <f t="shared" si="3"/>
        <v>0.52</v>
      </c>
    </row>
    <row r="119" spans="1:22" x14ac:dyDescent="0.3">
      <c r="S119" t="s">
        <v>116</v>
      </c>
      <c r="T119">
        <v>0.23753333333333335</v>
      </c>
      <c r="U119">
        <v>0.28086666666666665</v>
      </c>
      <c r="V119">
        <f t="shared" si="3"/>
        <v>0.51839999999999997</v>
      </c>
    </row>
    <row r="120" spans="1:22" x14ac:dyDescent="0.3">
      <c r="S120" t="s">
        <v>114</v>
      </c>
      <c r="T120">
        <v>0.23710833333333328</v>
      </c>
      <c r="U120">
        <v>0.27861666666666668</v>
      </c>
      <c r="V120">
        <f t="shared" si="3"/>
        <v>0.51572499999999999</v>
      </c>
    </row>
    <row r="121" spans="1:22" x14ac:dyDescent="0.3">
      <c r="S121" t="s">
        <v>128</v>
      </c>
      <c r="T121">
        <v>0.23996666666666666</v>
      </c>
      <c r="U121">
        <v>0.27205833333333329</v>
      </c>
      <c r="V121">
        <f t="shared" si="3"/>
        <v>0.51202499999999995</v>
      </c>
    </row>
    <row r="122" spans="1:22" x14ac:dyDescent="0.3">
      <c r="S122" t="s">
        <v>104</v>
      </c>
      <c r="T122">
        <v>0.24916666666666673</v>
      </c>
      <c r="U122">
        <v>0.26178333333333331</v>
      </c>
      <c r="V122">
        <f t="shared" si="3"/>
        <v>0.51095000000000002</v>
      </c>
    </row>
    <row r="123" spans="1:22" x14ac:dyDescent="0.3">
      <c r="S123" t="s">
        <v>112</v>
      </c>
      <c r="T123">
        <v>0.24916666666666673</v>
      </c>
      <c r="U123">
        <v>0.26178333333333331</v>
      </c>
      <c r="V123">
        <f t="shared" si="3"/>
        <v>0.51095000000000002</v>
      </c>
    </row>
    <row r="124" spans="1:22" x14ac:dyDescent="0.3">
      <c r="S124" t="s">
        <v>124</v>
      </c>
      <c r="T124">
        <v>0.23493333333333336</v>
      </c>
      <c r="U124">
        <v>0.27584166666666665</v>
      </c>
      <c r="V124">
        <f t="shared" si="3"/>
        <v>0.51077499999999998</v>
      </c>
    </row>
    <row r="125" spans="1:22" x14ac:dyDescent="0.3">
      <c r="S125" t="s">
        <v>402</v>
      </c>
      <c r="T125">
        <v>0.23663333333333333</v>
      </c>
      <c r="U125">
        <v>0.27216666666666667</v>
      </c>
      <c r="V125">
        <f t="shared" si="3"/>
        <v>0.50880000000000003</v>
      </c>
    </row>
    <row r="126" spans="1:22" x14ac:dyDescent="0.3">
      <c r="S126" t="s">
        <v>401</v>
      </c>
      <c r="T126">
        <v>0.23663333333333333</v>
      </c>
      <c r="U126">
        <v>0.27216666666666667</v>
      </c>
      <c r="V126">
        <f t="shared" si="3"/>
        <v>0.50880000000000003</v>
      </c>
    </row>
    <row r="127" spans="1:22" x14ac:dyDescent="0.3">
      <c r="S127" t="s">
        <v>137</v>
      </c>
      <c r="T127">
        <v>0.26400833333333334</v>
      </c>
      <c r="U127">
        <v>0.24446666666666669</v>
      </c>
      <c r="V127">
        <f t="shared" si="3"/>
        <v>0.50847500000000001</v>
      </c>
    </row>
    <row r="128" spans="1:22" x14ac:dyDescent="0.3">
      <c r="S128" t="s">
        <v>145</v>
      </c>
      <c r="T128">
        <v>0.27072499999999994</v>
      </c>
      <c r="U128">
        <v>0.23724999999999999</v>
      </c>
      <c r="V128">
        <f t="shared" si="3"/>
        <v>0.50797499999999995</v>
      </c>
    </row>
    <row r="129" spans="1:22" x14ac:dyDescent="0.3">
      <c r="S129" t="s">
        <v>375</v>
      </c>
      <c r="T129">
        <v>0.2273333333333333</v>
      </c>
      <c r="U129">
        <v>0.27990833333333337</v>
      </c>
      <c r="V129">
        <f t="shared" si="3"/>
        <v>0.5072416666666667</v>
      </c>
    </row>
    <row r="130" spans="1:22" x14ac:dyDescent="0.3">
      <c r="S130" t="s">
        <v>117</v>
      </c>
      <c r="T130">
        <v>0.25370833333333337</v>
      </c>
      <c r="U130">
        <v>0.25331666666666669</v>
      </c>
      <c r="V130">
        <f t="shared" si="3"/>
        <v>0.50702500000000006</v>
      </c>
    </row>
    <row r="131" spans="1:22" x14ac:dyDescent="0.3">
      <c r="S131" t="s">
        <v>127</v>
      </c>
      <c r="T131">
        <v>0.23773333333333332</v>
      </c>
      <c r="U131">
        <v>0.2668166666666667</v>
      </c>
      <c r="V131">
        <f t="shared" si="3"/>
        <v>0.50455000000000005</v>
      </c>
    </row>
    <row r="132" spans="1:22" x14ac:dyDescent="0.3">
      <c r="S132" t="s">
        <v>120</v>
      </c>
      <c r="T132">
        <v>0.252025</v>
      </c>
      <c r="U132">
        <v>0.25159999999999999</v>
      </c>
      <c r="V132">
        <f t="shared" si="3"/>
        <v>0.50362499999999999</v>
      </c>
    </row>
    <row r="133" spans="1:22" x14ac:dyDescent="0.3">
      <c r="S133" t="s">
        <v>134</v>
      </c>
      <c r="T133">
        <v>0.252025</v>
      </c>
      <c r="U133">
        <v>0.25159999999999999</v>
      </c>
      <c r="V133">
        <f t="shared" ref="V133:V164" si="4">SUM(T133:U133)</f>
        <v>0.50362499999999999</v>
      </c>
    </row>
    <row r="134" spans="1:22" x14ac:dyDescent="0.3">
      <c r="S134" t="s">
        <v>141</v>
      </c>
      <c r="T134">
        <v>0.24350000000000005</v>
      </c>
      <c r="U134">
        <v>0.25885000000000002</v>
      </c>
      <c r="V134">
        <f t="shared" si="4"/>
        <v>0.50235000000000007</v>
      </c>
    </row>
    <row r="135" spans="1:22" x14ac:dyDescent="0.3">
      <c r="S135" t="s">
        <v>140</v>
      </c>
      <c r="T135">
        <v>0.23487500000000006</v>
      </c>
      <c r="U135">
        <v>0.266125</v>
      </c>
      <c r="V135">
        <f t="shared" si="4"/>
        <v>0.50100000000000011</v>
      </c>
    </row>
    <row r="136" spans="1:22" x14ac:dyDescent="0.3">
      <c r="A136" s="86" t="s">
        <v>576</v>
      </c>
      <c r="S136" t="s">
        <v>148</v>
      </c>
      <c r="T136">
        <v>0.23487500000000006</v>
      </c>
      <c r="U136">
        <v>0.266125</v>
      </c>
      <c r="V136">
        <f t="shared" si="4"/>
        <v>0.50100000000000011</v>
      </c>
    </row>
    <row r="137" spans="1:22" x14ac:dyDescent="0.3">
      <c r="S137" t="s">
        <v>107</v>
      </c>
      <c r="T137">
        <v>0.23585833333333336</v>
      </c>
      <c r="U137">
        <v>0.26496666666666663</v>
      </c>
      <c r="V137">
        <f t="shared" si="4"/>
        <v>0.50082499999999996</v>
      </c>
    </row>
    <row r="138" spans="1:22" x14ac:dyDescent="0.3">
      <c r="A138" s="3" t="s">
        <v>617</v>
      </c>
      <c r="S138" t="s">
        <v>125</v>
      </c>
      <c r="T138">
        <v>0.23719999999999999</v>
      </c>
      <c r="U138">
        <v>0.26319999999999999</v>
      </c>
      <c r="V138">
        <f t="shared" si="4"/>
        <v>0.50039999999999996</v>
      </c>
    </row>
    <row r="139" spans="1:22" x14ac:dyDescent="0.3">
      <c r="S139" t="s">
        <v>303</v>
      </c>
      <c r="T139">
        <v>0.24015</v>
      </c>
      <c r="U139">
        <v>0.25985000000000003</v>
      </c>
      <c r="V139">
        <f t="shared" si="4"/>
        <v>0.5</v>
      </c>
    </row>
    <row r="140" spans="1:22" x14ac:dyDescent="0.3">
      <c r="S140" t="s">
        <v>130</v>
      </c>
      <c r="T140">
        <v>0.25422500000000003</v>
      </c>
      <c r="U140">
        <v>0.24240000000000003</v>
      </c>
      <c r="V140">
        <f t="shared" si="4"/>
        <v>0.49662500000000009</v>
      </c>
    </row>
    <row r="141" spans="1:22" x14ac:dyDescent="0.3">
      <c r="S141" t="s">
        <v>151</v>
      </c>
      <c r="T141">
        <v>0.25422500000000003</v>
      </c>
      <c r="U141">
        <v>0.24240000000000003</v>
      </c>
      <c r="V141">
        <f t="shared" si="4"/>
        <v>0.49662500000000009</v>
      </c>
    </row>
    <row r="142" spans="1:22" x14ac:dyDescent="0.3">
      <c r="S142" t="s">
        <v>152</v>
      </c>
      <c r="T142">
        <v>0.25422500000000003</v>
      </c>
      <c r="U142">
        <v>0.24240000000000003</v>
      </c>
      <c r="V142">
        <f t="shared" si="4"/>
        <v>0.49662500000000009</v>
      </c>
    </row>
    <row r="143" spans="1:22" x14ac:dyDescent="0.3">
      <c r="S143" t="s">
        <v>297</v>
      </c>
      <c r="T143">
        <v>0.23375000000000001</v>
      </c>
      <c r="U143">
        <v>0.26124999999999993</v>
      </c>
      <c r="V143">
        <f t="shared" si="4"/>
        <v>0.49499999999999994</v>
      </c>
    </row>
    <row r="144" spans="1:22" x14ac:dyDescent="0.3">
      <c r="S144" t="s">
        <v>179</v>
      </c>
      <c r="T144">
        <v>0.355375</v>
      </c>
      <c r="U144">
        <v>0.118725</v>
      </c>
      <c r="V144">
        <f t="shared" si="4"/>
        <v>0.47409999999999997</v>
      </c>
    </row>
    <row r="145" spans="1:22" x14ac:dyDescent="0.3">
      <c r="S145" t="s">
        <v>1024</v>
      </c>
      <c r="T145">
        <v>0.19708333333333336</v>
      </c>
      <c r="U145">
        <v>0.26271666666666665</v>
      </c>
      <c r="V145">
        <f t="shared" si="4"/>
        <v>0.45979999999999999</v>
      </c>
    </row>
    <row r="146" spans="1:22" x14ac:dyDescent="0.3">
      <c r="S146" t="s">
        <v>389</v>
      </c>
      <c r="T146">
        <v>0.1867</v>
      </c>
      <c r="U146">
        <v>0.26892500000000003</v>
      </c>
      <c r="V146">
        <f t="shared" si="4"/>
        <v>0.45562500000000006</v>
      </c>
    </row>
    <row r="147" spans="1:22" x14ac:dyDescent="0.3">
      <c r="S147" t="s">
        <v>1202</v>
      </c>
      <c r="T147">
        <v>0.18294999999999997</v>
      </c>
      <c r="U147">
        <v>0.26884166666666659</v>
      </c>
      <c r="V147">
        <f t="shared" si="4"/>
        <v>0.45179166666666659</v>
      </c>
    </row>
    <row r="148" spans="1:22" x14ac:dyDescent="0.3">
      <c r="S148" t="s">
        <v>400</v>
      </c>
      <c r="T148">
        <v>0.18294999999999997</v>
      </c>
      <c r="U148">
        <v>0.26884166666666659</v>
      </c>
      <c r="V148">
        <f t="shared" si="4"/>
        <v>0.45179166666666659</v>
      </c>
    </row>
    <row r="149" spans="1:22" x14ac:dyDescent="0.3">
      <c r="S149" t="s">
        <v>1220</v>
      </c>
      <c r="T149">
        <v>0.18294999999999997</v>
      </c>
      <c r="U149">
        <v>0.26884166666666659</v>
      </c>
      <c r="V149">
        <f t="shared" si="4"/>
        <v>0.45179166666666659</v>
      </c>
    </row>
    <row r="150" spans="1:22" x14ac:dyDescent="0.3">
      <c r="S150" t="s">
        <v>414</v>
      </c>
      <c r="T150">
        <v>0.29954444444444445</v>
      </c>
      <c r="U150">
        <v>0.14417777777777779</v>
      </c>
      <c r="V150">
        <f t="shared" si="4"/>
        <v>0.44372222222222224</v>
      </c>
    </row>
    <row r="151" spans="1:22" x14ac:dyDescent="0.3">
      <c r="S151" t="s">
        <v>229</v>
      </c>
      <c r="T151">
        <v>0.33559166666666668</v>
      </c>
      <c r="U151">
        <v>0.10810833333333336</v>
      </c>
      <c r="V151">
        <f t="shared" si="4"/>
        <v>0.44370000000000004</v>
      </c>
    </row>
    <row r="152" spans="1:22" x14ac:dyDescent="0.3">
      <c r="S152" t="s">
        <v>379</v>
      </c>
      <c r="T152">
        <v>0.28657500000000002</v>
      </c>
      <c r="U152">
        <v>0.15267500000000001</v>
      </c>
      <c r="V152">
        <f t="shared" si="4"/>
        <v>0.43925000000000003</v>
      </c>
    </row>
    <row r="153" spans="1:22" x14ac:dyDescent="0.3">
      <c r="S153" t="s">
        <v>215</v>
      </c>
      <c r="T153">
        <v>0.31728333333333336</v>
      </c>
      <c r="U153">
        <v>0.11600000000000001</v>
      </c>
      <c r="V153">
        <f t="shared" si="4"/>
        <v>0.43328333333333335</v>
      </c>
    </row>
    <row r="154" spans="1:22" x14ac:dyDescent="0.3">
      <c r="S154" t="s">
        <v>321</v>
      </c>
      <c r="T154">
        <v>0.2962083333333333</v>
      </c>
      <c r="U154">
        <v>0.13219166666666668</v>
      </c>
      <c r="V154">
        <f t="shared" si="4"/>
        <v>0.4284</v>
      </c>
    </row>
    <row r="155" spans="1:22" x14ac:dyDescent="0.3">
      <c r="S155" t="s">
        <v>1055</v>
      </c>
      <c r="T155">
        <v>0.24699166666666669</v>
      </c>
      <c r="U155">
        <v>0.17489999999999997</v>
      </c>
      <c r="V155">
        <f t="shared" si="4"/>
        <v>0.42189166666666666</v>
      </c>
    </row>
    <row r="156" spans="1:22" x14ac:dyDescent="0.3">
      <c r="S156" t="s">
        <v>185</v>
      </c>
      <c r="T156">
        <v>0.1842</v>
      </c>
      <c r="U156">
        <v>0.23180000000000001</v>
      </c>
      <c r="V156">
        <f t="shared" si="4"/>
        <v>0.41600000000000004</v>
      </c>
    </row>
    <row r="157" spans="1:22" x14ac:dyDescent="0.3">
      <c r="S157" t="s">
        <v>344</v>
      </c>
      <c r="T157">
        <v>0.18299999999999997</v>
      </c>
      <c r="U157">
        <v>0.23199999999999998</v>
      </c>
      <c r="V157">
        <f t="shared" si="4"/>
        <v>0.41499999999999992</v>
      </c>
    </row>
    <row r="158" spans="1:22" x14ac:dyDescent="0.3">
      <c r="A158" s="86" t="s">
        <v>576</v>
      </c>
      <c r="S158" t="s">
        <v>274</v>
      </c>
      <c r="T158">
        <v>0.41073333333333339</v>
      </c>
      <c r="U158">
        <v>1.0000000000000003E-4</v>
      </c>
      <c r="V158">
        <f t="shared" si="4"/>
        <v>0.41083333333333338</v>
      </c>
    </row>
    <row r="159" spans="1:22" x14ac:dyDescent="0.3">
      <c r="A159" s="86"/>
      <c r="S159" t="s">
        <v>317</v>
      </c>
      <c r="T159">
        <v>0.20807499999999998</v>
      </c>
      <c r="U159">
        <v>0.20136666666666667</v>
      </c>
      <c r="V159">
        <f t="shared" si="4"/>
        <v>0.40944166666666665</v>
      </c>
    </row>
    <row r="160" spans="1:22" x14ac:dyDescent="0.3">
      <c r="A160" s="97" t="s">
        <v>613</v>
      </c>
      <c r="S160" t="s">
        <v>266</v>
      </c>
      <c r="T160">
        <v>0.20801666666666671</v>
      </c>
      <c r="U160">
        <v>0.17498333333333335</v>
      </c>
      <c r="V160">
        <f t="shared" si="4"/>
        <v>0.38300000000000006</v>
      </c>
    </row>
    <row r="161" spans="19:22" x14ac:dyDescent="0.3">
      <c r="S161" t="s">
        <v>228</v>
      </c>
      <c r="T161">
        <v>0.25355</v>
      </c>
      <c r="U161">
        <v>0.12645000000000001</v>
      </c>
      <c r="V161">
        <f t="shared" si="4"/>
        <v>0.38</v>
      </c>
    </row>
    <row r="162" spans="19:22" x14ac:dyDescent="0.3">
      <c r="S162" t="s">
        <v>881</v>
      </c>
      <c r="T162">
        <v>0.29039166666666666</v>
      </c>
      <c r="U162">
        <v>8.8224999999999998E-2</v>
      </c>
      <c r="V162">
        <f t="shared" si="4"/>
        <v>0.37861666666666666</v>
      </c>
    </row>
    <row r="163" spans="19:22" x14ac:dyDescent="0.3">
      <c r="S163" t="s">
        <v>1227</v>
      </c>
      <c r="T163">
        <v>0.24472500000000008</v>
      </c>
      <c r="U163">
        <v>0.11780000000000002</v>
      </c>
      <c r="V163">
        <f t="shared" si="4"/>
        <v>0.3625250000000001</v>
      </c>
    </row>
    <row r="164" spans="19:22" x14ac:dyDescent="0.3">
      <c r="S164" t="s">
        <v>171</v>
      </c>
      <c r="T164">
        <v>0.26914166666666667</v>
      </c>
      <c r="U164">
        <v>8.9041666666666672E-2</v>
      </c>
      <c r="V164">
        <f t="shared" si="4"/>
        <v>0.35818333333333335</v>
      </c>
    </row>
    <row r="165" spans="19:22" x14ac:dyDescent="0.3">
      <c r="S165" t="s">
        <v>91</v>
      </c>
      <c r="T165">
        <v>0.2554833333333334</v>
      </c>
      <c r="U165">
        <v>3.0649999999999997E-2</v>
      </c>
      <c r="V165">
        <f t="shared" ref="V165:V181" si="5">SUM(T165:U165)</f>
        <v>0.28613333333333341</v>
      </c>
    </row>
    <row r="166" spans="19:22" x14ac:dyDescent="0.3">
      <c r="S166" t="s">
        <v>92</v>
      </c>
      <c r="T166">
        <v>0.2554833333333334</v>
      </c>
      <c r="U166">
        <v>3.0649999999999997E-2</v>
      </c>
      <c r="V166">
        <f t="shared" si="5"/>
        <v>0.28613333333333341</v>
      </c>
    </row>
    <row r="167" spans="19:22" x14ac:dyDescent="0.3">
      <c r="S167" t="s">
        <v>98</v>
      </c>
      <c r="T167">
        <v>0.2554833333333334</v>
      </c>
      <c r="U167">
        <v>3.0649999999999997E-2</v>
      </c>
      <c r="V167">
        <f t="shared" si="5"/>
        <v>0.28613333333333341</v>
      </c>
    </row>
    <row r="168" spans="19:22" x14ac:dyDescent="0.3">
      <c r="S168" t="s">
        <v>93</v>
      </c>
      <c r="T168">
        <v>0.2554833333333334</v>
      </c>
      <c r="U168">
        <v>3.0649999999999997E-2</v>
      </c>
      <c r="V168">
        <f t="shared" si="5"/>
        <v>0.28613333333333341</v>
      </c>
    </row>
    <row r="169" spans="19:22" x14ac:dyDescent="0.3">
      <c r="S169" t="s">
        <v>1218</v>
      </c>
      <c r="T169">
        <v>0.2554833333333334</v>
      </c>
      <c r="U169">
        <v>3.0649999999999997E-2</v>
      </c>
      <c r="V169">
        <f t="shared" si="5"/>
        <v>0.28613333333333341</v>
      </c>
    </row>
    <row r="170" spans="19:22" x14ac:dyDescent="0.3">
      <c r="S170" t="s">
        <v>102</v>
      </c>
      <c r="T170">
        <v>0.2554833333333334</v>
      </c>
      <c r="U170">
        <v>3.0649999999999997E-2</v>
      </c>
      <c r="V170">
        <f t="shared" si="5"/>
        <v>0.28613333333333341</v>
      </c>
    </row>
    <row r="171" spans="19:22" x14ac:dyDescent="0.3">
      <c r="S171" t="s">
        <v>86</v>
      </c>
      <c r="T171">
        <v>0.25548333333333334</v>
      </c>
      <c r="U171">
        <v>3.0649999999999997E-2</v>
      </c>
      <c r="V171">
        <f t="shared" si="5"/>
        <v>0.28613333333333335</v>
      </c>
    </row>
    <row r="172" spans="19:22" x14ac:dyDescent="0.3">
      <c r="S172" t="s">
        <v>84</v>
      </c>
      <c r="T172">
        <v>0.25546666666666668</v>
      </c>
      <c r="U172">
        <v>3.0649999999999997E-2</v>
      </c>
      <c r="V172">
        <f t="shared" si="5"/>
        <v>0.28611666666666669</v>
      </c>
    </row>
    <row r="173" spans="19:22" x14ac:dyDescent="0.3">
      <c r="S173" t="s">
        <v>95</v>
      </c>
      <c r="T173">
        <v>0.25017499999999998</v>
      </c>
      <c r="U173">
        <v>2.8116666666666665E-2</v>
      </c>
      <c r="V173">
        <f t="shared" si="5"/>
        <v>0.27829166666666666</v>
      </c>
    </row>
    <row r="174" spans="19:22" x14ac:dyDescent="0.3">
      <c r="S174" t="s">
        <v>1206</v>
      </c>
      <c r="T174">
        <v>0.25004999999999999</v>
      </c>
      <c r="U174">
        <v>2.8116666666666665E-2</v>
      </c>
      <c r="V174">
        <f t="shared" si="5"/>
        <v>0.27816666666666667</v>
      </c>
    </row>
    <row r="175" spans="19:22" x14ac:dyDescent="0.3">
      <c r="S175" t="s">
        <v>311</v>
      </c>
      <c r="T175">
        <v>0.25849166666666662</v>
      </c>
      <c r="U175">
        <v>0</v>
      </c>
      <c r="V175">
        <f t="shared" si="5"/>
        <v>0.25849166666666662</v>
      </c>
    </row>
    <row r="176" spans="19:22" x14ac:dyDescent="0.3">
      <c r="S176" t="s">
        <v>313</v>
      </c>
      <c r="T176">
        <v>0.24804166666666663</v>
      </c>
      <c r="U176">
        <v>0</v>
      </c>
      <c r="V176">
        <f t="shared" si="5"/>
        <v>0.24804166666666663</v>
      </c>
    </row>
    <row r="177" spans="1:22" x14ac:dyDescent="0.3">
      <c r="A177" s="86" t="s">
        <v>576</v>
      </c>
      <c r="S177" t="s">
        <v>314</v>
      </c>
      <c r="T177">
        <v>0.22311666666666666</v>
      </c>
      <c r="U177">
        <v>8.3333333333333337E-6</v>
      </c>
      <c r="V177">
        <f t="shared" si="5"/>
        <v>0.22312499999999999</v>
      </c>
    </row>
    <row r="178" spans="1:22" x14ac:dyDescent="0.3">
      <c r="S178" t="s">
        <v>310</v>
      </c>
      <c r="T178">
        <v>0.22105833333333327</v>
      </c>
      <c r="U178">
        <v>0</v>
      </c>
      <c r="V178">
        <f t="shared" si="5"/>
        <v>0.22105833333333327</v>
      </c>
    </row>
    <row r="179" spans="1:22" x14ac:dyDescent="0.3">
      <c r="A179" s="3" t="s">
        <v>614</v>
      </c>
      <c r="S179" t="s">
        <v>315</v>
      </c>
      <c r="T179">
        <v>0.1933583333333333</v>
      </c>
      <c r="U179">
        <v>0</v>
      </c>
      <c r="V179">
        <f t="shared" si="5"/>
        <v>0.1933583333333333</v>
      </c>
    </row>
    <row r="180" spans="1:22" x14ac:dyDescent="0.3">
      <c r="S180" t="s">
        <v>309</v>
      </c>
      <c r="T180">
        <v>0.15725833333333331</v>
      </c>
      <c r="U180">
        <v>0</v>
      </c>
      <c r="V180">
        <f t="shared" si="5"/>
        <v>0.15725833333333331</v>
      </c>
    </row>
    <row r="181" spans="1:22" x14ac:dyDescent="0.3">
      <c r="S181" t="s">
        <v>312</v>
      </c>
      <c r="T181">
        <v>7.9999999999999988E-2</v>
      </c>
      <c r="U181">
        <v>0</v>
      </c>
      <c r="V181">
        <f t="shared" si="5"/>
        <v>7.9999999999999988E-2</v>
      </c>
    </row>
    <row r="202" spans="1:20" x14ac:dyDescent="0.3">
      <c r="A202" s="86" t="s">
        <v>576</v>
      </c>
    </row>
    <row r="204" spans="1:20" x14ac:dyDescent="0.3">
      <c r="A204" s="3" t="s">
        <v>615</v>
      </c>
      <c r="O204" s="98" t="s">
        <v>49</v>
      </c>
      <c r="P204" s="98" t="s">
        <v>50</v>
      </c>
      <c r="Q204" s="98" t="s">
        <v>51</v>
      </c>
      <c r="R204" s="98" t="s">
        <v>49</v>
      </c>
      <c r="S204" s="98" t="s">
        <v>50</v>
      </c>
      <c r="T204" s="98" t="s">
        <v>51</v>
      </c>
    </row>
    <row r="205" spans="1:20" x14ac:dyDescent="0.3">
      <c r="N205" s="99" t="s">
        <v>548</v>
      </c>
      <c r="O205" s="17">
        <f>'Table 1.h'!B15</f>
        <v>1952870.3444999999</v>
      </c>
      <c r="P205" s="17">
        <f>'Table 1.h'!C15</f>
        <v>2579252.8000000003</v>
      </c>
      <c r="Q205" s="17">
        <f>'Table 1.h'!D15</f>
        <v>1369742.7109090907</v>
      </c>
      <c r="R205" s="23">
        <f>O205/SUM($O205:$Q205)</f>
        <v>0.33089033067571061</v>
      </c>
      <c r="S205" s="23">
        <f>P205/SUM($O$205:$Q$205)</f>
        <v>0.4370232843628768</v>
      </c>
      <c r="T205" s="23">
        <f>Q205/SUM($O$205:$Q$205)</f>
        <v>0.23208638496141254</v>
      </c>
    </row>
    <row r="206" spans="1:20" x14ac:dyDescent="0.3">
      <c r="N206" s="98" t="s">
        <v>549</v>
      </c>
      <c r="O206" s="17">
        <f>'Table 1.i'!B15</f>
        <v>432682.30343946686</v>
      </c>
      <c r="P206" s="17">
        <f>'Table 1.i'!C15</f>
        <v>475876.50377305225</v>
      </c>
      <c r="Q206" s="17">
        <f>'Table 1.i'!D15</f>
        <v>255901.33618466652</v>
      </c>
      <c r="R206" s="23">
        <f>O206/SUM($O206:$Q206)</f>
        <v>0.37157330449899584</v>
      </c>
      <c r="S206" s="23">
        <f>P206/SUM($O206:$Q206)</f>
        <v>0.40866706041542505</v>
      </c>
      <c r="T206" s="23">
        <f>Q206/SUM($O206:$Q206)</f>
        <v>0.219759635085579</v>
      </c>
    </row>
    <row r="207" spans="1:20" x14ac:dyDescent="0.3">
      <c r="N207" s="98" t="s">
        <v>550</v>
      </c>
      <c r="O207" s="17">
        <f>'Table 1.j'!B15</f>
        <v>287513</v>
      </c>
      <c r="P207" s="17">
        <f>'Table 1.j'!C15</f>
        <v>50871</v>
      </c>
      <c r="Q207" s="17">
        <f>'Table 1.j'!D15</f>
        <v>5227</v>
      </c>
      <c r="R207" s="23">
        <f>O207/SUM($O207:$Q207)</f>
        <v>0.83673980169435791</v>
      </c>
      <c r="S207" s="23">
        <f>P207/SUM($O207:$Q207)</f>
        <v>0.14804822895658171</v>
      </c>
      <c r="T207" s="23">
        <f>Q207/SUM($O207:$Q207)</f>
        <v>1.521196934906042E-2</v>
      </c>
    </row>
    <row r="225" spans="1:1" x14ac:dyDescent="0.3">
      <c r="A225" s="86" t="s">
        <v>576</v>
      </c>
    </row>
    <row r="227" spans="1:1" x14ac:dyDescent="0.3">
      <c r="A227" s="3" t="s">
        <v>616</v>
      </c>
    </row>
    <row r="247" spans="1:1" x14ac:dyDescent="0.3">
      <c r="A247" s="86" t="s">
        <v>576</v>
      </c>
    </row>
  </sheetData>
  <sortState xmlns:xlrd2="http://schemas.microsoft.com/office/spreadsheetml/2017/richdata2" ref="S6:V181">
    <sortCondition descending="1" ref="V6:V181"/>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S194"/>
  <sheetViews>
    <sheetView workbookViewId="0">
      <pane xSplit="2" ySplit="3" topLeftCell="C4" activePane="bottomRight" state="frozen"/>
      <selection pane="topRight"/>
      <selection pane="bottomLeft"/>
      <selection pane="bottomRight"/>
    </sheetView>
  </sheetViews>
  <sheetFormatPr defaultRowHeight="14.4" x14ac:dyDescent="0.3"/>
  <cols>
    <col min="1" max="1" width="10.6640625" customWidth="1"/>
    <col min="2" max="2" width="7" bestFit="1" customWidth="1"/>
    <col min="3" max="3" width="43.44140625" style="17" customWidth="1"/>
    <col min="4" max="4" width="18.33203125" style="17" bestFit="1" customWidth="1"/>
    <col min="5" max="5" width="22.88671875" style="18" bestFit="1" customWidth="1"/>
    <col min="6" max="6" width="28.33203125" style="17" bestFit="1" customWidth="1"/>
    <col min="7" max="7" width="15.5546875" style="252" customWidth="1"/>
    <col min="8" max="8" width="13.44140625" style="293" bestFit="1" customWidth="1"/>
    <col min="9" max="9" width="11" style="285" bestFit="1" customWidth="1"/>
    <col min="10" max="10" width="13.44140625" style="252" bestFit="1" customWidth="1"/>
    <col min="11" max="11" width="13.44140625" style="293" bestFit="1" customWidth="1"/>
    <col min="12" max="12" width="12" style="285" bestFit="1" customWidth="1"/>
    <col min="13" max="13" width="13.33203125" style="294" customWidth="1"/>
    <col min="14" max="14" width="13.44140625" style="292" bestFit="1" customWidth="1"/>
    <col min="15" max="15" width="12" style="295" bestFit="1" customWidth="1"/>
    <col min="16" max="16" width="7" style="185" bestFit="1" customWidth="1"/>
    <col min="17" max="17" width="8.44140625" style="185" bestFit="1" customWidth="1"/>
    <col min="18" max="18" width="93.44140625" bestFit="1" customWidth="1"/>
    <col min="19" max="19" width="6.33203125" bestFit="1" customWidth="1"/>
  </cols>
  <sheetData>
    <row r="1" spans="1:19" ht="15.6" x14ac:dyDescent="0.3">
      <c r="A1" s="326" t="s">
        <v>1583</v>
      </c>
      <c r="B1" s="327"/>
      <c r="C1" s="327"/>
      <c r="D1" s="327"/>
    </row>
    <row r="2" spans="1:19" x14ac:dyDescent="0.3">
      <c r="A2" s="3" t="s">
        <v>637</v>
      </c>
      <c r="C2" s="17" t="s">
        <v>638</v>
      </c>
    </row>
    <row r="3" spans="1:19" s="184" customFormat="1" ht="57.6" x14ac:dyDescent="0.3">
      <c r="A3" s="183" t="s">
        <v>1496</v>
      </c>
      <c r="B3" s="183" t="s">
        <v>645</v>
      </c>
      <c r="C3" s="188" t="s">
        <v>53</v>
      </c>
      <c r="D3" s="188" t="s">
        <v>55</v>
      </c>
      <c r="E3" s="190" t="s">
        <v>1506</v>
      </c>
      <c r="F3" s="188" t="s">
        <v>0</v>
      </c>
      <c r="G3" s="188" t="s">
        <v>470</v>
      </c>
      <c r="H3" s="291" t="s">
        <v>471</v>
      </c>
      <c r="I3" s="259" t="s">
        <v>457</v>
      </c>
      <c r="J3" s="188" t="s">
        <v>472</v>
      </c>
      <c r="K3" s="291" t="s">
        <v>473</v>
      </c>
      <c r="L3" s="259" t="s">
        <v>461</v>
      </c>
      <c r="M3" s="282" t="s">
        <v>474</v>
      </c>
      <c r="N3" s="290" t="s">
        <v>475</v>
      </c>
      <c r="O3" s="288" t="s">
        <v>465</v>
      </c>
      <c r="P3" s="183" t="s">
        <v>59</v>
      </c>
      <c r="Q3" s="183" t="s">
        <v>652</v>
      </c>
      <c r="R3" s="183" t="s">
        <v>1178</v>
      </c>
      <c r="S3" s="183" t="s">
        <v>60</v>
      </c>
    </row>
    <row r="4" spans="1:19" x14ac:dyDescent="0.3">
      <c r="A4" t="s">
        <v>1192</v>
      </c>
      <c r="C4" s="17" t="s">
        <v>1507</v>
      </c>
      <c r="D4" s="17" t="s">
        <v>71</v>
      </c>
      <c r="E4" s="18" t="s">
        <v>665</v>
      </c>
      <c r="F4" s="17" t="s">
        <v>13</v>
      </c>
      <c r="G4" s="252">
        <v>10068.062827225131</v>
      </c>
      <c r="H4" s="293">
        <v>1296.1854899027674</v>
      </c>
      <c r="I4" s="285">
        <v>0.12874229254884481</v>
      </c>
      <c r="J4" s="252">
        <v>51452.976704055218</v>
      </c>
      <c r="K4" s="293">
        <v>5463.7187230371001</v>
      </c>
      <c r="L4" s="285">
        <v>0.10618858369386591</v>
      </c>
      <c r="M4" s="294">
        <v>868857.14285714284</v>
      </c>
      <c r="N4" s="292">
        <v>102384.28571428571</v>
      </c>
      <c r="O4" s="295">
        <v>0.11783788227556724</v>
      </c>
      <c r="P4" s="185" t="s">
        <v>1190</v>
      </c>
      <c r="Q4" s="185">
        <v>12</v>
      </c>
      <c r="R4" t="s">
        <v>1194</v>
      </c>
    </row>
    <row r="5" spans="1:19" x14ac:dyDescent="0.3">
      <c r="A5" t="s">
        <v>1467</v>
      </c>
      <c r="C5" s="17" t="s">
        <v>1107</v>
      </c>
      <c r="D5" s="17" t="s">
        <v>1109</v>
      </c>
      <c r="E5" s="18" t="s">
        <v>1110</v>
      </c>
      <c r="F5" s="17" t="s">
        <v>10</v>
      </c>
      <c r="J5" s="252">
        <v>349512.19512195123</v>
      </c>
      <c r="K5" s="293">
        <v>76750</v>
      </c>
      <c r="L5" s="285">
        <v>0.21959176552686671</v>
      </c>
      <c r="P5" s="185" t="s">
        <v>1190</v>
      </c>
      <c r="Q5" s="185">
        <v>12</v>
      </c>
      <c r="R5" t="s">
        <v>1109</v>
      </c>
    </row>
    <row r="6" spans="1:19" x14ac:dyDescent="0.3">
      <c r="A6" t="s">
        <v>1248</v>
      </c>
      <c r="B6">
        <v>331420</v>
      </c>
      <c r="C6" s="17" t="s">
        <v>103</v>
      </c>
      <c r="D6" s="17" t="s">
        <v>124</v>
      </c>
      <c r="E6" s="18" t="s">
        <v>749</v>
      </c>
      <c r="F6" s="17" t="s">
        <v>5</v>
      </c>
      <c r="G6" s="252">
        <v>5175.2210526315785</v>
      </c>
      <c r="H6" s="293">
        <v>2643.373533157896</v>
      </c>
      <c r="I6" s="285">
        <v>0.5107750000000002</v>
      </c>
      <c r="J6" s="252">
        <v>17821</v>
      </c>
      <c r="K6" s="293">
        <v>9102.5212750000046</v>
      </c>
      <c r="L6" s="285">
        <v>0.5107750000000002</v>
      </c>
      <c r="M6" s="294">
        <v>19559.96551724138</v>
      </c>
      <c r="N6" s="292">
        <v>9990.7413870689688</v>
      </c>
      <c r="O6" s="295">
        <v>0.5107750000000002</v>
      </c>
      <c r="P6" s="185" t="s">
        <v>569</v>
      </c>
      <c r="Q6" s="185">
        <v>12</v>
      </c>
      <c r="R6" t="s">
        <v>124</v>
      </c>
    </row>
    <row r="7" spans="1:19" x14ac:dyDescent="0.3">
      <c r="A7" t="s">
        <v>1373</v>
      </c>
      <c r="B7">
        <v>332140</v>
      </c>
      <c r="C7" s="17" t="s">
        <v>267</v>
      </c>
      <c r="D7" s="17" t="s">
        <v>268</v>
      </c>
      <c r="E7" s="18" t="s">
        <v>989</v>
      </c>
      <c r="F7" s="17" t="s">
        <v>14</v>
      </c>
      <c r="G7" s="252">
        <v>956.66666666666652</v>
      </c>
      <c r="H7" s="293">
        <v>908.83333333333326</v>
      </c>
      <c r="I7" s="285">
        <v>0.95000000000000007</v>
      </c>
      <c r="J7" s="252">
        <v>5041.75</v>
      </c>
      <c r="K7" s="293">
        <v>4789.6625000000004</v>
      </c>
      <c r="L7" s="285">
        <v>0.95</v>
      </c>
      <c r="M7" s="294">
        <v>3678.9090909090914</v>
      </c>
      <c r="N7" s="292">
        <v>3494.9636363636364</v>
      </c>
      <c r="O7" s="295">
        <v>0.95</v>
      </c>
      <c r="P7" s="185" t="s">
        <v>569</v>
      </c>
      <c r="Q7" s="185">
        <v>9</v>
      </c>
      <c r="R7" t="s">
        <v>268</v>
      </c>
    </row>
    <row r="8" spans="1:19" x14ac:dyDescent="0.3">
      <c r="A8" t="s">
        <v>1375</v>
      </c>
      <c r="B8">
        <v>332150</v>
      </c>
      <c r="C8" s="17" t="s">
        <v>269</v>
      </c>
      <c r="D8" s="17" t="s">
        <v>270</v>
      </c>
      <c r="E8" s="18" t="s">
        <v>991</v>
      </c>
      <c r="F8" s="17" t="s">
        <v>9</v>
      </c>
      <c r="G8" s="252">
        <v>4301.5842105263155</v>
      </c>
      <c r="H8" s="293">
        <v>2236.8237894736835</v>
      </c>
      <c r="I8" s="285">
        <v>0.51999999999999991</v>
      </c>
      <c r="J8" s="252">
        <v>25059.904761904763</v>
      </c>
      <c r="K8" s="293">
        <v>13031.150476190476</v>
      </c>
      <c r="L8" s="285">
        <v>0.51999999999999991</v>
      </c>
      <c r="M8" s="294">
        <v>6357.2857142857138</v>
      </c>
      <c r="N8" s="292">
        <v>3305.7885714285708</v>
      </c>
      <c r="O8" s="295">
        <v>0.51999999999999991</v>
      </c>
      <c r="P8" s="185" t="s">
        <v>569</v>
      </c>
      <c r="Q8" s="185">
        <v>12</v>
      </c>
      <c r="R8" t="s">
        <v>270</v>
      </c>
    </row>
    <row r="9" spans="1:19" x14ac:dyDescent="0.3">
      <c r="A9" t="s">
        <v>1377</v>
      </c>
      <c r="B9">
        <v>332160</v>
      </c>
      <c r="C9" s="17" t="s">
        <v>271</v>
      </c>
      <c r="D9" s="17" t="s">
        <v>272</v>
      </c>
      <c r="E9" s="18" t="s">
        <v>993</v>
      </c>
      <c r="F9" s="17" t="s">
        <v>9</v>
      </c>
      <c r="G9" s="252">
        <v>5004.9047619047633</v>
      </c>
      <c r="H9" s="293">
        <v>3353.3278980158743</v>
      </c>
      <c r="I9" s="285">
        <v>0.67000833333333343</v>
      </c>
      <c r="J9" s="252">
        <v>31557.117647058825</v>
      </c>
      <c r="K9" s="293">
        <v>21143.531799509808</v>
      </c>
      <c r="L9" s="285">
        <v>0.67000833333333343</v>
      </c>
      <c r="M9" s="294">
        <v>10443.5</v>
      </c>
      <c r="N9" s="292">
        <v>6997.2320291666674</v>
      </c>
      <c r="O9" s="295">
        <v>0.67000833333333343</v>
      </c>
      <c r="P9" s="185" t="s">
        <v>569</v>
      </c>
      <c r="Q9" s="185">
        <v>12</v>
      </c>
      <c r="R9" t="s">
        <v>272</v>
      </c>
    </row>
    <row r="10" spans="1:19" x14ac:dyDescent="0.3">
      <c r="A10" t="s">
        <v>1379</v>
      </c>
      <c r="B10">
        <v>332170</v>
      </c>
      <c r="C10" s="17" t="s">
        <v>273</v>
      </c>
      <c r="D10" s="17" t="s">
        <v>274</v>
      </c>
      <c r="E10" s="18" t="s">
        <v>996</v>
      </c>
      <c r="F10" s="17" t="s">
        <v>8</v>
      </c>
      <c r="G10" s="252">
        <v>2802.4230769230771</v>
      </c>
      <c r="H10" s="293">
        <v>1151.3288141025641</v>
      </c>
      <c r="I10" s="285">
        <v>0.41083333333333338</v>
      </c>
      <c r="J10" s="252">
        <v>16730.620689655174</v>
      </c>
      <c r="K10" s="293">
        <v>6873.4966666666669</v>
      </c>
      <c r="L10" s="285">
        <v>0.41083333333333338</v>
      </c>
      <c r="M10" s="294">
        <v>12625.857142857143</v>
      </c>
      <c r="N10" s="292">
        <v>5187.1229761904769</v>
      </c>
      <c r="O10" s="295">
        <v>0.41083333333333338</v>
      </c>
      <c r="P10" s="185" t="s">
        <v>569</v>
      </c>
      <c r="Q10" s="185">
        <v>12</v>
      </c>
      <c r="R10" t="s">
        <v>274</v>
      </c>
    </row>
    <row r="11" spans="1:19" x14ac:dyDescent="0.3">
      <c r="A11" t="s">
        <v>1381</v>
      </c>
      <c r="B11">
        <v>332180</v>
      </c>
      <c r="C11" s="17" t="s">
        <v>275</v>
      </c>
      <c r="D11" s="17" t="s">
        <v>276</v>
      </c>
      <c r="E11" s="18" t="s">
        <v>998</v>
      </c>
      <c r="F11" s="17" t="s">
        <v>6</v>
      </c>
      <c r="G11" s="252">
        <v>2834.3611111111113</v>
      </c>
      <c r="H11" s="293">
        <v>2409.2069444444442</v>
      </c>
      <c r="I11" s="285">
        <v>0.84999999999999987</v>
      </c>
      <c r="J11" s="252">
        <v>6461.2666666666664</v>
      </c>
      <c r="K11" s="293">
        <v>5492.0766666666659</v>
      </c>
      <c r="L11" s="285">
        <v>0.85</v>
      </c>
      <c r="M11" s="294">
        <v>4585.6470588235288</v>
      </c>
      <c r="N11" s="292">
        <v>3897.7999999999997</v>
      </c>
      <c r="O11" s="295">
        <v>0.85</v>
      </c>
      <c r="P11" s="185" t="s">
        <v>569</v>
      </c>
      <c r="Q11" s="185">
        <v>10</v>
      </c>
      <c r="R11" t="s">
        <v>276</v>
      </c>
    </row>
    <row r="12" spans="1:19" x14ac:dyDescent="0.3">
      <c r="A12" t="s">
        <v>1383</v>
      </c>
      <c r="B12">
        <v>332190</v>
      </c>
      <c r="C12" s="17" t="s">
        <v>409</v>
      </c>
      <c r="D12" s="17" t="s">
        <v>410</v>
      </c>
      <c r="E12" s="18" t="s">
        <v>1000</v>
      </c>
      <c r="F12" s="17" t="s">
        <v>9</v>
      </c>
      <c r="G12" s="252">
        <v>787.52777777777771</v>
      </c>
      <c r="H12" s="293">
        <v>1397.7268007936505</v>
      </c>
      <c r="I12" s="285">
        <v>1.7748285714285712</v>
      </c>
      <c r="J12" s="252">
        <v>9065.0000000000018</v>
      </c>
      <c r="K12" s="293">
        <v>16088.821</v>
      </c>
      <c r="L12" s="285">
        <v>1.7748285714285712</v>
      </c>
      <c r="M12" s="294">
        <v>1185.6666666666667</v>
      </c>
      <c r="N12" s="292">
        <v>2104.3550761904758</v>
      </c>
      <c r="O12" s="295">
        <v>1.7748285714285712</v>
      </c>
      <c r="P12" s="185" t="s">
        <v>569</v>
      </c>
      <c r="Q12" s="185">
        <v>7</v>
      </c>
      <c r="R12" t="s">
        <v>410</v>
      </c>
    </row>
    <row r="13" spans="1:19" x14ac:dyDescent="0.3">
      <c r="A13" t="s">
        <v>1249</v>
      </c>
      <c r="B13">
        <v>331430</v>
      </c>
      <c r="C13" s="17" t="s">
        <v>103</v>
      </c>
      <c r="D13" s="17" t="s">
        <v>402</v>
      </c>
      <c r="E13" s="18" t="s">
        <v>785</v>
      </c>
      <c r="F13" s="17" t="s">
        <v>9</v>
      </c>
      <c r="G13" s="252">
        <v>3662.3707865168549</v>
      </c>
      <c r="H13" s="293">
        <v>1863.414256179776</v>
      </c>
      <c r="I13" s="285">
        <v>0.50880000000000003</v>
      </c>
      <c r="J13" s="252">
        <v>7570.2500000000009</v>
      </c>
      <c r="K13" s="293">
        <v>3851.7432000000003</v>
      </c>
      <c r="L13" s="285">
        <v>0.50880000000000003</v>
      </c>
      <c r="M13" s="294">
        <v>27213.1</v>
      </c>
      <c r="N13" s="292">
        <v>13846.025280000002</v>
      </c>
      <c r="O13" s="295">
        <v>0.50880000000000003</v>
      </c>
      <c r="P13" s="185" t="s">
        <v>569</v>
      </c>
      <c r="Q13" s="185">
        <v>12</v>
      </c>
      <c r="R13" t="s">
        <v>402</v>
      </c>
    </row>
    <row r="14" spans="1:19" x14ac:dyDescent="0.3">
      <c r="A14" t="s">
        <v>1465</v>
      </c>
      <c r="B14">
        <v>332200</v>
      </c>
      <c r="C14" s="17" t="s">
        <v>1508</v>
      </c>
      <c r="D14" s="17" t="s">
        <v>367</v>
      </c>
      <c r="E14" s="18" t="s">
        <v>1105</v>
      </c>
      <c r="F14" s="17" t="s">
        <v>14</v>
      </c>
      <c r="G14" s="252">
        <v>2012.1011235955057</v>
      </c>
      <c r="H14" s="293">
        <v>1796.9572109550566</v>
      </c>
      <c r="I14" s="285">
        <v>0.89307500000000006</v>
      </c>
      <c r="J14" s="252">
        <v>7162.9999999999991</v>
      </c>
      <c r="K14" s="293">
        <v>6397.0962249999993</v>
      </c>
      <c r="L14" s="285">
        <v>0.89307500000000006</v>
      </c>
      <c r="M14" s="294">
        <v>6140.2222222222217</v>
      </c>
      <c r="N14" s="292">
        <v>5483.6789611111108</v>
      </c>
      <c r="O14" s="295">
        <v>0.89307500000000006</v>
      </c>
      <c r="P14" s="185" t="s">
        <v>569</v>
      </c>
      <c r="Q14" s="185">
        <v>12</v>
      </c>
      <c r="R14" t="s">
        <v>367</v>
      </c>
    </row>
    <row r="15" spans="1:19" x14ac:dyDescent="0.3">
      <c r="A15" t="s">
        <v>1385</v>
      </c>
      <c r="B15">
        <v>332210</v>
      </c>
      <c r="C15" s="17" t="s">
        <v>277</v>
      </c>
      <c r="D15" s="17" t="s">
        <v>278</v>
      </c>
      <c r="E15" s="18" t="s">
        <v>1002</v>
      </c>
      <c r="F15" s="17" t="s">
        <v>6</v>
      </c>
      <c r="G15" s="252">
        <v>1934.8552631578948</v>
      </c>
      <c r="H15" s="293">
        <v>1064.1703947368419</v>
      </c>
      <c r="I15" s="285">
        <v>0.54999999999999993</v>
      </c>
      <c r="J15" s="252">
        <v>3072.8846153846157</v>
      </c>
      <c r="K15" s="293">
        <v>1690.0865384615383</v>
      </c>
      <c r="L15" s="285">
        <v>0.54999999999999993</v>
      </c>
      <c r="M15" s="294">
        <v>19717.454545454548</v>
      </c>
      <c r="N15" s="292">
        <v>10844.6</v>
      </c>
      <c r="O15" s="295">
        <v>0.54999999999999993</v>
      </c>
      <c r="P15" s="185" t="s">
        <v>569</v>
      </c>
      <c r="Q15" s="185">
        <v>6</v>
      </c>
      <c r="R15" t="s">
        <v>278</v>
      </c>
    </row>
    <row r="16" spans="1:19" x14ac:dyDescent="0.3">
      <c r="A16" t="s">
        <v>1463</v>
      </c>
      <c r="B16">
        <v>331005</v>
      </c>
      <c r="C16" s="17" t="s">
        <v>362</v>
      </c>
      <c r="D16" s="17" t="s">
        <v>363</v>
      </c>
      <c r="E16" s="18" t="s">
        <v>1100</v>
      </c>
      <c r="F16" s="17" t="s">
        <v>4</v>
      </c>
      <c r="G16" s="252">
        <v>2065.6111111111104</v>
      </c>
      <c r="H16" s="293">
        <v>2832.4520226851846</v>
      </c>
      <c r="I16" s="285">
        <v>1.3712416666666669</v>
      </c>
      <c r="J16" s="252">
        <v>4107.6967213114749</v>
      </c>
      <c r="K16" s="293">
        <v>5632.6448982923503</v>
      </c>
      <c r="L16" s="285">
        <v>1.3712416666666669</v>
      </c>
      <c r="M16" s="294">
        <v>18760.36</v>
      </c>
      <c r="N16" s="292">
        <v>25724.987313666668</v>
      </c>
      <c r="O16" s="295">
        <v>1.3712416666666669</v>
      </c>
      <c r="P16" s="185" t="s">
        <v>569</v>
      </c>
      <c r="Q16" s="185">
        <v>12</v>
      </c>
      <c r="R16" t="s">
        <v>363</v>
      </c>
    </row>
    <row r="17" spans="1:19" x14ac:dyDescent="0.3">
      <c r="A17" t="s">
        <v>1250</v>
      </c>
      <c r="B17">
        <v>331440</v>
      </c>
      <c r="C17" s="17" t="s">
        <v>103</v>
      </c>
      <c r="D17" s="17" t="s">
        <v>125</v>
      </c>
      <c r="E17" s="18" t="s">
        <v>751</v>
      </c>
      <c r="F17" s="17" t="s">
        <v>9</v>
      </c>
      <c r="G17" s="252">
        <v>4984.4594594594591</v>
      </c>
      <c r="H17" s="293">
        <v>2494.2235135135134</v>
      </c>
      <c r="I17" s="285">
        <v>0.50040000000000007</v>
      </c>
      <c r="J17" s="252">
        <v>7563.2307692307695</v>
      </c>
      <c r="K17" s="293">
        <v>3784.6406769230775</v>
      </c>
      <c r="L17" s="285">
        <v>0.50040000000000007</v>
      </c>
      <c r="M17" s="294">
        <v>28026.740740740737</v>
      </c>
      <c r="N17" s="292">
        <v>14024.581066666668</v>
      </c>
      <c r="O17" s="295">
        <v>0.50040000000000007</v>
      </c>
      <c r="P17" s="185" t="s">
        <v>569</v>
      </c>
      <c r="Q17" s="185">
        <v>12</v>
      </c>
      <c r="R17" t="s">
        <v>125</v>
      </c>
    </row>
    <row r="18" spans="1:19" x14ac:dyDescent="0.3">
      <c r="A18" t="s">
        <v>1389</v>
      </c>
      <c r="B18">
        <v>332220</v>
      </c>
      <c r="C18" s="17" t="s">
        <v>279</v>
      </c>
      <c r="D18" s="17" t="s">
        <v>280</v>
      </c>
      <c r="E18" s="18" t="s">
        <v>1007</v>
      </c>
      <c r="F18" s="17" t="s">
        <v>14</v>
      </c>
      <c r="G18" s="252">
        <v>2669.7486910994767</v>
      </c>
      <c r="H18" s="293">
        <v>1943.2210806282726</v>
      </c>
      <c r="I18" s="285">
        <v>0.72786666666666677</v>
      </c>
      <c r="J18" s="252">
        <v>12543.775862068966</v>
      </c>
      <c r="K18" s="293">
        <v>9130.1963241379326</v>
      </c>
      <c r="L18" s="285">
        <v>0.72786666666666677</v>
      </c>
      <c r="M18" s="294">
        <v>14989.434782608694</v>
      </c>
      <c r="N18" s="292">
        <v>10910.309930434783</v>
      </c>
      <c r="O18" s="295">
        <v>0.72786666666666677</v>
      </c>
      <c r="P18" s="185" t="s">
        <v>569</v>
      </c>
      <c r="Q18" s="185">
        <v>12</v>
      </c>
      <c r="R18" t="s">
        <v>280</v>
      </c>
    </row>
    <row r="19" spans="1:19" x14ac:dyDescent="0.3">
      <c r="A19" t="s">
        <v>1251</v>
      </c>
      <c r="B19">
        <v>331450</v>
      </c>
      <c r="C19" s="17" t="s">
        <v>103</v>
      </c>
      <c r="D19" s="17" t="s">
        <v>126</v>
      </c>
      <c r="E19" s="18" t="s">
        <v>803</v>
      </c>
      <c r="F19" s="17" t="s">
        <v>9</v>
      </c>
      <c r="G19" s="252">
        <v>3270.2258064516136</v>
      </c>
      <c r="H19" s="293">
        <v>1710.5733637096776</v>
      </c>
      <c r="I19" s="285">
        <v>0.52307499999999996</v>
      </c>
      <c r="J19" s="252">
        <v>7185.5333333333347</v>
      </c>
      <c r="K19" s="293">
        <v>3758.5728483333337</v>
      </c>
      <c r="L19" s="285">
        <v>0.52307499999999996</v>
      </c>
      <c r="M19" s="294">
        <v>16067.652173913046</v>
      </c>
      <c r="N19" s="292">
        <v>8404.5871608695652</v>
      </c>
      <c r="O19" s="295">
        <v>0.52307499999999996</v>
      </c>
      <c r="P19" s="185" t="s">
        <v>569</v>
      </c>
      <c r="Q19" s="185">
        <v>12</v>
      </c>
      <c r="R19" t="s">
        <v>126</v>
      </c>
    </row>
    <row r="20" spans="1:19" x14ac:dyDescent="0.3">
      <c r="A20" t="s">
        <v>1211</v>
      </c>
      <c r="B20">
        <v>331160</v>
      </c>
      <c r="C20" s="17" t="s">
        <v>80</v>
      </c>
      <c r="D20" s="17" t="s">
        <v>399</v>
      </c>
      <c r="E20" s="18" t="s">
        <v>703</v>
      </c>
      <c r="F20" s="17" t="s">
        <v>7</v>
      </c>
      <c r="G20" s="252">
        <v>2831.2291666666665</v>
      </c>
      <c r="H20" s="293">
        <v>1842.2100380208333</v>
      </c>
      <c r="I20" s="285">
        <v>0.650675</v>
      </c>
      <c r="J20" s="252">
        <v>8171.125</v>
      </c>
      <c r="K20" s="293">
        <v>5316.7467593750007</v>
      </c>
      <c r="L20" s="285">
        <v>0.650675</v>
      </c>
      <c r="M20" s="294">
        <v>11728.888888888889</v>
      </c>
      <c r="N20" s="292">
        <v>7631.6947777777777</v>
      </c>
      <c r="O20" s="295">
        <v>0.650675</v>
      </c>
      <c r="P20" s="185" t="s">
        <v>569</v>
      </c>
      <c r="Q20" s="185">
        <v>12</v>
      </c>
      <c r="R20" t="s">
        <v>399</v>
      </c>
    </row>
    <row r="21" spans="1:19" x14ac:dyDescent="0.3">
      <c r="A21" t="s">
        <v>1252</v>
      </c>
      <c r="B21">
        <v>331460</v>
      </c>
      <c r="C21" s="17" t="s">
        <v>103</v>
      </c>
      <c r="D21" s="17" t="s">
        <v>127</v>
      </c>
      <c r="E21" s="18" t="s">
        <v>805</v>
      </c>
      <c r="F21" s="17" t="s">
        <v>14</v>
      </c>
      <c r="G21" s="252">
        <v>3820.0512820512822</v>
      </c>
      <c r="H21" s="293">
        <v>1927.4068743589744</v>
      </c>
      <c r="I21" s="285">
        <v>0.50454999999999994</v>
      </c>
      <c r="J21" s="252">
        <v>0</v>
      </c>
      <c r="K21" s="293">
        <v>0</v>
      </c>
      <c r="L21" s="285">
        <v>0</v>
      </c>
      <c r="M21" s="294">
        <v>19487.933333333334</v>
      </c>
      <c r="N21" s="292">
        <v>9832.6367633333339</v>
      </c>
      <c r="O21" s="295">
        <v>0.50454999999999994</v>
      </c>
      <c r="P21" s="185" t="s">
        <v>569</v>
      </c>
      <c r="Q21" s="185">
        <v>12</v>
      </c>
      <c r="R21" t="s">
        <v>127</v>
      </c>
      <c r="S21" t="s">
        <v>1498</v>
      </c>
    </row>
    <row r="22" spans="1:19" x14ac:dyDescent="0.3">
      <c r="A22" t="s">
        <v>1253</v>
      </c>
      <c r="B22">
        <v>331470</v>
      </c>
      <c r="C22" s="17" t="s">
        <v>103</v>
      </c>
      <c r="D22" s="17" t="s">
        <v>128</v>
      </c>
      <c r="E22" s="18" t="s">
        <v>753</v>
      </c>
      <c r="F22" s="17" t="s">
        <v>9</v>
      </c>
      <c r="G22" s="252">
        <v>4844.221621621622</v>
      </c>
      <c r="H22" s="293">
        <v>2480.362575810811</v>
      </c>
      <c r="I22" s="285">
        <v>0.51202500000000006</v>
      </c>
      <c r="J22" s="252">
        <v>14627.583333333334</v>
      </c>
      <c r="K22" s="293">
        <v>7489.6883562500025</v>
      </c>
      <c r="L22" s="285">
        <v>0.51202500000000006</v>
      </c>
      <c r="M22" s="294">
        <v>32971.707317073167</v>
      </c>
      <c r="N22" s="292">
        <v>16882.338439024392</v>
      </c>
      <c r="O22" s="295">
        <v>0.51202500000000006</v>
      </c>
      <c r="P22" s="185" t="s">
        <v>569</v>
      </c>
      <c r="Q22" s="185">
        <v>12</v>
      </c>
      <c r="R22" t="s">
        <v>128</v>
      </c>
    </row>
    <row r="23" spans="1:19" x14ac:dyDescent="0.3">
      <c r="A23" t="s">
        <v>1397</v>
      </c>
      <c r="B23">
        <v>332280</v>
      </c>
      <c r="C23" s="17" t="s">
        <v>292</v>
      </c>
      <c r="D23" s="17" t="s">
        <v>293</v>
      </c>
      <c r="E23" s="18" t="s">
        <v>1023</v>
      </c>
      <c r="F23" s="17" t="s">
        <v>6</v>
      </c>
      <c r="G23" s="252">
        <v>4038.249011857707</v>
      </c>
      <c r="H23" s="293">
        <v>1856.7868956521741</v>
      </c>
      <c r="I23" s="285">
        <v>0.45979999999999999</v>
      </c>
      <c r="J23" s="252">
        <v>51677.760655737708</v>
      </c>
      <c r="K23" s="293">
        <v>23761.434349508196</v>
      </c>
      <c r="L23" s="285">
        <v>0.45979999999999999</v>
      </c>
      <c r="M23" s="294">
        <v>32413.059259259255</v>
      </c>
      <c r="N23" s="292">
        <v>14903.524647407407</v>
      </c>
      <c r="O23" s="295">
        <v>0.45979999999999999</v>
      </c>
      <c r="P23" s="185" t="s">
        <v>569</v>
      </c>
      <c r="Q23" s="185">
        <v>12</v>
      </c>
      <c r="R23" t="s">
        <v>1024</v>
      </c>
    </row>
    <row r="24" spans="1:19" x14ac:dyDescent="0.3">
      <c r="A24" t="s">
        <v>1399</v>
      </c>
      <c r="B24">
        <v>332290</v>
      </c>
      <c r="C24" s="17" t="s">
        <v>294</v>
      </c>
      <c r="D24" s="17" t="s">
        <v>295</v>
      </c>
      <c r="E24" s="18" t="s">
        <v>726</v>
      </c>
      <c r="F24" s="17" t="s">
        <v>9</v>
      </c>
      <c r="G24" s="252">
        <v>2925.3454545454551</v>
      </c>
      <c r="H24" s="293">
        <v>2015.2704836363644</v>
      </c>
      <c r="I24" s="285">
        <v>0.68890000000000018</v>
      </c>
      <c r="J24" s="252">
        <v>12273.916666666664</v>
      </c>
      <c r="K24" s="293">
        <v>8455.5011916666681</v>
      </c>
      <c r="L24" s="285">
        <v>0.68890000000000018</v>
      </c>
      <c r="M24" s="294">
        <v>4854.3076923076915</v>
      </c>
      <c r="N24" s="292">
        <v>3344.1325692307696</v>
      </c>
      <c r="O24" s="295">
        <v>0.68890000000000018</v>
      </c>
      <c r="P24" s="185" t="s">
        <v>569</v>
      </c>
      <c r="Q24" s="185">
        <v>12</v>
      </c>
      <c r="R24" t="s">
        <v>295</v>
      </c>
    </row>
    <row r="25" spans="1:19" x14ac:dyDescent="0.3">
      <c r="A25" t="s">
        <v>1401</v>
      </c>
      <c r="B25">
        <v>332300</v>
      </c>
      <c r="C25" s="17" t="s">
        <v>412</v>
      </c>
      <c r="D25" s="17" t="s">
        <v>413</v>
      </c>
      <c r="E25" s="18" t="s">
        <v>1026</v>
      </c>
      <c r="F25" s="17" t="s">
        <v>9</v>
      </c>
      <c r="G25" s="252">
        <v>3416.7387387387389</v>
      </c>
      <c r="H25" s="293">
        <v>2390.9198780780789</v>
      </c>
      <c r="I25" s="285">
        <v>0.69976666666666676</v>
      </c>
      <c r="J25" s="252">
        <v>8238.75</v>
      </c>
      <c r="K25" s="293">
        <v>5765.2026250000017</v>
      </c>
      <c r="L25" s="285">
        <v>0.69976666666666676</v>
      </c>
      <c r="M25" s="294">
        <v>4827.545454545454</v>
      </c>
      <c r="N25" s="292">
        <v>3378.1553909090912</v>
      </c>
      <c r="O25" s="295">
        <v>0.69976666666666676</v>
      </c>
      <c r="P25" s="185" t="s">
        <v>569</v>
      </c>
      <c r="Q25" s="185">
        <v>12</v>
      </c>
      <c r="R25" t="s">
        <v>413</v>
      </c>
    </row>
    <row r="26" spans="1:19" x14ac:dyDescent="0.3">
      <c r="A26" t="s">
        <v>1212</v>
      </c>
      <c r="B26">
        <v>331170</v>
      </c>
      <c r="C26" s="17" t="s">
        <v>80</v>
      </c>
      <c r="D26" s="17" t="s">
        <v>93</v>
      </c>
      <c r="E26" s="18" t="s">
        <v>680</v>
      </c>
      <c r="F26" s="17" t="s">
        <v>13</v>
      </c>
      <c r="G26" s="252">
        <v>4668.7888888888892</v>
      </c>
      <c r="H26" s="293">
        <v>1335.8961274074077</v>
      </c>
      <c r="I26" s="285">
        <v>0.28613333333333341</v>
      </c>
      <c r="J26" s="252">
        <v>6466</v>
      </c>
      <c r="K26" s="293">
        <v>1850.1381333333338</v>
      </c>
      <c r="L26" s="285">
        <v>0.28613333333333341</v>
      </c>
      <c r="M26" s="294">
        <v>33694.5</v>
      </c>
      <c r="N26" s="292">
        <v>9641.1196000000018</v>
      </c>
      <c r="O26" s="295">
        <v>0.28613333333333341</v>
      </c>
      <c r="P26" s="185" t="s">
        <v>569</v>
      </c>
      <c r="Q26" s="185">
        <v>12</v>
      </c>
      <c r="R26" t="s">
        <v>93</v>
      </c>
    </row>
    <row r="27" spans="1:19" x14ac:dyDescent="0.3">
      <c r="A27" t="s">
        <v>1179</v>
      </c>
      <c r="B27">
        <v>331010</v>
      </c>
      <c r="C27" s="17" t="s">
        <v>61</v>
      </c>
      <c r="D27" s="17" t="s">
        <v>62</v>
      </c>
      <c r="E27" s="18" t="s">
        <v>656</v>
      </c>
      <c r="F27" s="17" t="s">
        <v>8</v>
      </c>
      <c r="G27" s="252">
        <v>3099</v>
      </c>
      <c r="H27" s="293">
        <v>2479.2000000000003</v>
      </c>
      <c r="I27" s="285">
        <v>0.79999999999999993</v>
      </c>
      <c r="J27" s="252">
        <v>15687.571428571428</v>
      </c>
      <c r="K27" s="293">
        <v>12550.05714285714</v>
      </c>
      <c r="L27" s="285">
        <v>0.79999999999999993</v>
      </c>
      <c r="M27" s="294">
        <v>2895.5454545454554</v>
      </c>
      <c r="N27" s="292">
        <v>2316.4363636363637</v>
      </c>
      <c r="O27" s="295">
        <v>0.79999999999999993</v>
      </c>
      <c r="P27" s="185" t="s">
        <v>569</v>
      </c>
      <c r="Q27" s="185">
        <v>12</v>
      </c>
      <c r="R27" t="s">
        <v>62</v>
      </c>
    </row>
    <row r="28" spans="1:19" x14ac:dyDescent="0.3">
      <c r="A28" t="s">
        <v>1405</v>
      </c>
      <c r="B28">
        <v>332320</v>
      </c>
      <c r="C28" s="17" t="s">
        <v>300</v>
      </c>
      <c r="D28" s="17" t="s">
        <v>301</v>
      </c>
      <c r="E28" s="18" t="s">
        <v>1030</v>
      </c>
      <c r="F28" s="17" t="s">
        <v>4</v>
      </c>
      <c r="G28" s="252">
        <v>3956.848484848485</v>
      </c>
      <c r="H28" s="293">
        <v>3323.7527272727266</v>
      </c>
      <c r="I28" s="285">
        <v>0.84</v>
      </c>
      <c r="J28" s="252">
        <v>3789.2608695652179</v>
      </c>
      <c r="K28" s="293">
        <v>3182.9791304347832</v>
      </c>
      <c r="L28" s="285">
        <v>0.83999999999999986</v>
      </c>
      <c r="M28" s="294">
        <v>4083.3</v>
      </c>
      <c r="N28" s="292">
        <v>3429.9720000000002</v>
      </c>
      <c r="O28" s="295">
        <v>0.83999999999999986</v>
      </c>
      <c r="P28" s="185" t="s">
        <v>569</v>
      </c>
      <c r="Q28" s="185">
        <v>12</v>
      </c>
      <c r="R28" t="s">
        <v>301</v>
      </c>
    </row>
    <row r="29" spans="1:19" x14ac:dyDescent="0.3">
      <c r="A29" t="s">
        <v>1254</v>
      </c>
      <c r="B29">
        <v>331480</v>
      </c>
      <c r="C29" s="17" t="s">
        <v>103</v>
      </c>
      <c r="D29" s="17" t="s">
        <v>129</v>
      </c>
      <c r="E29" s="18" t="s">
        <v>1232</v>
      </c>
      <c r="F29" s="17" t="s">
        <v>6</v>
      </c>
      <c r="G29" s="252">
        <v>5063.9449541284393</v>
      </c>
      <c r="H29" s="293">
        <v>2832.517610091742</v>
      </c>
      <c r="I29" s="285">
        <v>0.5593499999999999</v>
      </c>
      <c r="J29" s="252">
        <v>5654.0624999999991</v>
      </c>
      <c r="K29" s="293">
        <v>3162.5998593749987</v>
      </c>
      <c r="L29" s="285">
        <v>0.5593499999999999</v>
      </c>
      <c r="M29" s="294">
        <v>21033.3125</v>
      </c>
      <c r="N29" s="292">
        <v>11764.983346874998</v>
      </c>
      <c r="O29" s="295">
        <v>0.5593499999999999</v>
      </c>
      <c r="P29" s="185" t="s">
        <v>569</v>
      </c>
      <c r="Q29" s="185">
        <v>12</v>
      </c>
      <c r="R29" t="s">
        <v>129</v>
      </c>
    </row>
    <row r="30" spans="1:19" x14ac:dyDescent="0.3">
      <c r="A30" t="s">
        <v>1483</v>
      </c>
      <c r="B30">
        <v>332870</v>
      </c>
      <c r="C30" s="17" t="s">
        <v>415</v>
      </c>
      <c r="D30" s="17" t="s">
        <v>416</v>
      </c>
      <c r="E30" s="18" t="s">
        <v>1137</v>
      </c>
      <c r="F30" s="17" t="s">
        <v>9</v>
      </c>
      <c r="G30" s="252">
        <v>3164.8055555555552</v>
      </c>
      <c r="H30" s="293">
        <v>2531.844444444444</v>
      </c>
      <c r="I30" s="285">
        <v>0.79999999999999993</v>
      </c>
      <c r="J30" s="252">
        <v>6193.0625</v>
      </c>
      <c r="K30" s="293">
        <v>4954.45</v>
      </c>
      <c r="L30" s="285">
        <v>0.79999999999999993</v>
      </c>
      <c r="M30" s="294">
        <v>4926.8</v>
      </c>
      <c r="N30" s="292">
        <v>3941.44</v>
      </c>
      <c r="O30" s="295">
        <v>0.8</v>
      </c>
      <c r="P30" s="185" t="s">
        <v>569</v>
      </c>
      <c r="Q30" s="185">
        <v>11</v>
      </c>
      <c r="R30" t="s">
        <v>416</v>
      </c>
    </row>
    <row r="31" spans="1:19" x14ac:dyDescent="0.3">
      <c r="A31" t="s">
        <v>1255</v>
      </c>
      <c r="B31">
        <v>331490</v>
      </c>
      <c r="C31" s="17" t="s">
        <v>103</v>
      </c>
      <c r="D31" s="17" t="s">
        <v>130</v>
      </c>
      <c r="E31" s="18" t="s">
        <v>783</v>
      </c>
      <c r="F31" s="17" t="s">
        <v>9</v>
      </c>
      <c r="G31" s="252">
        <v>4996.9821428571422</v>
      </c>
      <c r="H31" s="293">
        <v>2481.6262566964288</v>
      </c>
      <c r="I31" s="285">
        <v>0.49662500000000009</v>
      </c>
      <c r="J31" s="252">
        <v>2653.3749999999995</v>
      </c>
      <c r="K31" s="293">
        <v>1317.7323593750002</v>
      </c>
      <c r="L31" s="285">
        <v>0.49662500000000009</v>
      </c>
      <c r="M31" s="294">
        <v>30256.411764705877</v>
      </c>
      <c r="N31" s="292">
        <v>15026.090492647059</v>
      </c>
      <c r="O31" s="295">
        <v>0.49662500000000009</v>
      </c>
      <c r="P31" s="185" t="s">
        <v>569</v>
      </c>
      <c r="Q31" s="185">
        <v>12</v>
      </c>
      <c r="R31" t="s">
        <v>130</v>
      </c>
    </row>
    <row r="32" spans="1:19" x14ac:dyDescent="0.3">
      <c r="A32" t="s">
        <v>1409</v>
      </c>
      <c r="B32">
        <v>332330</v>
      </c>
      <c r="C32" s="17" t="s">
        <v>304</v>
      </c>
      <c r="D32" s="17" t="s">
        <v>305</v>
      </c>
      <c r="E32" s="18" t="s">
        <v>1034</v>
      </c>
      <c r="F32" s="17" t="s">
        <v>14</v>
      </c>
      <c r="G32" s="252">
        <v>2903.5348837209299</v>
      </c>
      <c r="H32" s="293">
        <v>2613.1813953488377</v>
      </c>
      <c r="I32" s="285">
        <v>0.90000000000000024</v>
      </c>
      <c r="J32" s="252">
        <v>10882.699999999999</v>
      </c>
      <c r="K32" s="293">
        <v>9794.4300000000021</v>
      </c>
      <c r="L32" s="285">
        <v>0.90000000000000024</v>
      </c>
      <c r="M32" s="294">
        <v>6856.3999999999987</v>
      </c>
      <c r="N32" s="292">
        <v>6170.7600000000011</v>
      </c>
      <c r="O32" s="295">
        <v>0.90000000000000024</v>
      </c>
      <c r="P32" s="185" t="s">
        <v>569</v>
      </c>
      <c r="Q32" s="185">
        <v>11</v>
      </c>
      <c r="R32" t="s">
        <v>305</v>
      </c>
    </row>
    <row r="33" spans="1:19" x14ac:dyDescent="0.3">
      <c r="A33" t="s">
        <v>1477</v>
      </c>
      <c r="B33">
        <v>332740</v>
      </c>
      <c r="C33" s="17" t="s">
        <v>376</v>
      </c>
      <c r="D33" s="17" t="s">
        <v>377</v>
      </c>
      <c r="E33" s="18" t="s">
        <v>1130</v>
      </c>
      <c r="F33" s="17" t="s">
        <v>4</v>
      </c>
      <c r="G33" s="252">
        <v>3209.6428571428573</v>
      </c>
      <c r="H33" s="293">
        <v>2407.2321428571431</v>
      </c>
      <c r="I33" s="285">
        <v>0.75</v>
      </c>
      <c r="J33" s="252">
        <v>9063.1428571428551</v>
      </c>
      <c r="K33" s="293">
        <v>6797.3571428571422</v>
      </c>
      <c r="L33" s="285">
        <v>0.74999999999999989</v>
      </c>
      <c r="M33" s="294">
        <v>11267.333333333334</v>
      </c>
      <c r="N33" s="292">
        <v>8450.4999999999982</v>
      </c>
      <c r="O33" s="295">
        <v>0.74999999999999989</v>
      </c>
      <c r="P33" s="185" t="s">
        <v>569</v>
      </c>
      <c r="Q33" s="185">
        <v>12</v>
      </c>
      <c r="R33" t="s">
        <v>377</v>
      </c>
    </row>
    <row r="34" spans="1:19" x14ac:dyDescent="0.3">
      <c r="A34" t="s">
        <v>1256</v>
      </c>
      <c r="B34">
        <v>331500</v>
      </c>
      <c r="C34" s="17" t="s">
        <v>103</v>
      </c>
      <c r="D34" s="17" t="s">
        <v>131</v>
      </c>
      <c r="E34" s="18" t="s">
        <v>757</v>
      </c>
      <c r="F34" s="17" t="s">
        <v>11</v>
      </c>
      <c r="G34" s="252">
        <v>6562.7666666666664</v>
      </c>
      <c r="H34" s="293">
        <v>5161.1237758333336</v>
      </c>
      <c r="I34" s="285">
        <v>0.78642500000000004</v>
      </c>
      <c r="J34" s="252">
        <v>11528.333333333334</v>
      </c>
      <c r="K34" s="293">
        <v>9066.169541666668</v>
      </c>
      <c r="L34" s="285">
        <v>0.78642500000000004</v>
      </c>
      <c r="M34" s="294">
        <v>34277.4</v>
      </c>
      <c r="N34" s="292">
        <v>26956.604295000001</v>
      </c>
      <c r="O34" s="295">
        <v>0.78642500000000004</v>
      </c>
      <c r="P34" s="185" t="s">
        <v>569</v>
      </c>
      <c r="Q34" s="185">
        <v>12</v>
      </c>
      <c r="R34" t="s">
        <v>131</v>
      </c>
    </row>
    <row r="35" spans="1:19" x14ac:dyDescent="0.3">
      <c r="A35" t="s">
        <v>1411</v>
      </c>
      <c r="B35">
        <v>332340</v>
      </c>
      <c r="C35" s="17" t="s">
        <v>306</v>
      </c>
      <c r="D35" s="17" t="s">
        <v>171</v>
      </c>
      <c r="E35" s="18" t="s">
        <v>1036</v>
      </c>
      <c r="F35" s="17" t="s">
        <v>5</v>
      </c>
      <c r="G35" s="252">
        <v>4754.8754997144488</v>
      </c>
      <c r="H35" s="293">
        <v>1703.1171560727203</v>
      </c>
      <c r="I35" s="285">
        <v>0.3581833333333333</v>
      </c>
      <c r="J35" s="252">
        <v>26035.587301587308</v>
      </c>
      <c r="K35" s="293">
        <v>9325.5134449735451</v>
      </c>
      <c r="L35" s="285">
        <v>0.3581833333333333</v>
      </c>
      <c r="M35" s="294">
        <v>81399.178082191764</v>
      </c>
      <c r="N35" s="292">
        <v>29155.828936073056</v>
      </c>
      <c r="O35" s="295">
        <v>0.3581833333333333</v>
      </c>
      <c r="P35" s="185" t="s">
        <v>569</v>
      </c>
      <c r="Q35" s="185">
        <v>12</v>
      </c>
      <c r="R35" t="s">
        <v>171</v>
      </c>
    </row>
    <row r="36" spans="1:19" x14ac:dyDescent="0.3">
      <c r="A36" t="s">
        <v>1257</v>
      </c>
      <c r="B36">
        <v>331510</v>
      </c>
      <c r="C36" s="17" t="s">
        <v>103</v>
      </c>
      <c r="D36" s="17" t="s">
        <v>132</v>
      </c>
      <c r="E36" s="18" t="s">
        <v>759</v>
      </c>
      <c r="F36" s="17" t="s">
        <v>11</v>
      </c>
      <c r="G36" s="252">
        <v>6222.778571428571</v>
      </c>
      <c r="H36" s="293">
        <v>3240.9786494642863</v>
      </c>
      <c r="I36" s="285">
        <v>0.52082500000000009</v>
      </c>
      <c r="J36" s="252">
        <v>8297.8999999999978</v>
      </c>
      <c r="K36" s="293">
        <v>4321.7537675000003</v>
      </c>
      <c r="L36" s="285">
        <v>0.52082500000000009</v>
      </c>
      <c r="M36" s="294">
        <v>28817.499999999996</v>
      </c>
      <c r="N36" s="292">
        <v>15008.874437499999</v>
      </c>
      <c r="O36" s="295">
        <v>0.52082500000000009</v>
      </c>
      <c r="P36" s="185" t="s">
        <v>569</v>
      </c>
      <c r="Q36" s="185">
        <v>12</v>
      </c>
      <c r="R36" t="s">
        <v>132</v>
      </c>
    </row>
    <row r="37" spans="1:19" x14ac:dyDescent="0.3">
      <c r="A37" t="s">
        <v>1213</v>
      </c>
      <c r="B37">
        <v>331180</v>
      </c>
      <c r="C37" s="17" t="s">
        <v>80</v>
      </c>
      <c r="D37" s="17" t="s">
        <v>94</v>
      </c>
      <c r="E37" s="18" t="s">
        <v>697</v>
      </c>
      <c r="F37" s="17" t="s">
        <v>14</v>
      </c>
      <c r="G37" s="252">
        <v>3626.367816091954</v>
      </c>
      <c r="H37" s="293">
        <v>2492.0399632183903</v>
      </c>
      <c r="I37" s="285">
        <v>0.68719999999999992</v>
      </c>
      <c r="J37" s="252">
        <v>20639.875</v>
      </c>
      <c r="K37" s="293">
        <v>14183.722099999999</v>
      </c>
      <c r="L37" s="285">
        <v>0.68719999999999992</v>
      </c>
      <c r="M37" s="294">
        <v>16658.31818181818</v>
      </c>
      <c r="N37" s="292">
        <v>11447.596254545451</v>
      </c>
      <c r="O37" s="295">
        <v>0.68719999999999992</v>
      </c>
      <c r="P37" s="185" t="s">
        <v>569</v>
      </c>
      <c r="Q37" s="185">
        <v>12</v>
      </c>
      <c r="R37" t="s">
        <v>698</v>
      </c>
    </row>
    <row r="38" spans="1:19" x14ac:dyDescent="0.3">
      <c r="A38" t="s">
        <v>1181</v>
      </c>
      <c r="B38">
        <v>331020</v>
      </c>
      <c r="C38" s="17" t="s">
        <v>63</v>
      </c>
      <c r="D38" s="17" t="s">
        <v>64</v>
      </c>
      <c r="E38" s="18" t="s">
        <v>658</v>
      </c>
      <c r="F38" s="17" t="s">
        <v>9</v>
      </c>
      <c r="G38" s="252">
        <v>3537.748717948718</v>
      </c>
      <c r="H38" s="293">
        <v>2141.2224115384611</v>
      </c>
      <c r="I38" s="285">
        <v>0.60524999999999984</v>
      </c>
      <c r="J38" s="252">
        <v>5513.1315789473683</v>
      </c>
      <c r="K38" s="293">
        <v>3336.8228881578939</v>
      </c>
      <c r="L38" s="285">
        <v>0.60524999999999984</v>
      </c>
      <c r="M38" s="294">
        <v>34013.47826086956</v>
      </c>
      <c r="N38" s="292">
        <v>20586.657717391296</v>
      </c>
      <c r="O38" s="295">
        <v>0.60524999999999984</v>
      </c>
      <c r="P38" s="185" t="s">
        <v>569</v>
      </c>
      <c r="Q38" s="185">
        <v>12</v>
      </c>
      <c r="R38" t="s">
        <v>64</v>
      </c>
    </row>
    <row r="39" spans="1:19" x14ac:dyDescent="0.3">
      <c r="A39" t="s">
        <v>1417</v>
      </c>
      <c r="B39">
        <v>332380</v>
      </c>
      <c r="C39" s="17" t="s">
        <v>308</v>
      </c>
      <c r="D39" s="17" t="s">
        <v>312</v>
      </c>
      <c r="E39" s="18" t="s">
        <v>1044</v>
      </c>
      <c r="F39" s="17" t="s">
        <v>10</v>
      </c>
      <c r="G39" s="252">
        <v>9251.4070796460164</v>
      </c>
      <c r="H39" s="293">
        <v>740.11256637168117</v>
      </c>
      <c r="I39" s="285">
        <v>7.9999999999999988E-2</v>
      </c>
      <c r="J39" s="252">
        <v>66255.140845070418</v>
      </c>
      <c r="K39" s="293">
        <v>5300.411267605632</v>
      </c>
      <c r="L39" s="285">
        <v>7.9999999999999988E-2</v>
      </c>
      <c r="M39" s="294">
        <v>24970.166666666672</v>
      </c>
      <c r="N39" s="292">
        <v>1997.6133333333335</v>
      </c>
      <c r="O39" s="295">
        <v>7.9999999999999988E-2</v>
      </c>
      <c r="P39" s="185" t="s">
        <v>569</v>
      </c>
      <c r="Q39" s="185">
        <v>12</v>
      </c>
      <c r="R39" t="s">
        <v>312</v>
      </c>
    </row>
    <row r="40" spans="1:19" x14ac:dyDescent="0.3">
      <c r="A40" t="s">
        <v>1258</v>
      </c>
      <c r="B40">
        <v>331520</v>
      </c>
      <c r="C40" s="17" t="s">
        <v>103</v>
      </c>
      <c r="D40" s="17" t="s">
        <v>133</v>
      </c>
      <c r="E40" s="18" t="s">
        <v>807</v>
      </c>
      <c r="F40" s="17" t="s">
        <v>14</v>
      </c>
      <c r="G40" s="252">
        <v>3899.3097345132737</v>
      </c>
      <c r="H40" s="293">
        <v>2096.8538097345131</v>
      </c>
      <c r="I40" s="285">
        <v>0.53775000000000006</v>
      </c>
      <c r="J40" s="252">
        <v>0</v>
      </c>
      <c r="K40" s="293">
        <v>0</v>
      </c>
      <c r="L40" s="285">
        <v>0</v>
      </c>
      <c r="M40" s="294">
        <v>15385.111111111111</v>
      </c>
      <c r="N40" s="292">
        <v>8273.3435000000009</v>
      </c>
      <c r="O40" s="295">
        <v>0.53775000000000006</v>
      </c>
      <c r="P40" s="185" t="s">
        <v>569</v>
      </c>
      <c r="Q40" s="185">
        <v>12</v>
      </c>
      <c r="R40" t="s">
        <v>133</v>
      </c>
      <c r="S40" t="s">
        <v>1498</v>
      </c>
    </row>
    <row r="41" spans="1:19" x14ac:dyDescent="0.3">
      <c r="A41" t="s">
        <v>1421</v>
      </c>
      <c r="B41">
        <v>332420</v>
      </c>
      <c r="C41" s="17" t="s">
        <v>316</v>
      </c>
      <c r="D41" s="17" t="s">
        <v>317</v>
      </c>
      <c r="E41" s="18" t="s">
        <v>1052</v>
      </c>
      <c r="F41" s="17" t="s">
        <v>9</v>
      </c>
      <c r="G41" s="252">
        <v>4556.8444444444449</v>
      </c>
      <c r="H41" s="293">
        <v>1865.7619840740738</v>
      </c>
      <c r="I41" s="285">
        <v>0.40944166666666665</v>
      </c>
      <c r="J41" s="252">
        <v>32403.599999999999</v>
      </c>
      <c r="K41" s="293">
        <v>13267.383989999998</v>
      </c>
      <c r="L41" s="285">
        <v>0.40944166666666665</v>
      </c>
      <c r="M41" s="294">
        <v>16190.545454545454</v>
      </c>
      <c r="N41" s="292">
        <v>6629.0839151515147</v>
      </c>
      <c r="O41" s="295">
        <v>0.40944166666666665</v>
      </c>
      <c r="P41" s="185" t="s">
        <v>569</v>
      </c>
      <c r="Q41" s="185">
        <v>12</v>
      </c>
      <c r="R41" t="s">
        <v>317</v>
      </c>
    </row>
    <row r="42" spans="1:19" x14ac:dyDescent="0.3">
      <c r="A42" t="s">
        <v>1259</v>
      </c>
      <c r="B42">
        <v>331530</v>
      </c>
      <c r="C42" s="17" t="s">
        <v>103</v>
      </c>
      <c r="D42" s="17" t="s">
        <v>134</v>
      </c>
      <c r="E42" s="18" t="s">
        <v>741</v>
      </c>
      <c r="F42" s="17" t="s">
        <v>9</v>
      </c>
      <c r="G42" s="252">
        <v>4859.1439393939399</v>
      </c>
      <c r="H42" s="293">
        <v>2447.1863664772723</v>
      </c>
      <c r="I42" s="285">
        <v>0.50362499999999988</v>
      </c>
      <c r="J42" s="252">
        <v>8408.3846153846134</v>
      </c>
      <c r="K42" s="293">
        <v>4234.6727019230748</v>
      </c>
      <c r="L42" s="285">
        <v>0.50362499999999988</v>
      </c>
      <c r="M42" s="294">
        <v>17562.84</v>
      </c>
      <c r="N42" s="292">
        <v>8845.085294999999</v>
      </c>
      <c r="O42" s="295">
        <v>0.50362499999999988</v>
      </c>
      <c r="P42" s="185" t="s">
        <v>569</v>
      </c>
      <c r="Q42" s="185">
        <v>12</v>
      </c>
      <c r="R42" t="s">
        <v>134</v>
      </c>
    </row>
    <row r="43" spans="1:19" x14ac:dyDescent="0.3">
      <c r="A43" t="s">
        <v>1260</v>
      </c>
      <c r="B43">
        <v>331540</v>
      </c>
      <c r="C43" s="17" t="s">
        <v>103</v>
      </c>
      <c r="D43" s="17" t="s">
        <v>135</v>
      </c>
      <c r="E43" s="18" t="s">
        <v>809</v>
      </c>
      <c r="F43" s="17" t="s">
        <v>8</v>
      </c>
      <c r="G43" s="252">
        <v>4092.4444444444434</v>
      </c>
      <c r="H43" s="293">
        <v>2259.1316444444437</v>
      </c>
      <c r="I43" s="285">
        <v>0.55202499999999988</v>
      </c>
      <c r="J43" s="252">
        <v>0</v>
      </c>
      <c r="K43" s="293">
        <v>0</v>
      </c>
      <c r="L43" s="285">
        <v>0</v>
      </c>
      <c r="M43" s="294">
        <v>19488.529411764706</v>
      </c>
      <c r="N43" s="292">
        <v>10758.155448529409</v>
      </c>
      <c r="O43" s="295">
        <v>0.55202499999999988</v>
      </c>
      <c r="P43" s="185" t="s">
        <v>569</v>
      </c>
      <c r="Q43" s="185">
        <v>12</v>
      </c>
      <c r="R43" t="s">
        <v>135</v>
      </c>
      <c r="S43" t="s">
        <v>1498</v>
      </c>
    </row>
    <row r="44" spans="1:19" x14ac:dyDescent="0.3">
      <c r="A44" t="s">
        <v>1425</v>
      </c>
      <c r="B44">
        <v>332440</v>
      </c>
      <c r="C44" s="17" t="s">
        <v>320</v>
      </c>
      <c r="D44" s="17" t="s">
        <v>321</v>
      </c>
      <c r="E44" s="18" t="s">
        <v>1057</v>
      </c>
      <c r="F44" s="17" t="s">
        <v>8</v>
      </c>
      <c r="G44" s="252">
        <v>3330.0641025641025</v>
      </c>
      <c r="H44" s="293">
        <v>1426.5994615384618</v>
      </c>
      <c r="I44" s="285">
        <v>0.42840000000000006</v>
      </c>
      <c r="J44" s="252">
        <v>9723.4499999999971</v>
      </c>
      <c r="K44" s="293">
        <v>4165.5259800000003</v>
      </c>
      <c r="L44" s="285">
        <v>0.42840000000000006</v>
      </c>
      <c r="M44" s="294">
        <v>8269.3888888888887</v>
      </c>
      <c r="N44" s="292">
        <v>3542.6062000000002</v>
      </c>
      <c r="O44" s="295">
        <v>0.42840000000000006</v>
      </c>
      <c r="P44" s="185" t="s">
        <v>569</v>
      </c>
      <c r="Q44" s="185">
        <v>12</v>
      </c>
      <c r="R44" t="s">
        <v>321</v>
      </c>
    </row>
    <row r="45" spans="1:19" x14ac:dyDescent="0.3">
      <c r="A45" t="s">
        <v>1427</v>
      </c>
      <c r="B45">
        <v>332450</v>
      </c>
      <c r="C45" s="17" t="s">
        <v>322</v>
      </c>
      <c r="D45" s="17" t="s">
        <v>323</v>
      </c>
      <c r="E45" s="18" t="s">
        <v>1059</v>
      </c>
      <c r="F45" s="17" t="s">
        <v>6</v>
      </c>
      <c r="G45" s="252">
        <v>1464.3421052631579</v>
      </c>
      <c r="H45" s="293">
        <v>1199.5402412280705</v>
      </c>
      <c r="I45" s="285">
        <v>0.81916666666666682</v>
      </c>
      <c r="J45" s="252">
        <v>7142.7272727272721</v>
      </c>
      <c r="K45" s="293">
        <v>5851.0840909090921</v>
      </c>
      <c r="L45" s="285">
        <v>0.81916666666666693</v>
      </c>
      <c r="M45" s="294">
        <v>3411.2999999999997</v>
      </c>
      <c r="N45" s="292">
        <v>2794.4232500000007</v>
      </c>
      <c r="O45" s="295">
        <v>0.81916666666666693</v>
      </c>
      <c r="P45" s="185" t="s">
        <v>569</v>
      </c>
      <c r="Q45" s="185">
        <v>12</v>
      </c>
      <c r="R45" t="s">
        <v>323</v>
      </c>
    </row>
    <row r="46" spans="1:19" x14ac:dyDescent="0.3">
      <c r="A46" t="s">
        <v>1431</v>
      </c>
      <c r="B46">
        <v>332480</v>
      </c>
      <c r="C46" s="17" t="s">
        <v>329</v>
      </c>
      <c r="D46" s="17" t="s">
        <v>330</v>
      </c>
      <c r="E46" s="18" t="s">
        <v>1067</v>
      </c>
      <c r="F46" s="17" t="s">
        <v>6</v>
      </c>
      <c r="G46" s="252">
        <v>3106.0425531914902</v>
      </c>
      <c r="H46" s="293">
        <v>1863.6255319148938</v>
      </c>
      <c r="I46" s="285">
        <v>0.59999999999999987</v>
      </c>
      <c r="J46" s="252">
        <v>8469.0526315789466</v>
      </c>
      <c r="K46" s="293">
        <v>5081.4315789473667</v>
      </c>
      <c r="L46" s="285">
        <v>0.59999999999999987</v>
      </c>
      <c r="M46" s="294">
        <v>6459.7857142857147</v>
      </c>
      <c r="N46" s="292">
        <v>3875.8714285714277</v>
      </c>
      <c r="O46" s="295">
        <v>0.59999999999999987</v>
      </c>
      <c r="P46" s="185" t="s">
        <v>569</v>
      </c>
      <c r="Q46" s="185">
        <v>12</v>
      </c>
      <c r="R46" t="s">
        <v>330</v>
      </c>
    </row>
    <row r="47" spans="1:19" x14ac:dyDescent="0.3">
      <c r="A47" t="s">
        <v>1183</v>
      </c>
      <c r="B47">
        <v>331030</v>
      </c>
      <c r="C47" s="17" t="s">
        <v>65</v>
      </c>
      <c r="D47" s="17" t="s">
        <v>66</v>
      </c>
      <c r="E47" s="18" t="s">
        <v>660</v>
      </c>
      <c r="F47" s="17" t="s">
        <v>9</v>
      </c>
      <c r="G47" s="252">
        <v>3379.3545454545456</v>
      </c>
      <c r="H47" s="293">
        <v>1791.0579090909098</v>
      </c>
      <c r="I47" s="285">
        <v>0.53000000000000014</v>
      </c>
      <c r="J47" s="252">
        <v>17704.821428571428</v>
      </c>
      <c r="K47" s="293">
        <v>9383.5553571428591</v>
      </c>
      <c r="L47" s="285">
        <v>0.53000000000000014</v>
      </c>
      <c r="M47" s="294">
        <v>16296.272727272722</v>
      </c>
      <c r="N47" s="292">
        <v>8637.0245454545457</v>
      </c>
      <c r="O47" s="295">
        <v>0.53000000000000014</v>
      </c>
      <c r="P47" s="185" t="s">
        <v>569</v>
      </c>
      <c r="Q47" s="185">
        <v>12</v>
      </c>
      <c r="R47" t="s">
        <v>66</v>
      </c>
    </row>
    <row r="48" spans="1:19" x14ac:dyDescent="0.3">
      <c r="A48" t="s">
        <v>1261</v>
      </c>
      <c r="B48">
        <v>331550</v>
      </c>
      <c r="C48" s="17" t="s">
        <v>103</v>
      </c>
      <c r="D48" s="17" t="s">
        <v>136</v>
      </c>
      <c r="E48" s="18" t="s">
        <v>761</v>
      </c>
      <c r="F48" s="17" t="s">
        <v>9</v>
      </c>
      <c r="G48" s="252">
        <v>4636.6214285714286</v>
      </c>
      <c r="H48" s="293">
        <v>2490.0975382142856</v>
      </c>
      <c r="I48" s="285">
        <v>0.53704999999999992</v>
      </c>
      <c r="J48" s="252">
        <v>23728.799999999999</v>
      </c>
      <c r="K48" s="293">
        <v>12743.552039999999</v>
      </c>
      <c r="L48" s="285">
        <v>0.53704999999999992</v>
      </c>
      <c r="M48" s="294">
        <v>31028.333333333328</v>
      </c>
      <c r="N48" s="292">
        <v>16663.766416666662</v>
      </c>
      <c r="O48" s="295">
        <v>0.53704999999999992</v>
      </c>
      <c r="P48" s="185" t="s">
        <v>569</v>
      </c>
      <c r="Q48" s="185">
        <v>12</v>
      </c>
      <c r="R48" t="s">
        <v>136</v>
      </c>
    </row>
    <row r="49" spans="1:19" x14ac:dyDescent="0.3">
      <c r="A49" t="s">
        <v>1262</v>
      </c>
      <c r="B49">
        <v>331560</v>
      </c>
      <c r="C49" s="17" t="s">
        <v>103</v>
      </c>
      <c r="D49" s="17" t="s">
        <v>403</v>
      </c>
      <c r="E49" s="18" t="s">
        <v>765</v>
      </c>
      <c r="F49" s="17" t="s">
        <v>9</v>
      </c>
      <c r="G49" s="252">
        <v>3840.40625</v>
      </c>
      <c r="H49" s="293">
        <v>2027.63848984375</v>
      </c>
      <c r="I49" s="285">
        <v>0.52797499999999997</v>
      </c>
      <c r="J49" s="252">
        <v>0</v>
      </c>
      <c r="K49" s="293">
        <v>0</v>
      </c>
      <c r="L49" s="285">
        <v>0</v>
      </c>
      <c r="M49" s="294">
        <v>35093.833333333328</v>
      </c>
      <c r="N49" s="292">
        <v>18528.666654166667</v>
      </c>
      <c r="O49" s="295">
        <v>0.52797499999999997</v>
      </c>
      <c r="P49" s="185" t="s">
        <v>569</v>
      </c>
      <c r="Q49" s="185">
        <v>12</v>
      </c>
      <c r="R49" t="s">
        <v>403</v>
      </c>
      <c r="S49" t="s">
        <v>1498</v>
      </c>
    </row>
    <row r="50" spans="1:19" x14ac:dyDescent="0.3">
      <c r="A50" t="s">
        <v>1418</v>
      </c>
      <c r="B50">
        <v>332390</v>
      </c>
      <c r="C50" s="17" t="s">
        <v>308</v>
      </c>
      <c r="D50" s="17" t="s">
        <v>313</v>
      </c>
      <c r="E50" s="18" t="s">
        <v>1046</v>
      </c>
      <c r="F50" s="17" t="s">
        <v>10</v>
      </c>
      <c r="G50" s="252">
        <v>8822.8105263157886</v>
      </c>
      <c r="H50" s="293">
        <v>2188.4246276315789</v>
      </c>
      <c r="I50" s="285">
        <v>0.24804166666666672</v>
      </c>
      <c r="J50" s="252">
        <v>47737.108433734938</v>
      </c>
      <c r="K50" s="293">
        <v>11840.791937751004</v>
      </c>
      <c r="L50" s="285">
        <v>0.24804166666666672</v>
      </c>
      <c r="M50" s="294">
        <v>11827.5</v>
      </c>
      <c r="N50" s="292">
        <v>2933.7128125000008</v>
      </c>
      <c r="O50" s="295">
        <v>0.24804166666666674</v>
      </c>
      <c r="P50" s="185" t="s">
        <v>569</v>
      </c>
      <c r="Q50" s="185">
        <v>12</v>
      </c>
      <c r="R50" t="s">
        <v>313</v>
      </c>
    </row>
    <row r="51" spans="1:19" x14ac:dyDescent="0.3">
      <c r="A51" t="s">
        <v>1419</v>
      </c>
      <c r="B51">
        <v>332400</v>
      </c>
      <c r="C51" s="17" t="s">
        <v>308</v>
      </c>
      <c r="D51" s="17" t="s">
        <v>314</v>
      </c>
      <c r="E51" s="18" t="s">
        <v>1048</v>
      </c>
      <c r="F51" s="17" t="s">
        <v>10</v>
      </c>
      <c r="G51" s="252">
        <v>9584.415384615384</v>
      </c>
      <c r="H51" s="293">
        <v>2138.5226826923076</v>
      </c>
      <c r="I51" s="285">
        <v>0.22312499999999999</v>
      </c>
      <c r="J51" s="252">
        <v>55638.476190476184</v>
      </c>
      <c r="K51" s="293">
        <v>12414.334999999999</v>
      </c>
      <c r="L51" s="285">
        <v>0.22312500000000002</v>
      </c>
      <c r="M51" s="294">
        <v>27057.999999999996</v>
      </c>
      <c r="N51" s="292">
        <v>6037.3162499999999</v>
      </c>
      <c r="O51" s="295">
        <v>0.22312500000000002</v>
      </c>
      <c r="P51" s="185" t="s">
        <v>569</v>
      </c>
      <c r="Q51" s="185">
        <v>12</v>
      </c>
      <c r="R51" t="s">
        <v>314</v>
      </c>
    </row>
    <row r="52" spans="1:19" x14ac:dyDescent="0.3">
      <c r="A52" t="s">
        <v>1457</v>
      </c>
      <c r="B52">
        <v>332590</v>
      </c>
      <c r="C52" s="17" t="s">
        <v>356</v>
      </c>
      <c r="D52" s="17" t="s">
        <v>357</v>
      </c>
      <c r="E52" s="18" t="s">
        <v>1094</v>
      </c>
      <c r="F52" s="17" t="s">
        <v>6</v>
      </c>
      <c r="G52" s="252">
        <v>3863.5116279069775</v>
      </c>
      <c r="H52" s="293">
        <v>2176.5414715116281</v>
      </c>
      <c r="I52" s="285">
        <v>0.56335833333333341</v>
      </c>
      <c r="J52" s="252">
        <v>8587.1538461538457</v>
      </c>
      <c r="K52" s="293">
        <v>4837.6446788461544</v>
      </c>
      <c r="L52" s="285">
        <v>0.56335833333333341</v>
      </c>
      <c r="M52" s="294">
        <v>2034.925</v>
      </c>
      <c r="N52" s="292">
        <v>1146.3919564583334</v>
      </c>
      <c r="O52" s="295">
        <v>0.56335833333333341</v>
      </c>
      <c r="P52" s="185" t="s">
        <v>569</v>
      </c>
      <c r="Q52" s="185">
        <v>12</v>
      </c>
      <c r="R52" t="s">
        <v>357</v>
      </c>
    </row>
    <row r="53" spans="1:19" x14ac:dyDescent="0.3">
      <c r="A53" t="s">
        <v>1433</v>
      </c>
      <c r="B53">
        <v>332500</v>
      </c>
      <c r="C53" s="17" t="s">
        <v>333</v>
      </c>
      <c r="D53" s="17" t="s">
        <v>334</v>
      </c>
      <c r="E53" s="18" t="s">
        <v>1069</v>
      </c>
      <c r="F53" s="17" t="s">
        <v>6</v>
      </c>
      <c r="G53" s="252">
        <v>4090.8297872340418</v>
      </c>
      <c r="H53" s="293">
        <v>2659.0393617021282</v>
      </c>
      <c r="I53" s="285">
        <v>0.65000000000000013</v>
      </c>
      <c r="J53" s="252">
        <v>4489.545454545454</v>
      </c>
      <c r="K53" s="293">
        <v>2918.204545454546</v>
      </c>
      <c r="L53" s="285">
        <v>0.65000000000000013</v>
      </c>
      <c r="M53" s="294">
        <v>10812.222222222223</v>
      </c>
      <c r="N53" s="292">
        <v>7027.9444444444462</v>
      </c>
      <c r="O53" s="295">
        <v>0.65000000000000013</v>
      </c>
      <c r="P53" s="185" t="s">
        <v>569</v>
      </c>
      <c r="Q53" s="185">
        <v>12</v>
      </c>
      <c r="R53" t="s">
        <v>334</v>
      </c>
    </row>
    <row r="54" spans="1:19" x14ac:dyDescent="0.3">
      <c r="A54" t="s">
        <v>1263</v>
      </c>
      <c r="B54">
        <v>331570</v>
      </c>
      <c r="C54" s="17" t="s">
        <v>103</v>
      </c>
      <c r="D54" s="17" t="s">
        <v>137</v>
      </c>
      <c r="E54" s="18" t="s">
        <v>763</v>
      </c>
      <c r="F54" s="17" t="s">
        <v>9</v>
      </c>
      <c r="G54" s="252">
        <v>5055.7411167512691</v>
      </c>
      <c r="H54" s="293">
        <v>2570.7179643401018</v>
      </c>
      <c r="I54" s="285">
        <v>0.50847500000000001</v>
      </c>
      <c r="J54" s="252">
        <v>15277.315789473681</v>
      </c>
      <c r="K54" s="293">
        <v>7768.1331460526308</v>
      </c>
      <c r="L54" s="285">
        <v>0.50847500000000001</v>
      </c>
      <c r="M54" s="294">
        <v>32256.826086956517</v>
      </c>
      <c r="N54" s="292">
        <v>16401.789644565215</v>
      </c>
      <c r="O54" s="295">
        <v>0.50847500000000001</v>
      </c>
      <c r="P54" s="185" t="s">
        <v>569</v>
      </c>
      <c r="Q54" s="185">
        <v>12</v>
      </c>
      <c r="R54" t="s">
        <v>137</v>
      </c>
    </row>
    <row r="55" spans="1:19" x14ac:dyDescent="0.3">
      <c r="A55" t="s">
        <v>1437</v>
      </c>
      <c r="B55">
        <v>332520</v>
      </c>
      <c r="C55" s="17" t="s">
        <v>337</v>
      </c>
      <c r="D55" s="17" t="s">
        <v>338</v>
      </c>
      <c r="E55" s="18" t="s">
        <v>1073</v>
      </c>
      <c r="F55" s="17" t="s">
        <v>14</v>
      </c>
      <c r="G55" s="252">
        <v>1334.5882352941176</v>
      </c>
      <c r="H55" s="293">
        <v>1114.1587450980389</v>
      </c>
      <c r="I55" s="285">
        <v>0.83483333333333321</v>
      </c>
      <c r="J55" s="252">
        <v>6038</v>
      </c>
      <c r="K55" s="293">
        <v>5040.7236666666658</v>
      </c>
      <c r="L55" s="285">
        <v>0.83483333333333309</v>
      </c>
      <c r="M55" s="294">
        <v>5387</v>
      </c>
      <c r="N55" s="292">
        <v>4497.2471666666652</v>
      </c>
      <c r="O55" s="295">
        <v>0.83483333333333309</v>
      </c>
      <c r="P55" s="185" t="s">
        <v>569</v>
      </c>
      <c r="Q55" s="185">
        <v>9</v>
      </c>
      <c r="R55" t="s">
        <v>338</v>
      </c>
    </row>
    <row r="56" spans="1:19" x14ac:dyDescent="0.3">
      <c r="A56" t="s">
        <v>1394</v>
      </c>
      <c r="B56">
        <v>332250</v>
      </c>
      <c r="C56" s="17" t="s">
        <v>286</v>
      </c>
      <c r="D56" s="17" t="s">
        <v>289</v>
      </c>
      <c r="E56" s="18" t="s">
        <v>1017</v>
      </c>
      <c r="F56" s="17" t="s">
        <v>9</v>
      </c>
      <c r="G56" s="252">
        <v>2224.6428571428569</v>
      </c>
      <c r="H56" s="293">
        <v>2612.3239523809521</v>
      </c>
      <c r="I56" s="285">
        <v>1.1742666666666668</v>
      </c>
      <c r="J56" s="252">
        <v>3845</v>
      </c>
      <c r="K56" s="293">
        <v>4515.0553333333337</v>
      </c>
      <c r="L56" s="285">
        <v>1.1742666666666668</v>
      </c>
      <c r="M56" s="294">
        <v>2110.7500000000005</v>
      </c>
      <c r="N56" s="292">
        <v>2478.5833666666672</v>
      </c>
      <c r="O56" s="295">
        <v>1.1742666666666668</v>
      </c>
      <c r="P56" s="185" t="s">
        <v>569</v>
      </c>
      <c r="Q56" s="185">
        <v>12</v>
      </c>
      <c r="R56" t="s">
        <v>289</v>
      </c>
    </row>
    <row r="57" spans="1:19" x14ac:dyDescent="0.3">
      <c r="A57" t="s">
        <v>1185</v>
      </c>
      <c r="B57">
        <v>331040</v>
      </c>
      <c r="C57" s="17" t="s">
        <v>67</v>
      </c>
      <c r="D57" s="17" t="s">
        <v>68</v>
      </c>
      <c r="E57" s="18" t="s">
        <v>662</v>
      </c>
      <c r="F57" s="17" t="s">
        <v>4</v>
      </c>
      <c r="G57" s="252">
        <v>4038.0425531914898</v>
      </c>
      <c r="H57" s="293">
        <v>3836.1404255319153</v>
      </c>
      <c r="I57" s="285">
        <v>0.94999999999999984</v>
      </c>
      <c r="J57" s="252">
        <v>8510.0434782608681</v>
      </c>
      <c r="K57" s="293">
        <v>8084.5413043478247</v>
      </c>
      <c r="L57" s="285">
        <v>0.94999999999999984</v>
      </c>
      <c r="M57" s="294">
        <v>10386.166666666666</v>
      </c>
      <c r="N57" s="292">
        <v>9866.8583333333318</v>
      </c>
      <c r="O57" s="295">
        <v>0.94999999999999984</v>
      </c>
      <c r="P57" s="185" t="s">
        <v>569</v>
      </c>
      <c r="Q57" s="185">
        <v>12</v>
      </c>
      <c r="R57" t="s">
        <v>68</v>
      </c>
    </row>
    <row r="58" spans="1:19" x14ac:dyDescent="0.3">
      <c r="A58" t="s">
        <v>1439</v>
      </c>
      <c r="B58">
        <v>332530</v>
      </c>
      <c r="C58" s="17" t="s">
        <v>339</v>
      </c>
      <c r="D58" s="17" t="s">
        <v>340</v>
      </c>
      <c r="E58" s="18" t="s">
        <v>1075</v>
      </c>
      <c r="F58" s="17" t="s">
        <v>14</v>
      </c>
      <c r="G58" s="252">
        <v>1884.0270270270271</v>
      </c>
      <c r="H58" s="293">
        <v>1413.0202702702707</v>
      </c>
      <c r="I58" s="285">
        <v>0.75</v>
      </c>
      <c r="J58" s="252">
        <v>7809.2424242424258</v>
      </c>
      <c r="K58" s="293">
        <v>5856.9318181818198</v>
      </c>
      <c r="L58" s="285">
        <v>0.75</v>
      </c>
      <c r="M58" s="294">
        <v>5163.5263157894733</v>
      </c>
      <c r="N58" s="292">
        <v>3872.6447368421059</v>
      </c>
      <c r="O58" s="295">
        <v>0.75000000000000011</v>
      </c>
      <c r="P58" s="185" t="s">
        <v>569</v>
      </c>
      <c r="Q58" s="185">
        <v>11</v>
      </c>
      <c r="R58" t="s">
        <v>340</v>
      </c>
    </row>
    <row r="59" spans="1:19" x14ac:dyDescent="0.3">
      <c r="A59" t="s">
        <v>1264</v>
      </c>
      <c r="B59">
        <v>331580</v>
      </c>
      <c r="C59" s="17" t="s">
        <v>103</v>
      </c>
      <c r="D59" s="17" t="s">
        <v>138</v>
      </c>
      <c r="E59" s="18" t="s">
        <v>811</v>
      </c>
      <c r="F59" s="17" t="s">
        <v>9</v>
      </c>
      <c r="G59" s="252">
        <v>5251.5443037974683</v>
      </c>
      <c r="H59" s="293">
        <v>2791.4583746835442</v>
      </c>
      <c r="I59" s="285">
        <v>0.53155000000000008</v>
      </c>
      <c r="J59" s="252">
        <v>5714.7142857142862</v>
      </c>
      <c r="K59" s="293">
        <v>3037.6563785714288</v>
      </c>
      <c r="L59" s="285">
        <v>0.53155000000000008</v>
      </c>
      <c r="M59" s="294">
        <v>34870</v>
      </c>
      <c r="N59" s="292">
        <v>18535.148500000003</v>
      </c>
      <c r="O59" s="295">
        <v>0.53155000000000008</v>
      </c>
      <c r="P59" s="185" t="s">
        <v>569</v>
      </c>
      <c r="Q59" s="185">
        <v>12</v>
      </c>
      <c r="R59" t="s">
        <v>138</v>
      </c>
    </row>
    <row r="60" spans="1:19" x14ac:dyDescent="0.3">
      <c r="A60" t="s">
        <v>1441</v>
      </c>
      <c r="B60">
        <v>332550</v>
      </c>
      <c r="C60" s="17" t="s">
        <v>341</v>
      </c>
      <c r="D60" s="17" t="s">
        <v>342</v>
      </c>
      <c r="E60" s="18" t="s">
        <v>1077</v>
      </c>
      <c r="F60" s="17" t="s">
        <v>4</v>
      </c>
      <c r="G60" s="252">
        <v>3980.2</v>
      </c>
      <c r="H60" s="293">
        <v>3980.2</v>
      </c>
      <c r="I60" s="285">
        <v>1</v>
      </c>
      <c r="J60" s="252">
        <v>5093.2142857142862</v>
      </c>
      <c r="K60" s="293">
        <v>5093.2142857142862</v>
      </c>
      <c r="L60" s="285">
        <v>1</v>
      </c>
      <c r="M60" s="294">
        <v>11497.650000000001</v>
      </c>
      <c r="N60" s="292">
        <v>11497.650000000001</v>
      </c>
      <c r="O60" s="295">
        <v>1</v>
      </c>
      <c r="P60" s="185" t="s">
        <v>569</v>
      </c>
      <c r="Q60" s="185">
        <v>12</v>
      </c>
      <c r="R60" t="s">
        <v>342</v>
      </c>
    </row>
    <row r="61" spans="1:19" x14ac:dyDescent="0.3">
      <c r="A61" t="s">
        <v>1265</v>
      </c>
      <c r="B61">
        <v>331660</v>
      </c>
      <c r="C61" s="17" t="s">
        <v>103</v>
      </c>
      <c r="D61" s="17" t="s">
        <v>139</v>
      </c>
      <c r="E61" s="18" t="s">
        <v>765</v>
      </c>
      <c r="F61" s="17" t="s">
        <v>9</v>
      </c>
      <c r="G61" s="252">
        <v>4243.8241758241757</v>
      </c>
      <c r="H61" s="293">
        <v>2240.6330692307688</v>
      </c>
      <c r="I61" s="285">
        <v>0.52797499999999997</v>
      </c>
      <c r="J61" s="252">
        <v>10022.674418604653</v>
      </c>
      <c r="K61" s="293">
        <v>5291.7215261627907</v>
      </c>
      <c r="L61" s="285">
        <v>0.52797499999999997</v>
      </c>
      <c r="M61" s="294">
        <v>36173.421052631573</v>
      </c>
      <c r="N61" s="292">
        <v>19098.661980263158</v>
      </c>
      <c r="O61" s="295">
        <v>0.52797499999999997</v>
      </c>
      <c r="P61" s="185" t="s">
        <v>569</v>
      </c>
      <c r="Q61" s="185">
        <v>12</v>
      </c>
      <c r="R61" t="s">
        <v>1266</v>
      </c>
    </row>
    <row r="62" spans="1:19" x14ac:dyDescent="0.3">
      <c r="A62" t="s">
        <v>1267</v>
      </c>
      <c r="B62">
        <v>331670</v>
      </c>
      <c r="C62" s="17" t="s">
        <v>103</v>
      </c>
      <c r="D62" s="17" t="s">
        <v>140</v>
      </c>
      <c r="E62" s="18" t="s">
        <v>779</v>
      </c>
      <c r="F62" s="17" t="s">
        <v>5</v>
      </c>
      <c r="G62" s="252">
        <v>6239.6666666666661</v>
      </c>
      <c r="H62" s="293">
        <v>3126.0729999999999</v>
      </c>
      <c r="I62" s="285">
        <v>0.501</v>
      </c>
      <c r="J62" s="252">
        <v>9424.0799999999981</v>
      </c>
      <c r="K62" s="293">
        <v>4721.4640799999997</v>
      </c>
      <c r="L62" s="285">
        <v>0.501</v>
      </c>
      <c r="M62" s="294">
        <v>31038.233333333334</v>
      </c>
      <c r="N62" s="292">
        <v>15550.154900000001</v>
      </c>
      <c r="O62" s="295">
        <v>0.501</v>
      </c>
      <c r="P62" s="185" t="s">
        <v>569</v>
      </c>
      <c r="Q62" s="185">
        <v>12</v>
      </c>
      <c r="R62" t="s">
        <v>140</v>
      </c>
    </row>
    <row r="63" spans="1:19" x14ac:dyDescent="0.3">
      <c r="A63" t="s">
        <v>1443</v>
      </c>
      <c r="B63">
        <v>332560</v>
      </c>
      <c r="C63" s="17" t="s">
        <v>343</v>
      </c>
      <c r="D63" s="17" t="s">
        <v>344</v>
      </c>
      <c r="E63" s="18" t="s">
        <v>1079</v>
      </c>
      <c r="F63" s="17" t="s">
        <v>4</v>
      </c>
      <c r="G63" s="252">
        <v>4375.7058823529405</v>
      </c>
      <c r="H63" s="293">
        <v>1815.9179411764705</v>
      </c>
      <c r="I63" s="285">
        <v>0.41500000000000004</v>
      </c>
      <c r="J63" s="252">
        <v>16497.78666666667</v>
      </c>
      <c r="K63" s="293">
        <v>6846.5814666666693</v>
      </c>
      <c r="L63" s="285">
        <v>0.41500000000000009</v>
      </c>
      <c r="M63" s="294">
        <v>18782.150943396224</v>
      </c>
      <c r="N63" s="292">
        <v>7794.5926415094345</v>
      </c>
      <c r="O63" s="295">
        <v>0.41500000000000009</v>
      </c>
      <c r="P63" s="185" t="s">
        <v>569</v>
      </c>
      <c r="Q63" s="185">
        <v>12</v>
      </c>
      <c r="R63" t="s">
        <v>344</v>
      </c>
    </row>
    <row r="64" spans="1:19" x14ac:dyDescent="0.3">
      <c r="A64" t="s">
        <v>1445</v>
      </c>
      <c r="B64">
        <v>332540</v>
      </c>
      <c r="C64" s="17" t="s">
        <v>364</v>
      </c>
      <c r="D64" s="17" t="s">
        <v>365</v>
      </c>
      <c r="E64" s="18" t="s">
        <v>1102</v>
      </c>
      <c r="F64" s="17" t="s">
        <v>4</v>
      </c>
      <c r="G64" s="252">
        <v>4545.4128113878996</v>
      </c>
      <c r="H64" s="293">
        <v>2469.6364157473308</v>
      </c>
      <c r="I64" s="285">
        <v>0.54332500000000006</v>
      </c>
      <c r="J64" s="252">
        <v>14844.407894736842</v>
      </c>
      <c r="K64" s="293">
        <v>8065.3379194078952</v>
      </c>
      <c r="L64" s="285">
        <v>0.54332500000000006</v>
      </c>
      <c r="M64" s="294">
        <v>23434.957446808516</v>
      </c>
      <c r="N64" s="292">
        <v>12732.798254787238</v>
      </c>
      <c r="O64" s="295">
        <v>0.54332500000000006</v>
      </c>
      <c r="P64" s="185" t="s">
        <v>569</v>
      </c>
      <c r="Q64" s="185">
        <v>12</v>
      </c>
      <c r="R64" t="s">
        <v>365</v>
      </c>
    </row>
    <row r="65" spans="1:18" x14ac:dyDescent="0.3">
      <c r="A65" t="s">
        <v>1268</v>
      </c>
      <c r="B65">
        <v>331590</v>
      </c>
      <c r="C65" s="17" t="s">
        <v>103</v>
      </c>
      <c r="D65" s="17" t="s">
        <v>141</v>
      </c>
      <c r="E65" s="18" t="s">
        <v>768</v>
      </c>
      <c r="F65" s="17" t="s">
        <v>5</v>
      </c>
      <c r="G65" s="252">
        <v>5530.5740740740739</v>
      </c>
      <c r="H65" s="293">
        <v>2778.2838861111104</v>
      </c>
      <c r="I65" s="285">
        <v>0.50234999999999996</v>
      </c>
      <c r="J65" s="252">
        <v>1025.3103448275863</v>
      </c>
      <c r="K65" s="293">
        <v>515.064651724138</v>
      </c>
      <c r="L65" s="285">
        <v>0.50234999999999996</v>
      </c>
      <c r="M65" s="294">
        <v>36737.939393939392</v>
      </c>
      <c r="N65" s="292">
        <v>18455.303854545447</v>
      </c>
      <c r="O65" s="295">
        <v>0.50234999999999996</v>
      </c>
      <c r="P65" s="185" t="s">
        <v>569</v>
      </c>
      <c r="Q65" s="185">
        <v>12</v>
      </c>
      <c r="R65" t="s">
        <v>141</v>
      </c>
    </row>
    <row r="66" spans="1:18" x14ac:dyDescent="0.3">
      <c r="A66" t="s">
        <v>1269</v>
      </c>
      <c r="B66">
        <v>331600</v>
      </c>
      <c r="C66" s="17" t="s">
        <v>103</v>
      </c>
      <c r="D66" s="17" t="s">
        <v>142</v>
      </c>
      <c r="E66" s="18" t="s">
        <v>770</v>
      </c>
      <c r="F66" s="17" t="s">
        <v>9</v>
      </c>
      <c r="G66" s="252">
        <v>4748</v>
      </c>
      <c r="H66" s="293">
        <v>2470.3844000000004</v>
      </c>
      <c r="I66" s="285">
        <v>0.5203000000000001</v>
      </c>
      <c r="J66" s="252">
        <v>4814.0000000000009</v>
      </c>
      <c r="K66" s="293">
        <v>2504.7242000000006</v>
      </c>
      <c r="L66" s="285">
        <v>0.5203000000000001</v>
      </c>
      <c r="M66" s="294">
        <v>30193.137931034482</v>
      </c>
      <c r="N66" s="292">
        <v>15709.489665517243</v>
      </c>
      <c r="O66" s="295">
        <v>0.5203000000000001</v>
      </c>
      <c r="P66" s="185" t="s">
        <v>569</v>
      </c>
      <c r="Q66" s="185">
        <v>12</v>
      </c>
      <c r="R66" t="s">
        <v>142</v>
      </c>
    </row>
    <row r="67" spans="1:18" x14ac:dyDescent="0.3">
      <c r="A67" t="s">
        <v>1270</v>
      </c>
      <c r="B67">
        <v>331610</v>
      </c>
      <c r="C67" s="17" t="s">
        <v>103</v>
      </c>
      <c r="D67" s="17" t="s">
        <v>143</v>
      </c>
      <c r="E67" s="18" t="s">
        <v>772</v>
      </c>
      <c r="F67" s="17" t="s">
        <v>11</v>
      </c>
      <c r="G67" s="252">
        <v>5907.4795321637421</v>
      </c>
      <c r="H67" s="293">
        <v>3163.7506634502924</v>
      </c>
      <c r="I67" s="285">
        <v>0.53555000000000008</v>
      </c>
      <c r="J67" s="252">
        <v>8410.4333333333343</v>
      </c>
      <c r="K67" s="293">
        <v>4504.2075716666668</v>
      </c>
      <c r="L67" s="285">
        <v>0.53555000000000008</v>
      </c>
      <c r="M67" s="294">
        <v>29758.651162790698</v>
      </c>
      <c r="N67" s="292">
        <v>15937.245630232563</v>
      </c>
      <c r="O67" s="295">
        <v>0.53555000000000008</v>
      </c>
      <c r="P67" s="185" t="s">
        <v>569</v>
      </c>
      <c r="Q67" s="185">
        <v>12</v>
      </c>
      <c r="R67" t="s">
        <v>143</v>
      </c>
    </row>
    <row r="68" spans="1:18" x14ac:dyDescent="0.3">
      <c r="A68" t="s">
        <v>1222</v>
      </c>
      <c r="B68">
        <v>331240</v>
      </c>
      <c r="C68" s="17" t="s">
        <v>103</v>
      </c>
      <c r="D68" s="17" t="s">
        <v>104</v>
      </c>
      <c r="E68" s="18" t="s">
        <v>722</v>
      </c>
      <c r="F68" s="17" t="s">
        <v>9</v>
      </c>
      <c r="G68" s="252">
        <v>5080.4939024390242</v>
      </c>
      <c r="H68" s="293">
        <v>2595.8783594512201</v>
      </c>
      <c r="I68" s="285">
        <v>0.51095000000000013</v>
      </c>
      <c r="J68" s="252">
        <v>8894.3684210526299</v>
      </c>
      <c r="K68" s="293">
        <v>4544.5775447368414</v>
      </c>
      <c r="L68" s="285">
        <v>0.51095000000000013</v>
      </c>
      <c r="M68" s="294">
        <v>36183.296296296299</v>
      </c>
      <c r="N68" s="292">
        <v>18487.855242592599</v>
      </c>
      <c r="O68" s="295">
        <v>0.51095000000000013</v>
      </c>
      <c r="P68" s="185" t="s">
        <v>569</v>
      </c>
      <c r="Q68" s="185">
        <v>12</v>
      </c>
      <c r="R68" t="s">
        <v>104</v>
      </c>
    </row>
    <row r="69" spans="1:18" x14ac:dyDescent="0.3">
      <c r="A69" t="s">
        <v>1271</v>
      </c>
      <c r="B69">
        <v>331620</v>
      </c>
      <c r="C69" s="17" t="s">
        <v>103</v>
      </c>
      <c r="D69" s="17" t="s">
        <v>144</v>
      </c>
      <c r="E69" s="18" t="s">
        <v>813</v>
      </c>
      <c r="F69" s="17" t="s">
        <v>14</v>
      </c>
      <c r="G69" s="252">
        <v>3308.5526315789471</v>
      </c>
      <c r="H69" s="293">
        <v>1835.5849999999996</v>
      </c>
      <c r="I69" s="285">
        <v>0.55479999999999985</v>
      </c>
      <c r="J69" s="252">
        <v>15547.833333333336</v>
      </c>
      <c r="K69" s="293">
        <v>8625.9379333333309</v>
      </c>
      <c r="L69" s="285">
        <v>0.55479999999999985</v>
      </c>
      <c r="M69" s="294">
        <v>9871.0666666666675</v>
      </c>
      <c r="N69" s="292">
        <v>5476.4677866666643</v>
      </c>
      <c r="O69" s="295">
        <v>0.55479999999999985</v>
      </c>
      <c r="P69" s="185" t="s">
        <v>569</v>
      </c>
      <c r="Q69" s="185">
        <v>12</v>
      </c>
      <c r="R69" t="s">
        <v>144</v>
      </c>
    </row>
    <row r="70" spans="1:18" x14ac:dyDescent="0.3">
      <c r="A70" t="s">
        <v>1272</v>
      </c>
      <c r="B70">
        <v>331630</v>
      </c>
      <c r="C70" s="17" t="s">
        <v>103</v>
      </c>
      <c r="D70" s="17" t="s">
        <v>145</v>
      </c>
      <c r="E70" s="18" t="s">
        <v>815</v>
      </c>
      <c r="F70" s="17" t="s">
        <v>5</v>
      </c>
      <c r="G70" s="252">
        <v>6788.5238095238101</v>
      </c>
      <c r="H70" s="293">
        <v>3448.4003821428573</v>
      </c>
      <c r="I70" s="285">
        <v>0.50797499999999995</v>
      </c>
      <c r="J70" s="252">
        <v>11981.000000000002</v>
      </c>
      <c r="K70" s="293">
        <v>6086.0484750000005</v>
      </c>
      <c r="L70" s="285">
        <v>0.50797499999999995</v>
      </c>
      <c r="M70" s="294">
        <v>20720.428571428572</v>
      </c>
      <c r="N70" s="292">
        <v>10525.459703571429</v>
      </c>
      <c r="O70" s="295">
        <v>0.50797499999999995</v>
      </c>
      <c r="P70" s="185" t="s">
        <v>569</v>
      </c>
      <c r="Q70" s="185">
        <v>12</v>
      </c>
      <c r="R70" t="s">
        <v>145</v>
      </c>
    </row>
    <row r="71" spans="1:18" x14ac:dyDescent="0.3">
      <c r="A71" t="s">
        <v>1273</v>
      </c>
      <c r="B71">
        <v>331640</v>
      </c>
      <c r="C71" s="17" t="s">
        <v>103</v>
      </c>
      <c r="D71" s="17" t="s">
        <v>146</v>
      </c>
      <c r="E71" s="18" t="s">
        <v>774</v>
      </c>
      <c r="F71" s="17" t="s">
        <v>5</v>
      </c>
      <c r="G71" s="252">
        <v>4611.5800000000008</v>
      </c>
      <c r="H71" s="293">
        <v>2482.8746719999995</v>
      </c>
      <c r="I71" s="285">
        <v>0.53839999999999988</v>
      </c>
      <c r="J71" s="252">
        <v>14936.368421052633</v>
      </c>
      <c r="K71" s="293">
        <v>8041.7407578947359</v>
      </c>
      <c r="L71" s="285">
        <v>0.53839999999999988</v>
      </c>
      <c r="M71" s="294">
        <v>15252.9</v>
      </c>
      <c r="N71" s="292">
        <v>8212.1613599999982</v>
      </c>
      <c r="O71" s="295">
        <v>0.53839999999999988</v>
      </c>
      <c r="P71" s="185" t="s">
        <v>569</v>
      </c>
      <c r="Q71" s="185">
        <v>12</v>
      </c>
      <c r="R71" t="s">
        <v>146</v>
      </c>
    </row>
    <row r="72" spans="1:18" x14ac:dyDescent="0.3">
      <c r="A72" t="s">
        <v>1274</v>
      </c>
      <c r="B72">
        <v>331650</v>
      </c>
      <c r="C72" s="17" t="s">
        <v>103</v>
      </c>
      <c r="D72" s="17" t="s">
        <v>147</v>
      </c>
      <c r="E72" s="18" t="s">
        <v>776</v>
      </c>
      <c r="F72" s="17" t="s">
        <v>11</v>
      </c>
      <c r="G72" s="252">
        <v>5948.171875</v>
      </c>
      <c r="H72" s="293">
        <v>3722.0685507812505</v>
      </c>
      <c r="I72" s="285">
        <v>0.62575000000000014</v>
      </c>
      <c r="J72" s="252">
        <v>6557.461538461539</v>
      </c>
      <c r="K72" s="293">
        <v>4103.3315576923087</v>
      </c>
      <c r="L72" s="285">
        <v>0.62575000000000014</v>
      </c>
      <c r="M72" s="294">
        <v>29500.399999999998</v>
      </c>
      <c r="N72" s="292">
        <v>18459.875300000003</v>
      </c>
      <c r="O72" s="295">
        <v>0.62575000000000014</v>
      </c>
      <c r="P72" s="185" t="s">
        <v>569</v>
      </c>
      <c r="Q72" s="185">
        <v>12</v>
      </c>
      <c r="R72" t="s">
        <v>147</v>
      </c>
    </row>
    <row r="73" spans="1:18" x14ac:dyDescent="0.3">
      <c r="A73" t="s">
        <v>1214</v>
      </c>
      <c r="B73">
        <v>331190</v>
      </c>
      <c r="C73" s="17" t="s">
        <v>80</v>
      </c>
      <c r="D73" s="17" t="s">
        <v>95</v>
      </c>
      <c r="E73" s="18" t="s">
        <v>1500</v>
      </c>
      <c r="F73" s="17" t="s">
        <v>13</v>
      </c>
      <c r="G73" s="252">
        <v>4935.3240469208204</v>
      </c>
      <c r="H73" s="293">
        <v>1373.4595545576733</v>
      </c>
      <c r="I73" s="285">
        <v>0.27829166666666666</v>
      </c>
      <c r="J73" s="252">
        <v>14655.911823647295</v>
      </c>
      <c r="K73" s="293">
        <v>4078.6181279225111</v>
      </c>
      <c r="L73" s="285">
        <v>0.27829166666666666</v>
      </c>
      <c r="M73" s="294">
        <v>23061.60576923077</v>
      </c>
      <c r="N73" s="292">
        <v>6417.8527055288459</v>
      </c>
      <c r="O73" s="295">
        <v>0.27829166666666666</v>
      </c>
      <c r="P73" s="185" t="s">
        <v>569</v>
      </c>
      <c r="Q73" s="185">
        <v>12</v>
      </c>
      <c r="R73" t="s">
        <v>95</v>
      </c>
    </row>
    <row r="74" spans="1:18" x14ac:dyDescent="0.3">
      <c r="A74" t="s">
        <v>1215</v>
      </c>
      <c r="B74">
        <v>331195</v>
      </c>
      <c r="C74" s="17" t="s">
        <v>80</v>
      </c>
      <c r="D74" s="17" t="s">
        <v>96</v>
      </c>
      <c r="E74" s="18" t="s">
        <v>703</v>
      </c>
      <c r="F74" s="17" t="s">
        <v>7</v>
      </c>
      <c r="G74" s="252">
        <v>4039.0120481927711</v>
      </c>
      <c r="H74" s="293">
        <v>2627.9158722891561</v>
      </c>
      <c r="I74" s="285">
        <v>0.65063333333333329</v>
      </c>
      <c r="J74" s="252">
        <v>5983.6666666666652</v>
      </c>
      <c r="K74" s="293">
        <v>3893.1729888888876</v>
      </c>
      <c r="L74" s="285">
        <v>0.65063333333333329</v>
      </c>
      <c r="M74" s="294">
        <v>16008.833333333332</v>
      </c>
      <c r="N74" s="292">
        <v>10415.880594444443</v>
      </c>
      <c r="O74" s="295">
        <v>0.65063333333333329</v>
      </c>
      <c r="P74" s="185" t="s">
        <v>569</v>
      </c>
      <c r="Q74" s="185">
        <v>12</v>
      </c>
      <c r="R74" t="s">
        <v>96</v>
      </c>
    </row>
    <row r="75" spans="1:18" x14ac:dyDescent="0.3">
      <c r="A75" t="s">
        <v>1395</v>
      </c>
      <c r="B75">
        <v>332260</v>
      </c>
      <c r="C75" s="17" t="s">
        <v>286</v>
      </c>
      <c r="D75" s="17" t="s">
        <v>290</v>
      </c>
      <c r="E75" s="18" t="s">
        <v>1019</v>
      </c>
      <c r="F75" s="17" t="s">
        <v>9</v>
      </c>
      <c r="G75" s="252">
        <v>2440.9117647058824</v>
      </c>
      <c r="H75" s="293">
        <v>2866.2813215686274</v>
      </c>
      <c r="I75" s="285">
        <v>1.1742666666666668</v>
      </c>
      <c r="J75" s="252">
        <v>11810</v>
      </c>
      <c r="K75" s="293">
        <v>13868.089333333335</v>
      </c>
      <c r="L75" s="285">
        <v>1.1742666666666668</v>
      </c>
      <c r="M75" s="294">
        <v>7794.8888888888896</v>
      </c>
      <c r="N75" s="292">
        <v>9153.2781925925938</v>
      </c>
      <c r="O75" s="295">
        <v>1.1742666666666668</v>
      </c>
      <c r="P75" s="185" t="s">
        <v>569</v>
      </c>
      <c r="Q75" s="185">
        <v>12</v>
      </c>
      <c r="R75" t="s">
        <v>290</v>
      </c>
    </row>
    <row r="76" spans="1:18" x14ac:dyDescent="0.3">
      <c r="A76" t="s">
        <v>1275</v>
      </c>
      <c r="B76">
        <v>331680</v>
      </c>
      <c r="C76" s="17" t="s">
        <v>103</v>
      </c>
      <c r="D76" s="17" t="s">
        <v>148</v>
      </c>
      <c r="E76" s="18" t="s">
        <v>779</v>
      </c>
      <c r="F76" s="17" t="s">
        <v>5</v>
      </c>
      <c r="G76" s="252">
        <v>4968.1748251748249</v>
      </c>
      <c r="H76" s="293">
        <v>2489.0555874125871</v>
      </c>
      <c r="I76" s="285">
        <v>0.501</v>
      </c>
      <c r="J76" s="252">
        <v>10897.263157894737</v>
      </c>
      <c r="K76" s="293">
        <v>5459.5288421052637</v>
      </c>
      <c r="L76" s="285">
        <v>0.501</v>
      </c>
      <c r="M76" s="294">
        <v>20571.9375</v>
      </c>
      <c r="N76" s="292">
        <v>10306.540687500001</v>
      </c>
      <c r="O76" s="295">
        <v>0.501</v>
      </c>
      <c r="P76" s="185" t="s">
        <v>569</v>
      </c>
      <c r="Q76" s="185">
        <v>12</v>
      </c>
      <c r="R76" t="s">
        <v>148</v>
      </c>
    </row>
    <row r="77" spans="1:18" x14ac:dyDescent="0.3">
      <c r="A77" t="s">
        <v>1453</v>
      </c>
      <c r="B77">
        <v>332570</v>
      </c>
      <c r="C77" s="17" t="s">
        <v>352</v>
      </c>
      <c r="D77" s="17" t="s">
        <v>353</v>
      </c>
      <c r="E77" s="18" t="s">
        <v>1090</v>
      </c>
      <c r="F77" s="17" t="s">
        <v>14</v>
      </c>
      <c r="G77" s="252">
        <v>1111.8421052631581</v>
      </c>
      <c r="H77" s="293">
        <v>1189.6710526315792</v>
      </c>
      <c r="I77" s="285">
        <v>1.07</v>
      </c>
      <c r="J77" s="252">
        <v>11803.500000000002</v>
      </c>
      <c r="K77" s="293">
        <v>12629.745000000001</v>
      </c>
      <c r="L77" s="285">
        <v>1.07</v>
      </c>
      <c r="M77" s="294">
        <v>6520.8571428571431</v>
      </c>
      <c r="N77" s="292">
        <v>6977.3171428571441</v>
      </c>
      <c r="O77" s="295">
        <v>1.07</v>
      </c>
      <c r="P77" s="185" t="s">
        <v>569</v>
      </c>
      <c r="Q77" s="185">
        <v>10</v>
      </c>
      <c r="R77" t="s">
        <v>353</v>
      </c>
    </row>
    <row r="78" spans="1:18" x14ac:dyDescent="0.3">
      <c r="A78" t="s">
        <v>1396</v>
      </c>
      <c r="B78">
        <v>332270</v>
      </c>
      <c r="C78" s="17" t="s">
        <v>286</v>
      </c>
      <c r="D78" s="17" t="s">
        <v>291</v>
      </c>
      <c r="E78" s="18" t="s">
        <v>1021</v>
      </c>
      <c r="F78" s="17" t="s">
        <v>9</v>
      </c>
      <c r="G78" s="252">
        <v>2074.1111111111113</v>
      </c>
      <c r="H78" s="293">
        <v>2435.5595407407409</v>
      </c>
      <c r="I78" s="285">
        <v>1.1742666666666668</v>
      </c>
      <c r="J78" s="252">
        <v>12175.500000000002</v>
      </c>
      <c r="K78" s="293">
        <v>14297.283800000003</v>
      </c>
      <c r="L78" s="285">
        <v>1.1742666666666668</v>
      </c>
      <c r="M78" s="294">
        <v>3103</v>
      </c>
      <c r="N78" s="292">
        <v>3643.7494666666676</v>
      </c>
      <c r="O78" s="295">
        <v>1.1742666666666668</v>
      </c>
      <c r="P78" s="185" t="s">
        <v>569</v>
      </c>
      <c r="Q78" s="185">
        <v>12</v>
      </c>
      <c r="R78" t="s">
        <v>291</v>
      </c>
    </row>
    <row r="79" spans="1:18" x14ac:dyDescent="0.3">
      <c r="A79" t="s">
        <v>1195</v>
      </c>
      <c r="B79">
        <v>331050</v>
      </c>
      <c r="C79" s="17" t="s">
        <v>80</v>
      </c>
      <c r="D79" s="17" t="s">
        <v>81</v>
      </c>
      <c r="E79" s="18" t="s">
        <v>709</v>
      </c>
      <c r="F79" s="17" t="s">
        <v>14</v>
      </c>
      <c r="G79" s="252">
        <v>2819.0142857142855</v>
      </c>
      <c r="H79" s="293">
        <v>2503.2846857142858</v>
      </c>
      <c r="I79" s="285">
        <v>0.88800000000000001</v>
      </c>
      <c r="J79" s="252">
        <v>6119.090909090909</v>
      </c>
      <c r="K79" s="293">
        <v>5433.7527272727275</v>
      </c>
      <c r="L79" s="285">
        <v>0.88800000000000001</v>
      </c>
      <c r="M79" s="294">
        <v>10119.039999999999</v>
      </c>
      <c r="N79" s="292">
        <v>8985.7075199999981</v>
      </c>
      <c r="O79" s="295">
        <v>0.88800000000000001</v>
      </c>
      <c r="P79" s="185" t="s">
        <v>569</v>
      </c>
      <c r="Q79" s="185">
        <v>12</v>
      </c>
      <c r="R79" t="s">
        <v>710</v>
      </c>
    </row>
    <row r="80" spans="1:18" x14ac:dyDescent="0.3">
      <c r="A80" t="s">
        <v>1455</v>
      </c>
      <c r="B80">
        <v>332580</v>
      </c>
      <c r="C80" s="17" t="s">
        <v>354</v>
      </c>
      <c r="D80" s="17" t="s">
        <v>355</v>
      </c>
      <c r="E80" s="18" t="s">
        <v>1092</v>
      </c>
      <c r="F80" s="17" t="s">
        <v>14</v>
      </c>
      <c r="G80" s="252">
        <v>1775.72972972973</v>
      </c>
      <c r="H80" s="293">
        <v>1814.7957837837841</v>
      </c>
      <c r="I80" s="285">
        <v>1.022</v>
      </c>
      <c r="J80" s="252">
        <v>3812.9999999999995</v>
      </c>
      <c r="K80" s="293">
        <v>3896.886</v>
      </c>
      <c r="L80" s="285">
        <v>1.022</v>
      </c>
      <c r="M80" s="294">
        <v>1944.6666666666667</v>
      </c>
      <c r="N80" s="292">
        <v>1987.4493333333335</v>
      </c>
      <c r="O80" s="295">
        <v>1.022</v>
      </c>
      <c r="P80" s="185" t="s">
        <v>569</v>
      </c>
      <c r="Q80" s="185">
        <v>100</v>
      </c>
      <c r="R80" t="s">
        <v>355</v>
      </c>
    </row>
    <row r="81" spans="1:19" x14ac:dyDescent="0.3">
      <c r="A81" t="s">
        <v>1459</v>
      </c>
      <c r="B81">
        <v>332600</v>
      </c>
      <c r="C81" s="17" t="s">
        <v>358</v>
      </c>
      <c r="D81" s="17" t="s">
        <v>359</v>
      </c>
      <c r="E81" s="18" t="s">
        <v>1096</v>
      </c>
      <c r="F81" s="17" t="s">
        <v>14</v>
      </c>
      <c r="G81" s="252">
        <v>2812.0630630630631</v>
      </c>
      <c r="H81" s="293">
        <v>1894.1588115615618</v>
      </c>
      <c r="I81" s="285">
        <v>0.67358333333333331</v>
      </c>
      <c r="J81" s="252">
        <v>12122.979166666668</v>
      </c>
      <c r="K81" s="293">
        <v>8165.836717013889</v>
      </c>
      <c r="L81" s="285">
        <v>0.67358333333333331</v>
      </c>
      <c r="M81" s="294">
        <v>25886.307692307695</v>
      </c>
      <c r="N81" s="292">
        <v>17436.585423076926</v>
      </c>
      <c r="O81" s="295">
        <v>0.67358333333333331</v>
      </c>
      <c r="P81" s="185" t="s">
        <v>569</v>
      </c>
      <c r="Q81" s="185">
        <v>12</v>
      </c>
      <c r="R81" t="s">
        <v>359</v>
      </c>
    </row>
    <row r="82" spans="1:19" x14ac:dyDescent="0.3">
      <c r="A82" t="s">
        <v>1461</v>
      </c>
      <c r="B82">
        <v>332610</v>
      </c>
      <c r="C82" s="17" t="s">
        <v>360</v>
      </c>
      <c r="D82" s="17" t="s">
        <v>361</v>
      </c>
      <c r="E82" s="18" t="s">
        <v>1098</v>
      </c>
      <c r="F82" s="17" t="s">
        <v>7</v>
      </c>
      <c r="G82" s="252">
        <v>2930.1750000000002</v>
      </c>
      <c r="H82" s="293">
        <v>2695.761</v>
      </c>
      <c r="I82" s="285">
        <v>0.92</v>
      </c>
      <c r="J82" s="252">
        <v>3923.8461538461543</v>
      </c>
      <c r="K82" s="293">
        <v>3609.9384615384624</v>
      </c>
      <c r="L82" s="285">
        <v>0.92</v>
      </c>
      <c r="M82" s="294">
        <v>13332.400000000001</v>
      </c>
      <c r="N82" s="292">
        <v>12265.808000000001</v>
      </c>
      <c r="O82" s="295">
        <v>0.92</v>
      </c>
      <c r="P82" s="185" t="s">
        <v>569</v>
      </c>
      <c r="Q82" s="185">
        <v>12</v>
      </c>
      <c r="R82" t="s">
        <v>361</v>
      </c>
    </row>
    <row r="83" spans="1:19" x14ac:dyDescent="0.3">
      <c r="A83" t="s">
        <v>1276</v>
      </c>
      <c r="B83">
        <v>331685</v>
      </c>
      <c r="C83" s="17" t="s">
        <v>1509</v>
      </c>
      <c r="D83" s="17" t="s">
        <v>149</v>
      </c>
      <c r="E83" s="18" t="s">
        <v>817</v>
      </c>
      <c r="F83" s="17" t="s">
        <v>5</v>
      </c>
      <c r="G83" s="252">
        <v>3915.5526315789466</v>
      </c>
      <c r="H83" s="293">
        <v>2090.0241059210516</v>
      </c>
      <c r="I83" s="285">
        <v>0.53377499999999989</v>
      </c>
      <c r="J83" s="252">
        <v>2750.3333333333335</v>
      </c>
      <c r="K83" s="293">
        <v>1468.0591749999999</v>
      </c>
      <c r="L83" s="285">
        <v>0.53377499999999989</v>
      </c>
      <c r="M83" s="294">
        <v>18543.080000000002</v>
      </c>
      <c r="N83" s="292">
        <v>9897.8325269999987</v>
      </c>
      <c r="O83" s="295">
        <v>0.53377499999999989</v>
      </c>
      <c r="P83" s="185" t="s">
        <v>569</v>
      </c>
      <c r="Q83" s="185">
        <v>12</v>
      </c>
      <c r="R83" t="s">
        <v>149</v>
      </c>
    </row>
    <row r="84" spans="1:19" x14ac:dyDescent="0.3">
      <c r="A84" t="s">
        <v>1469</v>
      </c>
      <c r="B84">
        <v>332630</v>
      </c>
      <c r="C84" s="17" t="s">
        <v>368</v>
      </c>
      <c r="D84" s="17" t="s">
        <v>369</v>
      </c>
      <c r="E84" s="18" t="s">
        <v>1114</v>
      </c>
      <c r="F84" s="17" t="s">
        <v>13</v>
      </c>
      <c r="G84" s="252">
        <v>1823.8931297709923</v>
      </c>
      <c r="H84" s="293">
        <v>1168.8115139949114</v>
      </c>
      <c r="I84" s="285">
        <v>0.64083333333333348</v>
      </c>
      <c r="J84" s="252">
        <v>2481.8518518518522</v>
      </c>
      <c r="K84" s="293">
        <v>1590.453395061729</v>
      </c>
      <c r="L84" s="285">
        <v>0.64083333333333348</v>
      </c>
      <c r="M84" s="294">
        <v>2116.1428571428569</v>
      </c>
      <c r="N84" s="292">
        <v>1356.0948809523811</v>
      </c>
      <c r="O84" s="295">
        <v>0.64083333333333348</v>
      </c>
      <c r="P84" s="185" t="s">
        <v>569</v>
      </c>
      <c r="Q84" s="185">
        <v>12</v>
      </c>
      <c r="R84" t="s">
        <v>369</v>
      </c>
    </row>
    <row r="85" spans="1:19" x14ac:dyDescent="0.3">
      <c r="A85" t="s">
        <v>1216</v>
      </c>
      <c r="B85">
        <v>331200</v>
      </c>
      <c r="C85" s="17" t="s">
        <v>80</v>
      </c>
      <c r="D85" s="17" t="s">
        <v>400</v>
      </c>
      <c r="E85" s="18" t="s">
        <v>706</v>
      </c>
      <c r="F85" s="17" t="s">
        <v>14</v>
      </c>
      <c r="G85" s="252">
        <v>3546.7777777777774</v>
      </c>
      <c r="H85" s="293">
        <v>1602.404643518518</v>
      </c>
      <c r="I85" s="285">
        <v>0.45179166666666654</v>
      </c>
      <c r="J85" s="252">
        <v>6514.4</v>
      </c>
      <c r="K85" s="293">
        <v>2943.151633333332</v>
      </c>
      <c r="L85" s="285">
        <v>0.45179166666666654</v>
      </c>
      <c r="M85" s="294">
        <v>18763.75</v>
      </c>
      <c r="N85" s="292">
        <v>8477.3058854166648</v>
      </c>
      <c r="O85" s="295">
        <v>0.45179166666666659</v>
      </c>
      <c r="P85" s="185" t="s">
        <v>569</v>
      </c>
      <c r="Q85" s="185">
        <v>12</v>
      </c>
      <c r="R85" t="s">
        <v>400</v>
      </c>
    </row>
    <row r="86" spans="1:19" x14ac:dyDescent="0.3">
      <c r="A86" t="s">
        <v>1217</v>
      </c>
      <c r="B86">
        <v>331210</v>
      </c>
      <c r="C86" s="17" t="s">
        <v>80</v>
      </c>
      <c r="D86" s="17" t="s">
        <v>421</v>
      </c>
      <c r="E86" s="18" t="s">
        <v>680</v>
      </c>
      <c r="F86" s="17" t="s">
        <v>13</v>
      </c>
      <c r="G86" s="252">
        <v>4864.6297376093289</v>
      </c>
      <c r="H86" s="293">
        <v>1391.9327222546162</v>
      </c>
      <c r="I86" s="285">
        <v>0.28613333333333341</v>
      </c>
      <c r="J86" s="252">
        <v>8247.6513761467904</v>
      </c>
      <c r="K86" s="293">
        <v>2359.9279804281355</v>
      </c>
      <c r="L86" s="285">
        <v>0.28613333333333341</v>
      </c>
      <c r="M86" s="294">
        <v>15489.814814814816</v>
      </c>
      <c r="N86" s="292">
        <v>4432.1523456790137</v>
      </c>
      <c r="O86" s="295">
        <v>0.28613333333333341</v>
      </c>
      <c r="P86" s="185" t="s">
        <v>569</v>
      </c>
      <c r="Q86" s="185">
        <v>12</v>
      </c>
      <c r="R86" t="s">
        <v>1218</v>
      </c>
    </row>
    <row r="87" spans="1:19" x14ac:dyDescent="0.3">
      <c r="A87" t="s">
        <v>1277</v>
      </c>
      <c r="B87">
        <v>331690</v>
      </c>
      <c r="C87" s="17" t="s">
        <v>103</v>
      </c>
      <c r="D87" s="17" t="s">
        <v>150</v>
      </c>
      <c r="E87" s="18" t="s">
        <v>781</v>
      </c>
      <c r="F87" s="17" t="s">
        <v>6</v>
      </c>
      <c r="G87" s="252">
        <v>4777.639830508474</v>
      </c>
      <c r="H87" s="293">
        <v>2522.7132715042367</v>
      </c>
      <c r="I87" s="285">
        <v>0.52802499999999997</v>
      </c>
      <c r="J87" s="252">
        <v>13987.931818181822</v>
      </c>
      <c r="K87" s="293">
        <v>7385.9776982954563</v>
      </c>
      <c r="L87" s="285">
        <v>0.52802499999999997</v>
      </c>
      <c r="M87" s="294">
        <v>21404.685185185186</v>
      </c>
      <c r="N87" s="292">
        <v>11302.208894907408</v>
      </c>
      <c r="O87" s="295">
        <v>0.52802499999999997</v>
      </c>
      <c r="P87" s="185" t="s">
        <v>569</v>
      </c>
      <c r="Q87" s="185">
        <v>12</v>
      </c>
      <c r="R87" t="s">
        <v>150</v>
      </c>
    </row>
    <row r="88" spans="1:19" x14ac:dyDescent="0.3">
      <c r="A88" t="s">
        <v>1219</v>
      </c>
      <c r="B88">
        <v>331220</v>
      </c>
      <c r="C88" s="17" t="s">
        <v>80</v>
      </c>
      <c r="D88" s="17" t="s">
        <v>100</v>
      </c>
      <c r="E88" s="18" t="s">
        <v>706</v>
      </c>
      <c r="F88" s="17" t="s">
        <v>14</v>
      </c>
      <c r="G88" s="252">
        <v>4913.3745072273332</v>
      </c>
      <c r="H88" s="293">
        <v>2219.8216575777483</v>
      </c>
      <c r="I88" s="285">
        <v>0.45179166666666654</v>
      </c>
      <c r="J88" s="252">
        <v>16957.149659863942</v>
      </c>
      <c r="K88" s="293">
        <v>7661.0989067460287</v>
      </c>
      <c r="L88" s="285">
        <v>0.45179166666666648</v>
      </c>
      <c r="M88" s="294">
        <v>17928.564102564102</v>
      </c>
      <c r="N88" s="292">
        <v>8099.9758568376019</v>
      </c>
      <c r="O88" s="295">
        <v>0.45179166666666648</v>
      </c>
      <c r="P88" s="185" t="s">
        <v>569</v>
      </c>
      <c r="Q88" s="185">
        <v>12</v>
      </c>
      <c r="R88" t="s">
        <v>1220</v>
      </c>
    </row>
    <row r="89" spans="1:19" x14ac:dyDescent="0.3">
      <c r="A89" t="s">
        <v>1278</v>
      </c>
      <c r="B89">
        <v>331700</v>
      </c>
      <c r="C89" s="17" t="s">
        <v>103</v>
      </c>
      <c r="D89" s="17" t="s">
        <v>151</v>
      </c>
      <c r="E89" s="18" t="s">
        <v>783</v>
      </c>
      <c r="F89" s="17" t="s">
        <v>9</v>
      </c>
      <c r="G89" s="252">
        <v>5794.6304347826099</v>
      </c>
      <c r="H89" s="293">
        <v>2877.7583396739137</v>
      </c>
      <c r="I89" s="285">
        <v>0.49662500000000009</v>
      </c>
      <c r="J89" s="252">
        <v>2313.083333333333</v>
      </c>
      <c r="K89" s="293">
        <v>1148.7350104166667</v>
      </c>
      <c r="L89" s="285">
        <v>0.49662500000000009</v>
      </c>
      <c r="M89" s="294">
        <v>32741.82608695652</v>
      </c>
      <c r="N89" s="292">
        <v>16260.409380434787</v>
      </c>
      <c r="O89" s="295">
        <v>0.49662500000000009</v>
      </c>
      <c r="P89" s="185" t="s">
        <v>569</v>
      </c>
      <c r="Q89" s="185">
        <v>12</v>
      </c>
      <c r="R89" t="s">
        <v>151</v>
      </c>
    </row>
    <row r="90" spans="1:19" x14ac:dyDescent="0.3">
      <c r="A90" t="s">
        <v>1224</v>
      </c>
      <c r="B90">
        <v>331250</v>
      </c>
      <c r="C90" s="17" t="s">
        <v>103</v>
      </c>
      <c r="D90" s="17" t="s">
        <v>105</v>
      </c>
      <c r="E90" s="18" t="s">
        <v>724</v>
      </c>
      <c r="F90" s="17" t="s">
        <v>11</v>
      </c>
      <c r="G90" s="252">
        <v>5030.1724137931033</v>
      </c>
      <c r="H90" s="293">
        <v>2795.0153017241378</v>
      </c>
      <c r="I90" s="285">
        <v>0.55564999999999998</v>
      </c>
      <c r="J90" s="252">
        <v>3884.4</v>
      </c>
      <c r="K90" s="293">
        <v>2158.3668600000001</v>
      </c>
      <c r="L90" s="285">
        <v>0.55564999999999998</v>
      </c>
      <c r="M90" s="294">
        <v>27544.44</v>
      </c>
      <c r="N90" s="292">
        <v>15305.068085999999</v>
      </c>
      <c r="O90" s="295">
        <v>0.55564999999999998</v>
      </c>
      <c r="P90" s="185" t="s">
        <v>569</v>
      </c>
      <c r="Q90" s="185">
        <v>12</v>
      </c>
      <c r="R90" t="s">
        <v>105</v>
      </c>
    </row>
    <row r="91" spans="1:19" x14ac:dyDescent="0.3">
      <c r="A91" t="s">
        <v>1471</v>
      </c>
      <c r="B91">
        <v>332710</v>
      </c>
      <c r="C91" s="17" t="s">
        <v>370</v>
      </c>
      <c r="D91" s="17" t="s">
        <v>371</v>
      </c>
      <c r="E91" s="18" t="s">
        <v>1120</v>
      </c>
      <c r="F91" s="17" t="s">
        <v>9</v>
      </c>
      <c r="G91" s="252">
        <v>2134.9009900990104</v>
      </c>
      <c r="H91" s="293">
        <v>1601.1757425742576</v>
      </c>
      <c r="I91" s="285">
        <v>0.75</v>
      </c>
      <c r="J91" s="252">
        <v>19753.749999999996</v>
      </c>
      <c r="K91" s="293">
        <v>14815.312499999998</v>
      </c>
      <c r="L91" s="285">
        <v>0.75</v>
      </c>
      <c r="M91" s="294">
        <v>4499.0000000000009</v>
      </c>
      <c r="N91" s="292">
        <v>3374.25</v>
      </c>
      <c r="O91" s="295">
        <v>0.75</v>
      </c>
      <c r="P91" s="185" t="s">
        <v>569</v>
      </c>
      <c r="Q91" s="185">
        <v>11</v>
      </c>
      <c r="R91" t="s">
        <v>371</v>
      </c>
    </row>
    <row r="92" spans="1:19" x14ac:dyDescent="0.3">
      <c r="A92" t="s">
        <v>1473</v>
      </c>
      <c r="B92">
        <v>332720</v>
      </c>
      <c r="C92" s="17" t="s">
        <v>372</v>
      </c>
      <c r="D92" s="17" t="s">
        <v>373</v>
      </c>
      <c r="E92" s="18" t="s">
        <v>1122</v>
      </c>
      <c r="F92" s="17" t="s">
        <v>9</v>
      </c>
      <c r="G92" s="252">
        <v>3368.9930555555557</v>
      </c>
      <c r="H92" s="293">
        <v>2189.8454861111118</v>
      </c>
      <c r="I92" s="285">
        <v>0.65000000000000013</v>
      </c>
      <c r="J92" s="252">
        <v>15073.999999999998</v>
      </c>
      <c r="K92" s="293">
        <v>9798.1</v>
      </c>
      <c r="L92" s="285">
        <v>0.65000000000000013</v>
      </c>
      <c r="M92" s="294">
        <v>3800.0625</v>
      </c>
      <c r="N92" s="292">
        <v>2470.0406250000005</v>
      </c>
      <c r="O92" s="295">
        <v>0.65000000000000013</v>
      </c>
      <c r="P92" s="185" t="s">
        <v>569</v>
      </c>
      <c r="Q92" s="185">
        <v>12</v>
      </c>
      <c r="R92" t="s">
        <v>373</v>
      </c>
    </row>
    <row r="93" spans="1:19" x14ac:dyDescent="0.3">
      <c r="A93" t="s">
        <v>1279</v>
      </c>
      <c r="B93">
        <v>331710</v>
      </c>
      <c r="C93" s="17" t="s">
        <v>103</v>
      </c>
      <c r="D93" s="17" t="s">
        <v>152</v>
      </c>
      <c r="E93" s="18" t="s">
        <v>783</v>
      </c>
      <c r="F93" s="17" t="s">
        <v>9</v>
      </c>
      <c r="G93" s="252">
        <v>4259.5531914893618</v>
      </c>
      <c r="H93" s="293">
        <v>2115.4006037234049</v>
      </c>
      <c r="I93" s="285">
        <v>0.49662500000000009</v>
      </c>
      <c r="J93" s="252">
        <v>0</v>
      </c>
      <c r="K93" s="293">
        <v>0</v>
      </c>
      <c r="L93" s="285">
        <v>0</v>
      </c>
      <c r="M93" s="294">
        <v>26599.454545454537</v>
      </c>
      <c r="N93" s="292">
        <v>13209.954113636364</v>
      </c>
      <c r="O93" s="295">
        <v>0.49662500000000009</v>
      </c>
      <c r="P93" s="185" t="s">
        <v>569</v>
      </c>
      <c r="Q93" s="185">
        <v>12</v>
      </c>
      <c r="R93" t="s">
        <v>152</v>
      </c>
      <c r="S93" t="s">
        <v>1498</v>
      </c>
    </row>
    <row r="94" spans="1:19" x14ac:dyDescent="0.3">
      <c r="A94" t="s">
        <v>1475</v>
      </c>
      <c r="B94">
        <v>332730</v>
      </c>
      <c r="C94" s="17" t="s">
        <v>374</v>
      </c>
      <c r="D94" s="17" t="s">
        <v>375</v>
      </c>
      <c r="E94" s="18" t="s">
        <v>1124</v>
      </c>
      <c r="F94" s="17" t="s">
        <v>6</v>
      </c>
      <c r="G94" s="252">
        <v>3604.5</v>
      </c>
      <c r="H94" s="293">
        <v>1828.3525875000003</v>
      </c>
      <c r="I94" s="285">
        <v>0.5072416666666667</v>
      </c>
      <c r="J94" s="252">
        <v>18215.166666666664</v>
      </c>
      <c r="K94" s="293">
        <v>9239.4914986111107</v>
      </c>
      <c r="L94" s="285">
        <v>0.5072416666666667</v>
      </c>
      <c r="M94" s="294">
        <v>4777.875</v>
      </c>
      <c r="N94" s="292">
        <v>2423.5372781249998</v>
      </c>
      <c r="O94" s="295">
        <v>0.5072416666666667</v>
      </c>
      <c r="P94" s="185" t="s">
        <v>569</v>
      </c>
      <c r="Q94" s="185">
        <v>12</v>
      </c>
      <c r="R94" t="s">
        <v>375</v>
      </c>
    </row>
    <row r="95" spans="1:19" x14ac:dyDescent="0.3">
      <c r="A95" t="s">
        <v>1479</v>
      </c>
      <c r="B95">
        <v>332850</v>
      </c>
      <c r="C95" s="17" t="s">
        <v>378</v>
      </c>
      <c r="D95" s="17" t="s">
        <v>379</v>
      </c>
      <c r="E95" s="18" t="s">
        <v>1132</v>
      </c>
      <c r="F95" s="17" t="s">
        <v>5</v>
      </c>
      <c r="G95" s="252">
        <v>4718.5527272727277</v>
      </c>
      <c r="H95" s="293">
        <v>2072.6242854545462</v>
      </c>
      <c r="I95" s="285">
        <v>0.43925000000000008</v>
      </c>
      <c r="J95" s="252">
        <v>31405.433962264156</v>
      </c>
      <c r="K95" s="293">
        <v>13794.836867924532</v>
      </c>
      <c r="L95" s="285">
        <v>0.43925000000000003</v>
      </c>
      <c r="M95" s="294">
        <v>14592.457142857143</v>
      </c>
      <c r="N95" s="292">
        <v>6409.7367999999997</v>
      </c>
      <c r="O95" s="295">
        <v>0.43925000000000003</v>
      </c>
      <c r="P95" s="185" t="s">
        <v>569</v>
      </c>
      <c r="Q95" s="185">
        <v>12</v>
      </c>
      <c r="R95" t="s">
        <v>379</v>
      </c>
    </row>
    <row r="96" spans="1:19" x14ac:dyDescent="0.3">
      <c r="A96" t="s">
        <v>1481</v>
      </c>
      <c r="B96">
        <v>332860</v>
      </c>
      <c r="C96" s="17" t="s">
        <v>380</v>
      </c>
      <c r="D96" s="17" t="s">
        <v>414</v>
      </c>
      <c r="E96" s="18" t="s">
        <v>1134</v>
      </c>
      <c r="F96" s="17" t="s">
        <v>4</v>
      </c>
      <c r="G96" s="252">
        <v>3659.5052910052914</v>
      </c>
      <c r="H96" s="293">
        <v>1623.803819958848</v>
      </c>
      <c r="I96" s="285">
        <v>0.4437222222222223</v>
      </c>
      <c r="J96" s="252">
        <v>205457.91891891891</v>
      </c>
      <c r="K96" s="293">
        <v>91166.244355855873</v>
      </c>
      <c r="L96" s="285">
        <v>0.4437222222222223</v>
      </c>
      <c r="M96" s="294">
        <v>36269.842857142852</v>
      </c>
      <c r="N96" s="292">
        <v>16093.735272222222</v>
      </c>
      <c r="O96" s="295">
        <v>0.4437222222222223</v>
      </c>
      <c r="P96" s="185" t="s">
        <v>569</v>
      </c>
      <c r="Q96" s="185">
        <v>9</v>
      </c>
      <c r="R96" t="s">
        <v>414</v>
      </c>
    </row>
    <row r="97" spans="1:19" x14ac:dyDescent="0.3">
      <c r="A97" t="s">
        <v>1485</v>
      </c>
      <c r="B97">
        <v>332880</v>
      </c>
      <c r="C97" s="17" t="s">
        <v>383</v>
      </c>
      <c r="D97" s="17" t="s">
        <v>384</v>
      </c>
      <c r="E97" s="18" t="s">
        <v>1145</v>
      </c>
      <c r="F97" s="17" t="s">
        <v>14</v>
      </c>
      <c r="G97" s="252">
        <v>1828.1308411214952</v>
      </c>
      <c r="H97" s="293">
        <v>1508.2079439252338</v>
      </c>
      <c r="I97" s="285">
        <v>0.82500000000000018</v>
      </c>
      <c r="J97" s="252">
        <v>23046.5</v>
      </c>
      <c r="K97" s="293">
        <v>19013.362500000003</v>
      </c>
      <c r="L97" s="285">
        <v>0.82500000000000018</v>
      </c>
      <c r="M97" s="294">
        <v>14173.700000000003</v>
      </c>
      <c r="N97" s="292">
        <v>11693.302500000005</v>
      </c>
      <c r="O97" s="295">
        <v>0.82500000000000018</v>
      </c>
      <c r="P97" s="185" t="s">
        <v>569</v>
      </c>
      <c r="Q97" s="185">
        <v>12</v>
      </c>
      <c r="R97" t="s">
        <v>384</v>
      </c>
    </row>
    <row r="98" spans="1:19" x14ac:dyDescent="0.3">
      <c r="A98" t="s">
        <v>1420</v>
      </c>
      <c r="B98">
        <v>332410</v>
      </c>
      <c r="C98" s="17" t="s">
        <v>308</v>
      </c>
      <c r="D98" s="17" t="s">
        <v>315</v>
      </c>
      <c r="E98" s="18" t="s">
        <v>1050</v>
      </c>
      <c r="F98" s="17" t="s">
        <v>10</v>
      </c>
      <c r="G98" s="252">
        <v>9450.2697368421068</v>
      </c>
      <c r="H98" s="293">
        <v>1827.2884058662282</v>
      </c>
      <c r="I98" s="285">
        <v>0.19335833333333333</v>
      </c>
      <c r="J98" s="252">
        <v>68804.588235294126</v>
      </c>
      <c r="K98" s="293">
        <v>13303.940506862746</v>
      </c>
      <c r="L98" s="285">
        <v>0.19335833333333333</v>
      </c>
      <c r="M98" s="294">
        <v>21354.000000000004</v>
      </c>
      <c r="N98" s="292">
        <v>4128.9738500000003</v>
      </c>
      <c r="O98" s="295">
        <v>0.19335833333333333</v>
      </c>
      <c r="P98" s="185" t="s">
        <v>569</v>
      </c>
      <c r="Q98" s="185">
        <v>12</v>
      </c>
      <c r="R98" t="s">
        <v>315</v>
      </c>
    </row>
    <row r="99" spans="1:19" x14ac:dyDescent="0.3">
      <c r="A99" t="s">
        <v>1280</v>
      </c>
      <c r="B99">
        <v>331730</v>
      </c>
      <c r="C99" s="17" t="s">
        <v>103</v>
      </c>
      <c r="D99" s="17" t="s">
        <v>154</v>
      </c>
      <c r="E99" s="18" t="s">
        <v>819</v>
      </c>
      <c r="F99" s="17" t="s">
        <v>5</v>
      </c>
      <c r="G99" s="252">
        <v>4822.4374999999991</v>
      </c>
      <c r="H99" s="293">
        <v>2742.8818890625002</v>
      </c>
      <c r="I99" s="285">
        <v>0.56877500000000003</v>
      </c>
      <c r="J99" s="252">
        <v>3481.6363636363631</v>
      </c>
      <c r="K99" s="293">
        <v>1980.2677227272725</v>
      </c>
      <c r="L99" s="285">
        <v>0.56877500000000003</v>
      </c>
      <c r="M99" s="294">
        <v>19171.277777777777</v>
      </c>
      <c r="N99" s="292">
        <v>10904.143518055556</v>
      </c>
      <c r="O99" s="295">
        <v>0.56877500000000003</v>
      </c>
      <c r="P99" s="185" t="s">
        <v>569</v>
      </c>
      <c r="Q99" s="185">
        <v>12</v>
      </c>
      <c r="R99" t="s">
        <v>154</v>
      </c>
    </row>
    <row r="100" spans="1:19" x14ac:dyDescent="0.3">
      <c r="A100" t="s">
        <v>1221</v>
      </c>
      <c r="B100">
        <v>331230</v>
      </c>
      <c r="C100" s="17" t="s">
        <v>80</v>
      </c>
      <c r="D100" s="17" t="s">
        <v>102</v>
      </c>
      <c r="E100" s="18" t="s">
        <v>720</v>
      </c>
      <c r="F100" s="17" t="s">
        <v>13</v>
      </c>
      <c r="G100" s="252">
        <v>3075.8705882352942</v>
      </c>
      <c r="H100" s="293">
        <v>880.10910431372565</v>
      </c>
      <c r="I100" s="285">
        <v>0.28613333333333341</v>
      </c>
      <c r="J100" s="252">
        <v>4663.416666666667</v>
      </c>
      <c r="K100" s="293">
        <v>1334.3589555555557</v>
      </c>
      <c r="L100" s="285">
        <v>0.28613333333333341</v>
      </c>
      <c r="M100" s="294">
        <v>5248.6</v>
      </c>
      <c r="N100" s="292">
        <v>1501.7994133333339</v>
      </c>
      <c r="O100" s="295">
        <v>0.28613333333333341</v>
      </c>
      <c r="P100" s="185" t="s">
        <v>569</v>
      </c>
      <c r="Q100" s="185">
        <v>12</v>
      </c>
      <c r="R100" t="s">
        <v>102</v>
      </c>
    </row>
    <row r="101" spans="1:19" x14ac:dyDescent="0.3">
      <c r="A101" t="s">
        <v>1413</v>
      </c>
      <c r="B101">
        <v>332350</v>
      </c>
      <c r="C101" s="17" t="s">
        <v>308</v>
      </c>
      <c r="D101" s="17" t="s">
        <v>309</v>
      </c>
      <c r="E101" s="18" t="s">
        <v>1038</v>
      </c>
      <c r="F101" s="17" t="s">
        <v>10</v>
      </c>
      <c r="G101" s="252">
        <v>7166.0693069306917</v>
      </c>
      <c r="H101" s="293">
        <v>1126.9241157590757</v>
      </c>
      <c r="I101" s="285">
        <v>0.15725833333333331</v>
      </c>
      <c r="J101" s="252">
        <v>43895.734375</v>
      </c>
      <c r="K101" s="293">
        <v>6902.9700282552076</v>
      </c>
      <c r="L101" s="285">
        <v>0.15725833333333331</v>
      </c>
      <c r="M101" s="294">
        <v>13801.199999999999</v>
      </c>
      <c r="N101" s="292">
        <v>2170.3537099999999</v>
      </c>
      <c r="O101" s="295">
        <v>0.15725833333333331</v>
      </c>
      <c r="P101" s="185" t="s">
        <v>569</v>
      </c>
      <c r="Q101" s="185">
        <v>12</v>
      </c>
      <c r="R101" t="s">
        <v>309</v>
      </c>
    </row>
    <row r="102" spans="1:19" x14ac:dyDescent="0.3">
      <c r="A102" t="s">
        <v>1487</v>
      </c>
      <c r="B102">
        <v>332890</v>
      </c>
      <c r="C102" s="17" t="s">
        <v>385</v>
      </c>
      <c r="D102" s="17" t="s">
        <v>386</v>
      </c>
      <c r="E102" s="18" t="s">
        <v>1501</v>
      </c>
      <c r="F102" s="17" t="s">
        <v>5</v>
      </c>
      <c r="G102" s="252">
        <v>3986.7462686567164</v>
      </c>
      <c r="H102" s="293">
        <v>2193.009453731343</v>
      </c>
      <c r="I102" s="285">
        <v>0.55007499999999987</v>
      </c>
      <c r="J102" s="252">
        <v>14256.538461538461</v>
      </c>
      <c r="K102" s="293">
        <v>7842.1653942307676</v>
      </c>
      <c r="L102" s="285">
        <v>0.55007499999999987</v>
      </c>
      <c r="M102" s="294">
        <v>10575.833333333334</v>
      </c>
      <c r="N102" s="292">
        <v>5817.5015208333316</v>
      </c>
      <c r="O102" s="295">
        <v>0.55007499999999987</v>
      </c>
      <c r="P102" s="185" t="s">
        <v>569</v>
      </c>
      <c r="Q102" s="185">
        <v>12</v>
      </c>
      <c r="R102" t="s">
        <v>386</v>
      </c>
    </row>
    <row r="103" spans="1:19" x14ac:dyDescent="0.3">
      <c r="A103" t="s">
        <v>1281</v>
      </c>
      <c r="B103">
        <v>332900</v>
      </c>
      <c r="C103" s="17" t="s">
        <v>103</v>
      </c>
      <c r="D103" s="17" t="s">
        <v>389</v>
      </c>
      <c r="E103" s="18" t="s">
        <v>787</v>
      </c>
      <c r="F103" s="17" t="s">
        <v>13</v>
      </c>
      <c r="G103" s="252">
        <v>4616.4945054945056</v>
      </c>
      <c r="H103" s="293">
        <v>2103.3903090659337</v>
      </c>
      <c r="I103" s="285">
        <v>0.45562499999999995</v>
      </c>
      <c r="J103" s="252">
        <v>16587.706896551721</v>
      </c>
      <c r="K103" s="293">
        <v>7557.7739547413785</v>
      </c>
      <c r="L103" s="285">
        <v>0.45562499999999995</v>
      </c>
      <c r="M103" s="294">
        <v>29306.484848484848</v>
      </c>
      <c r="N103" s="292">
        <v>13352.767159090909</v>
      </c>
      <c r="O103" s="295">
        <v>0.45562499999999995</v>
      </c>
      <c r="P103" s="185" t="s">
        <v>569</v>
      </c>
      <c r="Q103" s="185">
        <v>12</v>
      </c>
      <c r="R103" t="s">
        <v>389</v>
      </c>
    </row>
    <row r="104" spans="1:19" x14ac:dyDescent="0.3">
      <c r="A104" t="s">
        <v>1320</v>
      </c>
      <c r="C104" s="17" t="s">
        <v>872</v>
      </c>
      <c r="D104" s="17" t="s">
        <v>203</v>
      </c>
      <c r="E104" s="18" t="s">
        <v>874</v>
      </c>
      <c r="F104" s="17" t="s">
        <v>7</v>
      </c>
      <c r="G104" s="252">
        <v>5276.4823451032644</v>
      </c>
      <c r="H104" s="293">
        <v>1388.074616922052</v>
      </c>
      <c r="I104" s="285">
        <v>0.26306818181818181</v>
      </c>
      <c r="J104" s="252">
        <v>81778.588807785898</v>
      </c>
      <c r="K104" s="293">
        <v>19029.197080291971</v>
      </c>
      <c r="L104" s="285">
        <v>0.23269167831959775</v>
      </c>
      <c r="P104" s="185" t="s">
        <v>1190</v>
      </c>
      <c r="Q104" s="185">
        <v>12</v>
      </c>
      <c r="R104" t="s">
        <v>560</v>
      </c>
    </row>
    <row r="105" spans="1:19" x14ac:dyDescent="0.3">
      <c r="A105" t="s">
        <v>1448</v>
      </c>
      <c r="C105" s="17" t="s">
        <v>347</v>
      </c>
      <c r="D105" s="17" t="s">
        <v>348</v>
      </c>
      <c r="E105" s="18" t="s">
        <v>1083</v>
      </c>
      <c r="F105" s="17" t="s">
        <v>13</v>
      </c>
      <c r="G105" s="252">
        <v>10740.554821664466</v>
      </c>
      <c r="H105" s="293">
        <v>2030.6472919418757</v>
      </c>
      <c r="I105" s="285">
        <v>0.18906353774629178</v>
      </c>
      <c r="J105" s="252">
        <v>19573.803526448362</v>
      </c>
      <c r="K105" s="293">
        <v>3393.9546599496221</v>
      </c>
      <c r="L105" s="285">
        <v>0.17339270088021824</v>
      </c>
      <c r="M105" s="294">
        <v>873961.5384615385</v>
      </c>
      <c r="N105" s="292">
        <v>115653.84615384616</v>
      </c>
      <c r="O105" s="295">
        <v>0.13233287858117326</v>
      </c>
      <c r="P105" s="185" t="s">
        <v>1190</v>
      </c>
      <c r="Q105" s="185">
        <v>12</v>
      </c>
      <c r="R105" t="s">
        <v>348</v>
      </c>
    </row>
    <row r="106" spans="1:19" x14ac:dyDescent="0.3">
      <c r="A106" t="s">
        <v>1294</v>
      </c>
      <c r="C106" s="17" t="s">
        <v>172</v>
      </c>
      <c r="D106" s="17" t="s">
        <v>840</v>
      </c>
      <c r="E106" s="18" t="s">
        <v>841</v>
      </c>
      <c r="F106" s="17" t="s">
        <v>10</v>
      </c>
      <c r="G106" s="252">
        <v>7273.3812949640287</v>
      </c>
      <c r="H106" s="293">
        <v>1009.1563113145847</v>
      </c>
      <c r="I106" s="285">
        <v>0.13874651560111501</v>
      </c>
      <c r="J106" s="252">
        <v>73383.399209486175</v>
      </c>
      <c r="K106" s="293">
        <v>8947.8260869565238</v>
      </c>
      <c r="L106" s="285">
        <v>0.12193256490358721</v>
      </c>
      <c r="P106" s="185" t="s">
        <v>1190</v>
      </c>
      <c r="Q106" s="185">
        <v>12</v>
      </c>
      <c r="R106" t="s">
        <v>840</v>
      </c>
    </row>
    <row r="107" spans="1:19" x14ac:dyDescent="0.3">
      <c r="A107" t="s">
        <v>1429</v>
      </c>
      <c r="C107" s="17" t="s">
        <v>1510</v>
      </c>
      <c r="D107" s="17" t="s">
        <v>328</v>
      </c>
      <c r="E107" s="18" t="s">
        <v>953</v>
      </c>
      <c r="F107" s="17" t="s">
        <v>13</v>
      </c>
      <c r="G107" s="252">
        <v>15329.479768786126</v>
      </c>
      <c r="H107" s="293">
        <v>1548.3381502890174</v>
      </c>
      <c r="I107" s="285">
        <v>0.1010039592760181</v>
      </c>
      <c r="J107" s="252">
        <v>13913.499344692005</v>
      </c>
      <c r="K107" s="293">
        <v>1589.5150720838794</v>
      </c>
      <c r="L107" s="285">
        <v>0.11424265259984928</v>
      </c>
      <c r="M107" s="294">
        <v>569322.58064516133</v>
      </c>
      <c r="N107" s="292">
        <v>51154.838709677424</v>
      </c>
      <c r="O107" s="295">
        <v>8.9852116267210611E-2</v>
      </c>
      <c r="P107" s="185" t="s">
        <v>1190</v>
      </c>
      <c r="Q107" s="185">
        <v>12</v>
      </c>
      <c r="R107" t="s">
        <v>328</v>
      </c>
    </row>
    <row r="108" spans="1:19" x14ac:dyDescent="0.3">
      <c r="A108" t="s">
        <v>1284</v>
      </c>
      <c r="C108" s="17" t="s">
        <v>1511</v>
      </c>
      <c r="D108" s="17" t="s">
        <v>159</v>
      </c>
      <c r="E108" s="18" t="s">
        <v>678</v>
      </c>
      <c r="F108" s="17" t="s">
        <v>12</v>
      </c>
      <c r="G108" s="252">
        <v>4892.3741241649013</v>
      </c>
      <c r="H108" s="293">
        <v>985.04562489815874</v>
      </c>
      <c r="I108" s="285">
        <v>0.20134306982630853</v>
      </c>
      <c r="J108" s="252">
        <v>126395.54447733292</v>
      </c>
      <c r="K108" s="293">
        <v>18411.98005919925</v>
      </c>
      <c r="L108" s="285">
        <v>0.14566953396447574</v>
      </c>
      <c r="P108" s="185" t="s">
        <v>1190</v>
      </c>
      <c r="Q108" s="185">
        <v>12</v>
      </c>
      <c r="R108" t="s">
        <v>159</v>
      </c>
    </row>
    <row r="109" spans="1:19" x14ac:dyDescent="0.3">
      <c r="A109" t="s">
        <v>1354</v>
      </c>
      <c r="B109">
        <v>332650</v>
      </c>
      <c r="C109" s="17" t="s">
        <v>243</v>
      </c>
      <c r="D109" s="17" t="s">
        <v>244</v>
      </c>
      <c r="E109" s="18" t="s">
        <v>944</v>
      </c>
      <c r="F109" s="17" t="s">
        <v>13</v>
      </c>
      <c r="G109" s="252">
        <v>4086.0251256281408</v>
      </c>
      <c r="H109" s="293">
        <v>2392.2655604271363</v>
      </c>
      <c r="I109" s="285">
        <v>0.58547500000000008</v>
      </c>
      <c r="J109" s="252">
        <v>18520.96</v>
      </c>
      <c r="K109" s="293">
        <v>10843.559056000002</v>
      </c>
      <c r="L109" s="285">
        <v>0.58547500000000008</v>
      </c>
      <c r="M109" s="294">
        <v>16866.764705882353</v>
      </c>
      <c r="N109" s="292">
        <v>9875.0690661764729</v>
      </c>
      <c r="O109" s="295">
        <v>0.58547500000000008</v>
      </c>
      <c r="P109" s="185" t="s">
        <v>569</v>
      </c>
      <c r="Q109" s="185">
        <v>12</v>
      </c>
      <c r="R109" t="s">
        <v>244</v>
      </c>
    </row>
    <row r="110" spans="1:19" x14ac:dyDescent="0.3">
      <c r="A110" t="s">
        <v>1489</v>
      </c>
      <c r="C110" s="17" t="s">
        <v>1512</v>
      </c>
      <c r="D110" s="17" t="s">
        <v>388</v>
      </c>
      <c r="E110" s="18" t="s">
        <v>953</v>
      </c>
      <c r="F110" s="17" t="s">
        <v>13</v>
      </c>
      <c r="G110" s="252">
        <v>12593.235039028621</v>
      </c>
      <c r="H110" s="293">
        <v>1398.0919340849957</v>
      </c>
      <c r="I110" s="285">
        <v>0.11101928374655648</v>
      </c>
      <c r="J110" s="252">
        <v>26165.727170236754</v>
      </c>
      <c r="K110" s="293">
        <v>2627.9594137542281</v>
      </c>
      <c r="L110" s="285">
        <v>0.10043517600930674</v>
      </c>
      <c r="P110" s="185" t="s">
        <v>1190</v>
      </c>
      <c r="Q110" s="185">
        <v>12</v>
      </c>
      <c r="R110" t="s">
        <v>388</v>
      </c>
    </row>
    <row r="111" spans="1:19" x14ac:dyDescent="0.3">
      <c r="A111" t="s">
        <v>1286</v>
      </c>
      <c r="B111">
        <v>331760</v>
      </c>
      <c r="C111" s="17" t="s">
        <v>161</v>
      </c>
      <c r="D111" s="17" t="s">
        <v>162</v>
      </c>
      <c r="E111" s="18" t="s">
        <v>829</v>
      </c>
      <c r="F111" s="17" t="s">
        <v>9</v>
      </c>
      <c r="G111" s="252">
        <v>4905.796954314721</v>
      </c>
      <c r="H111" s="293">
        <v>3084.5198350253809</v>
      </c>
      <c r="I111" s="285">
        <v>0.62875000000000003</v>
      </c>
      <c r="J111" s="252">
        <v>17637.577777777777</v>
      </c>
      <c r="K111" s="293">
        <v>11089.627027777778</v>
      </c>
      <c r="L111" s="285">
        <v>0.62875000000000003</v>
      </c>
      <c r="M111" s="294">
        <v>9164.3947368421032</v>
      </c>
      <c r="N111" s="292">
        <v>5762.1131907894733</v>
      </c>
      <c r="O111" s="295">
        <v>0.62875000000000003</v>
      </c>
      <c r="P111" s="185" t="s">
        <v>569</v>
      </c>
      <c r="Q111" s="185">
        <v>12</v>
      </c>
      <c r="R111" t="s">
        <v>162</v>
      </c>
    </row>
    <row r="112" spans="1:19" x14ac:dyDescent="0.3">
      <c r="A112" t="s">
        <v>1225</v>
      </c>
      <c r="B112">
        <v>331260</v>
      </c>
      <c r="C112" s="17" t="s">
        <v>103</v>
      </c>
      <c r="D112" s="17" t="s">
        <v>106</v>
      </c>
      <c r="E112" s="18" t="s">
        <v>789</v>
      </c>
      <c r="F112" s="17" t="s">
        <v>14</v>
      </c>
      <c r="G112" s="252">
        <v>3811.3846153846157</v>
      </c>
      <c r="H112" s="293">
        <v>2109.6013846153846</v>
      </c>
      <c r="I112" s="285">
        <v>0.55349999999999988</v>
      </c>
      <c r="J112" s="252">
        <v>0</v>
      </c>
      <c r="K112" s="293">
        <v>0</v>
      </c>
      <c r="L112" s="285">
        <v>0</v>
      </c>
      <c r="M112" s="294">
        <v>9563.04347826087</v>
      </c>
      <c r="N112" s="292">
        <v>5293.1445652173898</v>
      </c>
      <c r="O112" s="295">
        <v>0.55349999999999988</v>
      </c>
      <c r="P112" s="185" t="s">
        <v>569</v>
      </c>
      <c r="Q112" s="185">
        <v>12</v>
      </c>
      <c r="R112" t="s">
        <v>106</v>
      </c>
      <c r="S112" t="s">
        <v>1498</v>
      </c>
    </row>
    <row r="113" spans="1:18" x14ac:dyDescent="0.3">
      <c r="A113" t="s">
        <v>1288</v>
      </c>
      <c r="B113">
        <v>331770</v>
      </c>
      <c r="C113" s="17" t="s">
        <v>163</v>
      </c>
      <c r="D113" s="17" t="s">
        <v>164</v>
      </c>
      <c r="E113" s="18" t="s">
        <v>831</v>
      </c>
      <c r="F113" s="17" t="s">
        <v>14</v>
      </c>
      <c r="G113" s="252">
        <v>2054.6627906976746</v>
      </c>
      <c r="H113" s="293">
        <v>2054.6627906976746</v>
      </c>
      <c r="I113" s="285">
        <v>1</v>
      </c>
      <c r="J113" s="252">
        <v>32288.799999999996</v>
      </c>
      <c r="K113" s="293">
        <v>32288.799999999996</v>
      </c>
      <c r="L113" s="285">
        <v>1</v>
      </c>
      <c r="M113" s="294">
        <v>8211</v>
      </c>
      <c r="N113" s="292">
        <v>8211</v>
      </c>
      <c r="O113" s="295">
        <v>1</v>
      </c>
      <c r="P113" s="185" t="s">
        <v>569</v>
      </c>
      <c r="Q113" s="185">
        <v>10</v>
      </c>
      <c r="R113" t="s">
        <v>164</v>
      </c>
    </row>
    <row r="114" spans="1:18" x14ac:dyDescent="0.3">
      <c r="A114" t="s">
        <v>1290</v>
      </c>
      <c r="B114">
        <v>331750</v>
      </c>
      <c r="C114" s="17" t="s">
        <v>165</v>
      </c>
      <c r="D114" s="17" t="s">
        <v>166</v>
      </c>
      <c r="E114" s="18" t="s">
        <v>833</v>
      </c>
      <c r="F114" s="17" t="s">
        <v>4</v>
      </c>
      <c r="G114" s="252">
        <v>3096.5806451612902</v>
      </c>
      <c r="H114" s="293">
        <v>1935.3629032258061</v>
      </c>
      <c r="I114" s="285">
        <v>0.625</v>
      </c>
      <c r="J114" s="252">
        <v>18182.125000000004</v>
      </c>
      <c r="K114" s="293">
        <v>11363.828125000002</v>
      </c>
      <c r="L114" s="285">
        <v>0.625</v>
      </c>
      <c r="M114" s="294">
        <v>3562.041666666667</v>
      </c>
      <c r="N114" s="292">
        <v>2226.276041666667</v>
      </c>
      <c r="O114" s="295">
        <v>0.625</v>
      </c>
      <c r="P114" s="185" t="s">
        <v>569</v>
      </c>
      <c r="Q114" s="185">
        <v>12</v>
      </c>
      <c r="R114" t="s">
        <v>166</v>
      </c>
    </row>
    <row r="115" spans="1:18" x14ac:dyDescent="0.3">
      <c r="A115" t="s">
        <v>1292</v>
      </c>
      <c r="B115">
        <v>331780</v>
      </c>
      <c r="C115" s="17" t="s">
        <v>167</v>
      </c>
      <c r="D115" s="17" t="s">
        <v>168</v>
      </c>
      <c r="E115" s="18" t="s">
        <v>835</v>
      </c>
      <c r="F115" s="17" t="s">
        <v>9</v>
      </c>
      <c r="G115" s="252">
        <v>4285.7222222222226</v>
      </c>
      <c r="H115" s="293">
        <v>2985.719814814815</v>
      </c>
      <c r="I115" s="285">
        <v>0.69666666666666677</v>
      </c>
      <c r="J115" s="252">
        <v>33123.777777777781</v>
      </c>
      <c r="K115" s="293">
        <v>23076.231851851859</v>
      </c>
      <c r="L115" s="285">
        <v>0.69666666666666677</v>
      </c>
      <c r="M115" s="294">
        <v>9826.0909090909081</v>
      </c>
      <c r="N115" s="292">
        <v>6845.5100000000011</v>
      </c>
      <c r="O115" s="295">
        <v>0.69666666666666677</v>
      </c>
      <c r="P115" s="185" t="s">
        <v>569</v>
      </c>
      <c r="Q115" s="185">
        <v>12</v>
      </c>
      <c r="R115" t="s">
        <v>168</v>
      </c>
    </row>
    <row r="116" spans="1:18" x14ac:dyDescent="0.3">
      <c r="A116" t="s">
        <v>1415</v>
      </c>
      <c r="B116">
        <v>332360</v>
      </c>
      <c r="C116" s="17" t="s">
        <v>308</v>
      </c>
      <c r="D116" s="17" t="s">
        <v>310</v>
      </c>
      <c r="E116" s="18" t="s">
        <v>1040</v>
      </c>
      <c r="F116" s="17" t="s">
        <v>10</v>
      </c>
      <c r="G116" s="252">
        <v>9896.4098360655735</v>
      </c>
      <c r="H116" s="293">
        <v>2187.683864344262</v>
      </c>
      <c r="I116" s="285">
        <v>0.22105833333333333</v>
      </c>
      <c r="J116" s="252">
        <v>44299.288461538468</v>
      </c>
      <c r="K116" s="293">
        <v>9792.7268751602569</v>
      </c>
      <c r="L116" s="285">
        <v>0.22105833333333333</v>
      </c>
      <c r="M116" s="294">
        <v>17509.999999999996</v>
      </c>
      <c r="N116" s="292">
        <v>3870.7314166666661</v>
      </c>
      <c r="O116" s="295">
        <v>0.22105833333333333</v>
      </c>
      <c r="P116" s="185" t="s">
        <v>569</v>
      </c>
      <c r="Q116" s="185">
        <v>12</v>
      </c>
      <c r="R116" t="s">
        <v>310</v>
      </c>
    </row>
    <row r="117" spans="1:18" x14ac:dyDescent="0.3">
      <c r="A117" t="s">
        <v>1296</v>
      </c>
      <c r="B117">
        <v>331790</v>
      </c>
      <c r="C117" s="17" t="s">
        <v>174</v>
      </c>
      <c r="D117" s="17" t="s">
        <v>175</v>
      </c>
      <c r="E117" s="18" t="s">
        <v>843</v>
      </c>
      <c r="F117" s="17" t="s">
        <v>14</v>
      </c>
      <c r="G117" s="252">
        <v>1809.0697674418604</v>
      </c>
      <c r="H117" s="293">
        <v>1628.1627906976751</v>
      </c>
      <c r="I117" s="285">
        <v>0.90000000000000024</v>
      </c>
      <c r="J117" s="252">
        <v>12507.874999999998</v>
      </c>
      <c r="K117" s="293">
        <v>11257.087500000003</v>
      </c>
      <c r="L117" s="285">
        <v>0.90000000000000036</v>
      </c>
      <c r="M117" s="294">
        <v>9695.2857142857156</v>
      </c>
      <c r="N117" s="292">
        <v>8725.7571428571464</v>
      </c>
      <c r="O117" s="295">
        <v>0.90000000000000036</v>
      </c>
      <c r="P117" s="185" t="s">
        <v>569</v>
      </c>
      <c r="Q117" s="185">
        <v>11</v>
      </c>
      <c r="R117" t="s">
        <v>175</v>
      </c>
    </row>
    <row r="118" spans="1:18" x14ac:dyDescent="0.3">
      <c r="A118" t="s">
        <v>1226</v>
      </c>
      <c r="B118">
        <v>331800</v>
      </c>
      <c r="C118" s="17" t="s">
        <v>1513</v>
      </c>
      <c r="D118" s="17" t="s">
        <v>176</v>
      </c>
      <c r="E118" s="18" t="s">
        <v>726</v>
      </c>
      <c r="F118" s="17" t="s">
        <v>9</v>
      </c>
      <c r="G118" s="252">
        <v>5462.7638376383766</v>
      </c>
      <c r="H118" s="293">
        <v>1980.3884602398518</v>
      </c>
      <c r="I118" s="285">
        <v>0.36252499999999993</v>
      </c>
      <c r="J118" s="252">
        <v>18664.494437577254</v>
      </c>
      <c r="K118" s="293">
        <v>6766.3458459826943</v>
      </c>
      <c r="L118" s="285">
        <v>0.36252499999999999</v>
      </c>
      <c r="M118" s="294">
        <v>107705.7067669173</v>
      </c>
      <c r="N118" s="292">
        <v>39046.011345676692</v>
      </c>
      <c r="O118" s="295">
        <v>0.36252499999999999</v>
      </c>
      <c r="P118" s="185" t="s">
        <v>569</v>
      </c>
      <c r="Q118" s="185">
        <v>12</v>
      </c>
      <c r="R118" t="s">
        <v>1227</v>
      </c>
    </row>
    <row r="119" spans="1:18" x14ac:dyDescent="0.3">
      <c r="A119" t="s">
        <v>1197</v>
      </c>
      <c r="B119">
        <v>331060</v>
      </c>
      <c r="C119" s="17" t="s">
        <v>80</v>
      </c>
      <c r="D119" s="17" t="s">
        <v>82</v>
      </c>
      <c r="E119" s="18" t="s">
        <v>712</v>
      </c>
      <c r="F119" s="17" t="s">
        <v>14</v>
      </c>
      <c r="G119" s="252">
        <v>3317.1333333333337</v>
      </c>
      <c r="H119" s="293">
        <v>2368.4331999999999</v>
      </c>
      <c r="I119" s="285">
        <v>0.71399999999999997</v>
      </c>
      <c r="J119" s="252">
        <v>5080.2666666666655</v>
      </c>
      <c r="K119" s="293">
        <v>3627.3103999999994</v>
      </c>
      <c r="L119" s="285">
        <v>0.71399999999999997</v>
      </c>
      <c r="M119" s="294">
        <v>15884.350000000002</v>
      </c>
      <c r="N119" s="292">
        <v>11341.4259</v>
      </c>
      <c r="O119" s="295">
        <v>0.71399999999999997</v>
      </c>
      <c r="P119" s="185" t="s">
        <v>569</v>
      </c>
      <c r="Q119" s="185">
        <v>12</v>
      </c>
      <c r="R119" t="s">
        <v>713</v>
      </c>
    </row>
    <row r="120" spans="1:18" x14ac:dyDescent="0.3">
      <c r="A120" t="s">
        <v>1314</v>
      </c>
      <c r="B120">
        <v>0</v>
      </c>
      <c r="C120" s="17" t="s">
        <v>192</v>
      </c>
      <c r="D120" s="17" t="s">
        <v>159</v>
      </c>
      <c r="E120" s="18" t="s">
        <v>678</v>
      </c>
      <c r="F120" s="17" t="s">
        <v>12</v>
      </c>
      <c r="G120" s="252">
        <v>6693.4720379808696</v>
      </c>
      <c r="H120" s="293">
        <v>1312.1943726872862</v>
      </c>
      <c r="I120" s="285">
        <v>0.19604091348129668</v>
      </c>
      <c r="J120" s="252">
        <v>55377.364341085267</v>
      </c>
      <c r="K120" s="293">
        <v>8870.0051679586559</v>
      </c>
      <c r="L120" s="285">
        <v>0.16017384130681481</v>
      </c>
      <c r="M120" s="294">
        <v>8261142.8571428573</v>
      </c>
      <c r="N120" s="292">
        <v>1164028.5714285714</v>
      </c>
      <c r="O120" s="295">
        <v>0.14090406031680155</v>
      </c>
      <c r="P120" s="185" t="s">
        <v>1190</v>
      </c>
      <c r="Q120" s="185">
        <v>12</v>
      </c>
      <c r="R120" t="s">
        <v>558</v>
      </c>
    </row>
    <row r="121" spans="1:18" x14ac:dyDescent="0.3">
      <c r="A121" t="s">
        <v>1298</v>
      </c>
      <c r="B121">
        <v>331810</v>
      </c>
      <c r="C121" s="17" t="s">
        <v>845</v>
      </c>
      <c r="D121" s="17" t="s">
        <v>177</v>
      </c>
      <c r="E121" s="18" t="s">
        <v>846</v>
      </c>
      <c r="F121" s="17" t="s">
        <v>14</v>
      </c>
      <c r="G121" s="252">
        <v>1594.2</v>
      </c>
      <c r="H121" s="293">
        <v>1833.3300000000002</v>
      </c>
      <c r="I121" s="285">
        <v>1.1500000000000001</v>
      </c>
      <c r="J121" s="252">
        <v>6787.4000000000005</v>
      </c>
      <c r="K121" s="293">
        <v>7805.5100000000029</v>
      </c>
      <c r="L121" s="285">
        <v>1.1500000000000001</v>
      </c>
      <c r="M121" s="294">
        <v>8540.25</v>
      </c>
      <c r="N121" s="292">
        <v>9821.2875000000022</v>
      </c>
      <c r="O121" s="295">
        <v>1.1500000000000001</v>
      </c>
      <c r="P121" s="185" t="s">
        <v>569</v>
      </c>
      <c r="Q121" s="185">
        <v>12</v>
      </c>
      <c r="R121" t="s">
        <v>177</v>
      </c>
    </row>
    <row r="122" spans="1:18" x14ac:dyDescent="0.3">
      <c r="A122" t="s">
        <v>1228</v>
      </c>
      <c r="B122">
        <v>331270</v>
      </c>
      <c r="C122" s="17" t="s">
        <v>103</v>
      </c>
      <c r="D122" s="17" t="s">
        <v>107</v>
      </c>
      <c r="E122" s="18" t="s">
        <v>730</v>
      </c>
      <c r="F122" s="17" t="s">
        <v>5</v>
      </c>
      <c r="G122" s="252">
        <v>6062.7391304347839</v>
      </c>
      <c r="H122" s="293">
        <v>3036.3713250000001</v>
      </c>
      <c r="I122" s="285">
        <v>0.50082499999999996</v>
      </c>
      <c r="J122" s="252">
        <v>2328.9999999999995</v>
      </c>
      <c r="K122" s="293">
        <v>1166.4214249999998</v>
      </c>
      <c r="L122" s="285">
        <v>0.50082499999999996</v>
      </c>
      <c r="M122" s="294">
        <v>22034.800000000003</v>
      </c>
      <c r="N122" s="292">
        <v>11035.578710000003</v>
      </c>
      <c r="O122" s="295">
        <v>0.50082499999999996</v>
      </c>
      <c r="P122" s="185" t="s">
        <v>569</v>
      </c>
      <c r="Q122" s="185">
        <v>12</v>
      </c>
      <c r="R122" t="s">
        <v>107</v>
      </c>
    </row>
    <row r="123" spans="1:18" x14ac:dyDescent="0.3">
      <c r="A123" t="s">
        <v>1300</v>
      </c>
      <c r="B123">
        <v>331820</v>
      </c>
      <c r="C123" s="17" t="s">
        <v>178</v>
      </c>
      <c r="D123" s="17" t="s">
        <v>179</v>
      </c>
      <c r="E123" s="18" t="s">
        <v>848</v>
      </c>
      <c r="F123" s="17" t="s">
        <v>11</v>
      </c>
      <c r="G123" s="252">
        <v>4325.1415094339618</v>
      </c>
      <c r="H123" s="293">
        <v>2050.5495896226416</v>
      </c>
      <c r="I123" s="285">
        <v>0.47410000000000002</v>
      </c>
      <c r="J123" s="252">
        <v>5307.45</v>
      </c>
      <c r="K123" s="293">
        <v>2516.2620450000004</v>
      </c>
      <c r="L123" s="285">
        <v>0.47410000000000002</v>
      </c>
      <c r="M123" s="294">
        <v>6332.74074074074</v>
      </c>
      <c r="N123" s="292">
        <v>3002.3523851851846</v>
      </c>
      <c r="O123" s="295">
        <v>0.47409999999999997</v>
      </c>
      <c r="P123" s="185" t="s">
        <v>569</v>
      </c>
      <c r="Q123" s="185">
        <v>8</v>
      </c>
      <c r="R123" t="s">
        <v>179</v>
      </c>
    </row>
    <row r="124" spans="1:18" x14ac:dyDescent="0.3">
      <c r="A124" t="s">
        <v>1337</v>
      </c>
      <c r="B124">
        <v>331830</v>
      </c>
      <c r="C124" s="17" t="s">
        <v>221</v>
      </c>
      <c r="D124" s="17" t="s">
        <v>222</v>
      </c>
      <c r="E124" s="18" t="s">
        <v>912</v>
      </c>
      <c r="F124" s="17" t="s">
        <v>14</v>
      </c>
      <c r="G124" s="252">
        <v>1871.0422535211267</v>
      </c>
      <c r="H124" s="293">
        <v>1316.4653295774651</v>
      </c>
      <c r="I124" s="285">
        <v>0.70360000000000011</v>
      </c>
      <c r="J124" s="252">
        <v>4739.4000000000005</v>
      </c>
      <c r="K124" s="293">
        <v>3334.6418400000011</v>
      </c>
      <c r="L124" s="285">
        <v>0.70360000000000011</v>
      </c>
      <c r="M124" s="294">
        <v>9299.6666666666679</v>
      </c>
      <c r="N124" s="292">
        <v>6543.2454666666681</v>
      </c>
      <c r="O124" s="295">
        <v>0.70360000000000011</v>
      </c>
      <c r="P124" s="185" t="s">
        <v>569</v>
      </c>
      <c r="Q124" s="185">
        <v>12</v>
      </c>
      <c r="R124" t="s">
        <v>222</v>
      </c>
    </row>
    <row r="125" spans="1:18" x14ac:dyDescent="0.3">
      <c r="A125" t="s">
        <v>1302</v>
      </c>
      <c r="B125">
        <v>331840</v>
      </c>
      <c r="C125" s="17" t="s">
        <v>180</v>
      </c>
      <c r="D125" s="17" t="s">
        <v>181</v>
      </c>
      <c r="E125" s="18" t="s">
        <v>850</v>
      </c>
      <c r="F125" s="17" t="s">
        <v>14</v>
      </c>
      <c r="G125" s="252">
        <v>1292.5652173913043</v>
      </c>
      <c r="H125" s="293">
        <v>1139.8075098814227</v>
      </c>
      <c r="I125" s="285">
        <v>0.88181818181818172</v>
      </c>
      <c r="J125" s="252">
        <v>7705.333333333333</v>
      </c>
      <c r="K125" s="293">
        <v>6794.7030303030297</v>
      </c>
      <c r="L125" s="285">
        <v>0.88181818181818172</v>
      </c>
      <c r="M125" s="294">
        <v>7131.8</v>
      </c>
      <c r="N125" s="292">
        <v>6288.9509090909087</v>
      </c>
      <c r="O125" s="295">
        <v>0.88181818181818172</v>
      </c>
      <c r="P125" s="185" t="s">
        <v>569</v>
      </c>
      <c r="Q125" s="185">
        <v>11</v>
      </c>
      <c r="R125" t="s">
        <v>181</v>
      </c>
    </row>
    <row r="126" spans="1:18" x14ac:dyDescent="0.3">
      <c r="A126" t="s">
        <v>1403</v>
      </c>
      <c r="B126">
        <v>332310</v>
      </c>
      <c r="C126" s="17" t="s">
        <v>296</v>
      </c>
      <c r="D126" s="17" t="s">
        <v>297</v>
      </c>
      <c r="E126" s="18" t="s">
        <v>1028</v>
      </c>
      <c r="F126" s="17" t="s">
        <v>9</v>
      </c>
      <c r="G126" s="252">
        <v>4539.8947368421059</v>
      </c>
      <c r="H126" s="293">
        <v>2247.2478947368431</v>
      </c>
      <c r="I126" s="285">
        <v>0.49500000000000011</v>
      </c>
      <c r="J126" s="252">
        <v>13452.5</v>
      </c>
      <c r="K126" s="293">
        <v>6658.987500000002</v>
      </c>
      <c r="L126" s="285">
        <v>0.49500000000000011</v>
      </c>
      <c r="M126" s="294">
        <v>16318.102564102563</v>
      </c>
      <c r="N126" s="292">
        <v>8077.46076923077</v>
      </c>
      <c r="O126" s="295">
        <v>0.49500000000000011</v>
      </c>
      <c r="P126" s="185" t="s">
        <v>569</v>
      </c>
      <c r="Q126" s="185">
        <v>12</v>
      </c>
      <c r="R126" t="s">
        <v>297</v>
      </c>
    </row>
    <row r="127" spans="1:18" x14ac:dyDescent="0.3">
      <c r="A127" t="s">
        <v>1304</v>
      </c>
      <c r="B127">
        <v>331850</v>
      </c>
      <c r="C127" s="17" t="s">
        <v>182</v>
      </c>
      <c r="D127" s="17" t="s">
        <v>183</v>
      </c>
      <c r="E127" s="18" t="s">
        <v>852</v>
      </c>
      <c r="F127" s="17" t="s">
        <v>7</v>
      </c>
      <c r="G127" s="252">
        <v>3039.9200000000005</v>
      </c>
      <c r="H127" s="293">
        <v>2021.5468000000003</v>
      </c>
      <c r="I127" s="285">
        <v>0.66500000000000004</v>
      </c>
      <c r="J127" s="252">
        <v>4594.0588235294117</v>
      </c>
      <c r="K127" s="293">
        <v>3055.0491176470587</v>
      </c>
      <c r="L127" s="285">
        <v>0.66500000000000004</v>
      </c>
      <c r="M127" s="294">
        <v>4488.3846153846152</v>
      </c>
      <c r="N127" s="292">
        <v>2984.7757692307691</v>
      </c>
      <c r="O127" s="295">
        <v>0.66500000000000004</v>
      </c>
      <c r="P127" s="185" t="s">
        <v>569</v>
      </c>
      <c r="Q127" s="185">
        <v>12</v>
      </c>
      <c r="R127" t="s">
        <v>183</v>
      </c>
    </row>
    <row r="128" spans="1:18" x14ac:dyDescent="0.3">
      <c r="A128" t="s">
        <v>1229</v>
      </c>
      <c r="B128">
        <v>331280</v>
      </c>
      <c r="C128" s="17" t="s">
        <v>103</v>
      </c>
      <c r="D128" s="17" t="s">
        <v>108</v>
      </c>
      <c r="E128" s="18" t="s">
        <v>732</v>
      </c>
      <c r="F128" s="17" t="s">
        <v>9</v>
      </c>
      <c r="G128" s="252">
        <v>4613.6919431279621</v>
      </c>
      <c r="H128" s="293">
        <v>2400.3885757108997</v>
      </c>
      <c r="I128" s="285">
        <v>0.52027499999999993</v>
      </c>
      <c r="J128" s="252">
        <v>10380.894736842109</v>
      </c>
      <c r="K128" s="293">
        <v>5400.9200092105266</v>
      </c>
      <c r="L128" s="285">
        <v>0.52027499999999993</v>
      </c>
      <c r="M128" s="294">
        <v>39017.166666666672</v>
      </c>
      <c r="N128" s="292">
        <v>20299.656387499999</v>
      </c>
      <c r="O128" s="295">
        <v>0.52027499999999993</v>
      </c>
      <c r="P128" s="185" t="s">
        <v>569</v>
      </c>
      <c r="Q128" s="185">
        <v>12</v>
      </c>
      <c r="R128" t="s">
        <v>108</v>
      </c>
    </row>
    <row r="129" spans="1:18" x14ac:dyDescent="0.3">
      <c r="A129" t="s">
        <v>1310</v>
      </c>
      <c r="B129">
        <v>331860</v>
      </c>
      <c r="C129" s="17" t="s">
        <v>184</v>
      </c>
      <c r="D129" s="17" t="s">
        <v>185</v>
      </c>
      <c r="E129" s="18" t="s">
        <v>858</v>
      </c>
      <c r="F129" s="17" t="s">
        <v>6</v>
      </c>
      <c r="G129" s="252">
        <v>2947.3333333333335</v>
      </c>
      <c r="H129" s="293">
        <v>1226.0906666666672</v>
      </c>
      <c r="I129" s="285">
        <v>0.41600000000000009</v>
      </c>
      <c r="J129" s="252">
        <v>9916.3863636363621</v>
      </c>
      <c r="K129" s="293">
        <v>4125.2167272727283</v>
      </c>
      <c r="L129" s="285">
        <v>0.41600000000000009</v>
      </c>
      <c r="M129" s="294">
        <v>10667.181818181818</v>
      </c>
      <c r="N129" s="292">
        <v>4437.547636363638</v>
      </c>
      <c r="O129" s="295">
        <v>0.41600000000000004</v>
      </c>
      <c r="P129" s="185" t="s">
        <v>569</v>
      </c>
      <c r="Q129" s="185">
        <v>12</v>
      </c>
      <c r="R129" t="s">
        <v>185</v>
      </c>
    </row>
    <row r="130" spans="1:18" x14ac:dyDescent="0.3">
      <c r="A130" t="s">
        <v>1306</v>
      </c>
      <c r="B130">
        <v>331870</v>
      </c>
      <c r="C130" s="17" t="s">
        <v>186</v>
      </c>
      <c r="D130" s="17" t="s">
        <v>187</v>
      </c>
      <c r="E130" s="18" t="s">
        <v>854</v>
      </c>
      <c r="F130" s="17" t="s">
        <v>6</v>
      </c>
      <c r="G130" s="252">
        <v>3323.1794871794868</v>
      </c>
      <c r="H130" s="293">
        <v>2076.9871794871792</v>
      </c>
      <c r="I130" s="285">
        <v>0.625</v>
      </c>
      <c r="J130" s="252">
        <v>14678.875</v>
      </c>
      <c r="K130" s="293">
        <v>9174.296875</v>
      </c>
      <c r="L130" s="285">
        <v>0.625</v>
      </c>
      <c r="M130" s="294">
        <v>8346.125</v>
      </c>
      <c r="N130" s="292">
        <v>5216.328125</v>
      </c>
      <c r="O130" s="295">
        <v>0.625</v>
      </c>
      <c r="P130" s="185" t="s">
        <v>569</v>
      </c>
      <c r="Q130" s="185">
        <v>6</v>
      </c>
      <c r="R130" t="s">
        <v>187</v>
      </c>
    </row>
    <row r="131" spans="1:18" x14ac:dyDescent="0.3">
      <c r="A131" t="s">
        <v>1339</v>
      </c>
      <c r="C131" s="17" t="s">
        <v>223</v>
      </c>
      <c r="D131" s="17" t="s">
        <v>79</v>
      </c>
      <c r="E131" s="18" t="s">
        <v>678</v>
      </c>
      <c r="F131" s="17" t="s">
        <v>12</v>
      </c>
      <c r="G131" s="252">
        <v>6859.2651105901532</v>
      </c>
      <c r="H131" s="293">
        <v>1745.8388543471613</v>
      </c>
      <c r="I131" s="285">
        <v>0.25452272600627818</v>
      </c>
      <c r="J131" s="252">
        <v>18597.577592732781</v>
      </c>
      <c r="K131" s="293">
        <v>4408.3875851627563</v>
      </c>
      <c r="L131" s="285">
        <v>0.23704095671499631</v>
      </c>
      <c r="M131" s="294">
        <v>1542631.8785578748</v>
      </c>
      <c r="N131" s="292">
        <v>281735.48387096776</v>
      </c>
      <c r="O131" s="295">
        <v>0.18263299740333863</v>
      </c>
      <c r="P131" s="185" t="s">
        <v>1190</v>
      </c>
      <c r="Q131" s="185">
        <v>12</v>
      </c>
      <c r="R131" t="s">
        <v>556</v>
      </c>
    </row>
    <row r="132" spans="1:18" x14ac:dyDescent="0.3">
      <c r="A132" t="s">
        <v>1308</v>
      </c>
      <c r="B132">
        <v>331880</v>
      </c>
      <c r="C132" s="17" t="s">
        <v>188</v>
      </c>
      <c r="D132" s="17" t="s">
        <v>189</v>
      </c>
      <c r="E132" s="18" t="s">
        <v>856</v>
      </c>
      <c r="F132" s="17" t="s">
        <v>6</v>
      </c>
      <c r="G132" s="252">
        <v>2642.9591836734689</v>
      </c>
      <c r="H132" s="293">
        <v>2250.9202380952374</v>
      </c>
      <c r="I132" s="285">
        <v>0.85166666666666646</v>
      </c>
      <c r="J132" s="252">
        <v>13543.499999999998</v>
      </c>
      <c r="K132" s="293">
        <v>11534.547499999995</v>
      </c>
      <c r="L132" s="285">
        <v>0.85166666666666646</v>
      </c>
      <c r="M132" s="294">
        <v>9153.6</v>
      </c>
      <c r="N132" s="292">
        <v>7795.815999999998</v>
      </c>
      <c r="O132" s="295">
        <v>0.85166666666666646</v>
      </c>
      <c r="P132" s="185" t="s">
        <v>569</v>
      </c>
      <c r="Q132" s="185">
        <v>12</v>
      </c>
      <c r="R132" t="s">
        <v>189</v>
      </c>
    </row>
    <row r="133" spans="1:18" x14ac:dyDescent="0.3">
      <c r="A133" t="s">
        <v>1356</v>
      </c>
      <c r="B133">
        <v>332660</v>
      </c>
      <c r="C133" s="17" t="s">
        <v>243</v>
      </c>
      <c r="D133" s="17" t="s">
        <v>245</v>
      </c>
      <c r="E133" s="18" t="s">
        <v>1500</v>
      </c>
      <c r="F133" s="17" t="s">
        <v>13</v>
      </c>
      <c r="G133" s="252">
        <v>3071.2242990654204</v>
      </c>
      <c r="H133" s="293">
        <v>1795.5656929127726</v>
      </c>
      <c r="I133" s="285">
        <v>0.58464166666666673</v>
      </c>
      <c r="J133" s="252">
        <v>14497.666666666668</v>
      </c>
      <c r="K133" s="293">
        <v>8475.9400027777792</v>
      </c>
      <c r="L133" s="285">
        <v>0.58464166666666673</v>
      </c>
      <c r="M133" s="294">
        <v>3169.8888888888896</v>
      </c>
      <c r="N133" s="292">
        <v>1853.2491231481486</v>
      </c>
      <c r="O133" s="295">
        <v>0.58464166666666673</v>
      </c>
      <c r="P133" s="185" t="s">
        <v>569</v>
      </c>
      <c r="Q133" s="185">
        <v>12</v>
      </c>
      <c r="R133" t="s">
        <v>245</v>
      </c>
    </row>
    <row r="134" spans="1:18" x14ac:dyDescent="0.3">
      <c r="A134" t="s">
        <v>1198</v>
      </c>
      <c r="B134">
        <v>331070</v>
      </c>
      <c r="C134" s="17" t="s">
        <v>80</v>
      </c>
      <c r="D134" s="17" t="s">
        <v>85</v>
      </c>
      <c r="E134" s="18" t="s">
        <v>703</v>
      </c>
      <c r="F134" s="17" t="s">
        <v>7</v>
      </c>
      <c r="G134" s="252">
        <v>3070.6530612244896</v>
      </c>
      <c r="H134" s="293">
        <v>1997.8948255102039</v>
      </c>
      <c r="I134" s="285">
        <v>0.65064166666666656</v>
      </c>
      <c r="J134" s="252">
        <v>8027.1052631578941</v>
      </c>
      <c r="K134" s="293">
        <v>5222.7691469298234</v>
      </c>
      <c r="L134" s="285">
        <v>0.65064166666666656</v>
      </c>
      <c r="M134" s="294">
        <v>10424.499999999998</v>
      </c>
      <c r="N134" s="292">
        <v>6782.6140541666646</v>
      </c>
      <c r="O134" s="295">
        <v>0.65064166666666656</v>
      </c>
      <c r="P134" s="185" t="s">
        <v>569</v>
      </c>
      <c r="Q134" s="185">
        <v>12</v>
      </c>
      <c r="R134" t="s">
        <v>85</v>
      </c>
    </row>
    <row r="135" spans="1:18" x14ac:dyDescent="0.3">
      <c r="A135" t="s">
        <v>1312</v>
      </c>
      <c r="B135">
        <v>331890</v>
      </c>
      <c r="C135" s="17" t="s">
        <v>190</v>
      </c>
      <c r="D135" s="17" t="s">
        <v>191</v>
      </c>
      <c r="E135" s="18" t="s">
        <v>860</v>
      </c>
      <c r="F135" s="17" t="s">
        <v>7</v>
      </c>
      <c r="G135" s="252">
        <v>2369.673913043478</v>
      </c>
      <c r="H135" s="293">
        <v>1619.2771739130435</v>
      </c>
      <c r="I135" s="285">
        <v>0.68333333333333346</v>
      </c>
      <c r="J135" s="252">
        <v>6352.4999999999991</v>
      </c>
      <c r="K135" s="293">
        <v>4340.8750000000009</v>
      </c>
      <c r="L135" s="285">
        <v>0.68333333333333346</v>
      </c>
      <c r="M135" s="294">
        <v>5646.5</v>
      </c>
      <c r="N135" s="292">
        <v>3858.4416666666671</v>
      </c>
      <c r="O135" s="295">
        <v>0.68333333333333346</v>
      </c>
      <c r="P135" s="185" t="s">
        <v>569</v>
      </c>
      <c r="Q135" s="185">
        <v>12</v>
      </c>
      <c r="R135" t="s">
        <v>191</v>
      </c>
    </row>
    <row r="136" spans="1:18" x14ac:dyDescent="0.3">
      <c r="A136" t="s">
        <v>1391</v>
      </c>
      <c r="B136">
        <v>332230</v>
      </c>
      <c r="C136" s="17" t="s">
        <v>286</v>
      </c>
      <c r="D136" s="17" t="s">
        <v>287</v>
      </c>
      <c r="E136" s="18" t="s">
        <v>1013</v>
      </c>
      <c r="F136" s="17" t="s">
        <v>9</v>
      </c>
      <c r="G136" s="252">
        <v>2524.4062499999995</v>
      </c>
      <c r="H136" s="293">
        <v>2883.2926718749995</v>
      </c>
      <c r="I136" s="285">
        <v>1.1421666666666666</v>
      </c>
      <c r="J136" s="252">
        <v>15728.250000000004</v>
      </c>
      <c r="K136" s="293">
        <v>17964.282875000001</v>
      </c>
      <c r="L136" s="285">
        <v>1.1421666666666666</v>
      </c>
      <c r="M136" s="294">
        <v>4565.0769230769238</v>
      </c>
      <c r="N136" s="292">
        <v>5214.078692307693</v>
      </c>
      <c r="O136" s="295">
        <v>1.1421666666666666</v>
      </c>
      <c r="P136" s="185" t="s">
        <v>569</v>
      </c>
      <c r="Q136" s="185">
        <v>4</v>
      </c>
      <c r="R136" t="s">
        <v>287</v>
      </c>
    </row>
    <row r="137" spans="1:18" x14ac:dyDescent="0.3">
      <c r="A137" t="s">
        <v>1316</v>
      </c>
      <c r="B137">
        <v>331900</v>
      </c>
      <c r="C137" s="17" t="s">
        <v>196</v>
      </c>
      <c r="D137" s="17" t="s">
        <v>197</v>
      </c>
      <c r="E137" s="18" t="s">
        <v>866</v>
      </c>
      <c r="F137" s="17" t="s">
        <v>14</v>
      </c>
      <c r="G137" s="252">
        <v>2906.9285714285711</v>
      </c>
      <c r="H137" s="293">
        <v>2225.4718410714281</v>
      </c>
      <c r="I137" s="285">
        <v>0.76557500000000001</v>
      </c>
      <c r="J137" s="252">
        <v>9488.5</v>
      </c>
      <c r="K137" s="293">
        <v>7264.1583875000006</v>
      </c>
      <c r="L137" s="285">
        <v>0.76557500000000001</v>
      </c>
      <c r="M137" s="294">
        <v>16037.09090909091</v>
      </c>
      <c r="N137" s="292">
        <v>12277.595872727274</v>
      </c>
      <c r="O137" s="295">
        <v>0.76557500000000001</v>
      </c>
      <c r="P137" s="185" t="s">
        <v>569</v>
      </c>
      <c r="Q137" s="185">
        <v>12</v>
      </c>
      <c r="R137" t="s">
        <v>197</v>
      </c>
    </row>
    <row r="138" spans="1:18" x14ac:dyDescent="0.3">
      <c r="A138" t="s">
        <v>1318</v>
      </c>
      <c r="B138">
        <v>331910</v>
      </c>
      <c r="C138" s="17" t="s">
        <v>198</v>
      </c>
      <c r="D138" s="17" t="s">
        <v>199</v>
      </c>
      <c r="E138" s="18" t="s">
        <v>870</v>
      </c>
      <c r="F138" s="17" t="s">
        <v>6</v>
      </c>
      <c r="G138" s="252">
        <v>2957.6190476190477</v>
      </c>
      <c r="H138" s="293">
        <v>3253.3809523809523</v>
      </c>
      <c r="I138" s="285">
        <v>1.0999999999999999</v>
      </c>
      <c r="J138" s="252">
        <v>5010.8</v>
      </c>
      <c r="K138" s="293">
        <v>5511.88</v>
      </c>
      <c r="L138" s="285">
        <v>1.0999999999999999</v>
      </c>
      <c r="M138" s="294">
        <v>4535.818181818182</v>
      </c>
      <c r="N138" s="292">
        <v>4989.3999999999996</v>
      </c>
      <c r="O138" s="295">
        <v>1.0999999999999999</v>
      </c>
      <c r="P138" s="185" t="s">
        <v>569</v>
      </c>
      <c r="Q138" s="185">
        <v>3</v>
      </c>
      <c r="R138" t="s">
        <v>199</v>
      </c>
    </row>
    <row r="139" spans="1:18" x14ac:dyDescent="0.3">
      <c r="A139" t="s">
        <v>1199</v>
      </c>
      <c r="B139">
        <v>331080</v>
      </c>
      <c r="C139" s="17" t="s">
        <v>80</v>
      </c>
      <c r="D139" s="17" t="s">
        <v>86</v>
      </c>
      <c r="E139" s="18" t="s">
        <v>680</v>
      </c>
      <c r="F139" s="17" t="s">
        <v>13</v>
      </c>
      <c r="G139" s="252">
        <v>3921.0614525139658</v>
      </c>
      <c r="H139" s="293">
        <v>1121.9463836126631</v>
      </c>
      <c r="I139" s="285">
        <v>0.28613333333333341</v>
      </c>
      <c r="J139" s="252">
        <v>2753.0952380952376</v>
      </c>
      <c r="K139" s="293">
        <v>787.75231746031761</v>
      </c>
      <c r="L139" s="285">
        <v>0.28613333333333341</v>
      </c>
      <c r="M139" s="294">
        <v>10152.049999999999</v>
      </c>
      <c r="N139" s="292">
        <v>2904.839906666667</v>
      </c>
      <c r="O139" s="295">
        <v>0.28613333333333341</v>
      </c>
      <c r="P139" s="185" t="s">
        <v>569</v>
      </c>
      <c r="Q139" s="185">
        <v>12</v>
      </c>
      <c r="R139" t="s">
        <v>86</v>
      </c>
    </row>
    <row r="140" spans="1:18" x14ac:dyDescent="0.3">
      <c r="A140" t="s">
        <v>1333</v>
      </c>
      <c r="B140">
        <v>331980</v>
      </c>
      <c r="C140" s="17" t="s">
        <v>219</v>
      </c>
      <c r="D140" s="17" t="s">
        <v>220</v>
      </c>
      <c r="E140" s="18" t="s">
        <v>907</v>
      </c>
      <c r="F140" s="17" t="s">
        <v>4</v>
      </c>
      <c r="G140" s="252">
        <v>3977.5526315789471</v>
      </c>
      <c r="H140" s="293">
        <v>2655.1821129385958</v>
      </c>
      <c r="I140" s="285">
        <v>0.66754166666666659</v>
      </c>
      <c r="J140" s="252">
        <v>31168.516129032258</v>
      </c>
      <c r="K140" s="293">
        <v>20806.283204301075</v>
      </c>
      <c r="L140" s="285">
        <v>0.66754166666666659</v>
      </c>
      <c r="M140" s="294">
        <v>13820.75</v>
      </c>
      <c r="N140" s="292">
        <v>9225.9264895833312</v>
      </c>
      <c r="O140" s="295">
        <v>0.66754166666666659</v>
      </c>
      <c r="P140" s="185" t="s">
        <v>569</v>
      </c>
      <c r="Q140" s="185">
        <v>12</v>
      </c>
      <c r="R140" t="s">
        <v>220</v>
      </c>
    </row>
    <row r="141" spans="1:18" x14ac:dyDescent="0.3">
      <c r="A141" t="s">
        <v>1322</v>
      </c>
      <c r="B141">
        <v>331920</v>
      </c>
      <c r="C141" s="17" t="s">
        <v>205</v>
      </c>
      <c r="D141" s="17" t="s">
        <v>561</v>
      </c>
      <c r="E141" s="18" t="s">
        <v>880</v>
      </c>
      <c r="F141" s="17" t="s">
        <v>7</v>
      </c>
      <c r="G141" s="252">
        <v>4904.9948400412795</v>
      </c>
      <c r="H141" s="293">
        <v>1857.1127963536289</v>
      </c>
      <c r="I141" s="285">
        <v>0.37861666666666666</v>
      </c>
      <c r="J141" s="252">
        <v>26000.643879173291</v>
      </c>
      <c r="K141" s="293">
        <v>9844.2771167196588</v>
      </c>
      <c r="L141" s="285">
        <v>0.37861666666666666</v>
      </c>
      <c r="M141" s="294">
        <v>38767.792452830196</v>
      </c>
      <c r="N141" s="292">
        <v>14678.132352515724</v>
      </c>
      <c r="O141" s="295">
        <v>0.37861666666666666</v>
      </c>
      <c r="P141" s="185" t="s">
        <v>569</v>
      </c>
      <c r="Q141" s="185">
        <v>12</v>
      </c>
      <c r="R141" t="s">
        <v>881</v>
      </c>
    </row>
    <row r="142" spans="1:18" x14ac:dyDescent="0.3">
      <c r="A142" t="s">
        <v>1345</v>
      </c>
      <c r="C142" s="17" t="s">
        <v>232</v>
      </c>
      <c r="D142" s="17" t="s">
        <v>928</v>
      </c>
      <c r="E142" s="18" t="s">
        <v>678</v>
      </c>
      <c r="F142" s="17" t="s">
        <v>12</v>
      </c>
      <c r="G142" s="252">
        <v>5983.9239911852892</v>
      </c>
      <c r="H142" s="293">
        <v>1612.1057765254145</v>
      </c>
      <c r="I142" s="285">
        <v>0.2694061252950658</v>
      </c>
      <c r="J142" s="252">
        <v>39792.112950340801</v>
      </c>
      <c r="K142" s="293">
        <v>9307.643622200585</v>
      </c>
      <c r="L142" s="285">
        <v>0.23390674513354462</v>
      </c>
      <c r="M142" s="294">
        <v>4923640</v>
      </c>
      <c r="N142" s="292">
        <v>564860</v>
      </c>
      <c r="O142" s="295">
        <v>0.11472406593495869</v>
      </c>
      <c r="P142" s="185" t="s">
        <v>1190</v>
      </c>
      <c r="Q142" s="185">
        <v>12</v>
      </c>
      <c r="R142" t="s">
        <v>1347</v>
      </c>
    </row>
    <row r="143" spans="1:18" x14ac:dyDescent="0.3">
      <c r="A143" t="s">
        <v>1200</v>
      </c>
      <c r="B143">
        <v>331090</v>
      </c>
      <c r="C143" s="17" t="s">
        <v>80</v>
      </c>
      <c r="D143" s="17" t="s">
        <v>84</v>
      </c>
      <c r="E143" s="18" t="s">
        <v>680</v>
      </c>
      <c r="F143" s="17" t="s">
        <v>13</v>
      </c>
      <c r="G143" s="252">
        <v>5007.7942446043162</v>
      </c>
      <c r="H143" s="293">
        <v>1432.8133966187054</v>
      </c>
      <c r="I143" s="285">
        <v>0.28611666666666674</v>
      </c>
      <c r="J143" s="252">
        <v>12352.755555555557</v>
      </c>
      <c r="K143" s="293">
        <v>3534.3292437037048</v>
      </c>
      <c r="L143" s="285">
        <v>0.28611666666666674</v>
      </c>
      <c r="M143" s="294">
        <v>29030.0303030303</v>
      </c>
      <c r="N143" s="292">
        <v>8305.9755035353555</v>
      </c>
      <c r="O143" s="295">
        <v>0.28611666666666674</v>
      </c>
      <c r="P143" s="185" t="s">
        <v>569</v>
      </c>
      <c r="Q143" s="185">
        <v>12</v>
      </c>
      <c r="R143" t="s">
        <v>84</v>
      </c>
    </row>
    <row r="144" spans="1:18" x14ac:dyDescent="0.3">
      <c r="A144" t="s">
        <v>1393</v>
      </c>
      <c r="B144">
        <v>332240</v>
      </c>
      <c r="C144" s="17" t="s">
        <v>286</v>
      </c>
      <c r="D144" s="17" t="s">
        <v>288</v>
      </c>
      <c r="E144" s="18" t="s">
        <v>1015</v>
      </c>
      <c r="F144" s="17" t="s">
        <v>9</v>
      </c>
      <c r="G144" s="252">
        <v>2517.5151515151515</v>
      </c>
      <c r="H144" s="293">
        <v>2705.5315747474751</v>
      </c>
      <c r="I144" s="285">
        <v>1.0746833333333334</v>
      </c>
      <c r="J144" s="252">
        <v>9616.2000000000007</v>
      </c>
      <c r="K144" s="293">
        <v>10334.369870000002</v>
      </c>
      <c r="L144" s="285">
        <v>1.0746833333333334</v>
      </c>
      <c r="M144" s="294">
        <v>6098</v>
      </c>
      <c r="N144" s="292">
        <v>6553.418966666668</v>
      </c>
      <c r="O144" s="295">
        <v>1.0746833333333334</v>
      </c>
      <c r="P144" s="185" t="s">
        <v>569</v>
      </c>
      <c r="Q144" s="185">
        <v>3</v>
      </c>
      <c r="R144" t="s">
        <v>288</v>
      </c>
    </row>
    <row r="145" spans="1:19" x14ac:dyDescent="0.3">
      <c r="A145" t="s">
        <v>1360</v>
      </c>
      <c r="B145">
        <v>332060</v>
      </c>
      <c r="C145" s="17" t="s">
        <v>248</v>
      </c>
      <c r="D145" s="17" t="s">
        <v>249</v>
      </c>
      <c r="E145" s="18" t="s">
        <v>951</v>
      </c>
      <c r="F145" s="17" t="s">
        <v>11</v>
      </c>
      <c r="G145" s="252">
        <v>4016.1509433962265</v>
      </c>
      <c r="H145" s="293">
        <v>2716.9991341337909</v>
      </c>
      <c r="I145" s="285">
        <v>0.6765181818181818</v>
      </c>
      <c r="J145" s="252">
        <v>22949.727272727272</v>
      </c>
      <c r="K145" s="293">
        <v>15525.907767768595</v>
      </c>
      <c r="L145" s="285">
        <v>0.6765181818181818</v>
      </c>
      <c r="M145" s="294">
        <v>10715.272727272726</v>
      </c>
      <c r="N145" s="292">
        <v>7249.0768231404954</v>
      </c>
      <c r="O145" s="295">
        <v>0.67651818181818191</v>
      </c>
      <c r="P145" s="185" t="s">
        <v>569</v>
      </c>
      <c r="Q145" s="185">
        <v>11</v>
      </c>
      <c r="R145" t="s">
        <v>249</v>
      </c>
    </row>
    <row r="146" spans="1:19" x14ac:dyDescent="0.3">
      <c r="A146" t="s">
        <v>1423</v>
      </c>
      <c r="B146">
        <v>332430</v>
      </c>
      <c r="C146" s="17" t="s">
        <v>318</v>
      </c>
      <c r="D146" s="17" t="s">
        <v>319</v>
      </c>
      <c r="E146" s="18" t="s">
        <v>1054</v>
      </c>
      <c r="F146" s="17" t="s">
        <v>6</v>
      </c>
      <c r="G146" s="252">
        <v>5027.9536031589332</v>
      </c>
      <c r="H146" s="293">
        <v>2121.2517255593943</v>
      </c>
      <c r="I146" s="285">
        <v>0.42189166666666661</v>
      </c>
      <c r="J146" s="252">
        <v>26266.676399026765</v>
      </c>
      <c r="K146" s="293">
        <v>11081.691883779398</v>
      </c>
      <c r="L146" s="285">
        <v>0.42189166666666655</v>
      </c>
      <c r="M146" s="294">
        <v>17750.598130841121</v>
      </c>
      <c r="N146" s="292">
        <v>7488.8294297507764</v>
      </c>
      <c r="O146" s="295">
        <v>0.42189166666666655</v>
      </c>
      <c r="P146" s="185" t="s">
        <v>569</v>
      </c>
      <c r="Q146" s="185">
        <v>12</v>
      </c>
      <c r="R146" t="s">
        <v>1055</v>
      </c>
    </row>
    <row r="147" spans="1:19" x14ac:dyDescent="0.3">
      <c r="A147" t="s">
        <v>1325</v>
      </c>
      <c r="B147">
        <v>331930</v>
      </c>
      <c r="C147" s="17" t="s">
        <v>404</v>
      </c>
      <c r="D147" s="17" t="s">
        <v>405</v>
      </c>
      <c r="E147" s="18" t="s">
        <v>885</v>
      </c>
      <c r="F147" s="17" t="s">
        <v>5</v>
      </c>
      <c r="G147" s="252">
        <v>3411.6410256410259</v>
      </c>
      <c r="H147" s="293">
        <v>2217.5666666666671</v>
      </c>
      <c r="I147" s="285">
        <v>0.65</v>
      </c>
      <c r="J147" s="252">
        <v>12051.454545454546</v>
      </c>
      <c r="K147" s="293">
        <v>7833.4454545454546</v>
      </c>
      <c r="L147" s="285">
        <v>0.65</v>
      </c>
      <c r="M147" s="294">
        <v>3160.2000000000003</v>
      </c>
      <c r="N147" s="292">
        <v>2054.1299999999997</v>
      </c>
      <c r="O147" s="295">
        <v>0.65</v>
      </c>
      <c r="P147" s="185" t="s">
        <v>569</v>
      </c>
      <c r="Q147" s="185">
        <v>8</v>
      </c>
      <c r="R147" t="s">
        <v>405</v>
      </c>
    </row>
    <row r="148" spans="1:19" x14ac:dyDescent="0.3">
      <c r="A148" t="s">
        <v>1201</v>
      </c>
      <c r="B148">
        <v>331100</v>
      </c>
      <c r="C148" s="17" t="s">
        <v>80</v>
      </c>
      <c r="D148" s="17" t="s">
        <v>567</v>
      </c>
      <c r="E148" s="18" t="s">
        <v>706</v>
      </c>
      <c r="F148" s="17" t="s">
        <v>14</v>
      </c>
      <c r="G148" s="252">
        <v>3386.6800000000003</v>
      </c>
      <c r="H148" s="293">
        <v>1530.0738016666662</v>
      </c>
      <c r="I148" s="285">
        <v>0.45179166666666654</v>
      </c>
      <c r="J148" s="252">
        <v>10495.466666666667</v>
      </c>
      <c r="K148" s="293">
        <v>4741.7643777777757</v>
      </c>
      <c r="L148" s="285">
        <v>0.45179166666666648</v>
      </c>
      <c r="M148" s="294">
        <v>20806.5</v>
      </c>
      <c r="N148" s="292">
        <v>9400.2033124999944</v>
      </c>
      <c r="O148" s="295">
        <v>0.45179166666666648</v>
      </c>
      <c r="P148" s="185" t="s">
        <v>569</v>
      </c>
      <c r="Q148" s="185">
        <v>12</v>
      </c>
      <c r="R148" t="s">
        <v>1202</v>
      </c>
    </row>
    <row r="149" spans="1:19" x14ac:dyDescent="0.3">
      <c r="A149" t="s">
        <v>1203</v>
      </c>
      <c r="B149">
        <v>331110</v>
      </c>
      <c r="C149" s="17" t="s">
        <v>80</v>
      </c>
      <c r="D149" s="17" t="s">
        <v>87</v>
      </c>
      <c r="E149" s="18" t="s">
        <v>715</v>
      </c>
      <c r="F149" s="17" t="s">
        <v>14</v>
      </c>
      <c r="G149" s="252">
        <v>2258.3309859154933</v>
      </c>
      <c r="H149" s="293">
        <v>1494.6010853286384</v>
      </c>
      <c r="I149" s="285">
        <v>0.66181666666666661</v>
      </c>
      <c r="J149" s="252">
        <v>8241.125</v>
      </c>
      <c r="K149" s="293">
        <v>5454.1138770833322</v>
      </c>
      <c r="L149" s="285">
        <v>0.66181666666666661</v>
      </c>
      <c r="M149" s="294">
        <v>8146.333333333333</v>
      </c>
      <c r="N149" s="292">
        <v>5391.3791722222213</v>
      </c>
      <c r="O149" s="295">
        <v>0.66181666666666661</v>
      </c>
      <c r="P149" s="185" t="s">
        <v>569</v>
      </c>
      <c r="Q149" s="185">
        <v>12</v>
      </c>
      <c r="R149" t="s">
        <v>716</v>
      </c>
    </row>
    <row r="150" spans="1:19" x14ac:dyDescent="0.3">
      <c r="A150" t="s">
        <v>1230</v>
      </c>
      <c r="B150">
        <v>331290</v>
      </c>
      <c r="C150" s="17" t="s">
        <v>103</v>
      </c>
      <c r="D150" s="17" t="s">
        <v>109</v>
      </c>
      <c r="E150" s="18" t="s">
        <v>791</v>
      </c>
      <c r="F150" s="17" t="s">
        <v>9</v>
      </c>
      <c r="G150" s="252">
        <v>3974.1071428571427</v>
      </c>
      <c r="H150" s="293">
        <v>2068.4234151785708</v>
      </c>
      <c r="I150" s="285">
        <v>0.52047499999999991</v>
      </c>
      <c r="J150" s="252">
        <v>6465.0625</v>
      </c>
      <c r="K150" s="293">
        <v>3364.9034046874995</v>
      </c>
      <c r="L150" s="285">
        <v>0.52047499999999991</v>
      </c>
      <c r="M150" s="294">
        <v>20630.277777777777</v>
      </c>
      <c r="N150" s="292">
        <v>10737.543826388888</v>
      </c>
      <c r="O150" s="295">
        <v>0.52047499999999991</v>
      </c>
      <c r="P150" s="185" t="s">
        <v>569</v>
      </c>
      <c r="Q150" s="185">
        <v>12</v>
      </c>
      <c r="R150" t="s">
        <v>109</v>
      </c>
    </row>
    <row r="151" spans="1:19" x14ac:dyDescent="0.3">
      <c r="A151" t="s">
        <v>1327</v>
      </c>
      <c r="B151">
        <v>331940</v>
      </c>
      <c r="C151" s="17" t="s">
        <v>209</v>
      </c>
      <c r="D151" s="17" t="s">
        <v>210</v>
      </c>
      <c r="E151" s="18" t="s">
        <v>899</v>
      </c>
      <c r="F151" s="17" t="s">
        <v>6</v>
      </c>
      <c r="G151" s="252">
        <v>2331.7878787878785</v>
      </c>
      <c r="H151" s="293">
        <v>1515.6621212121215</v>
      </c>
      <c r="I151" s="285">
        <v>0.65000000000000013</v>
      </c>
      <c r="J151" s="252">
        <v>12822.954545454546</v>
      </c>
      <c r="K151" s="293">
        <v>8334.9204545454559</v>
      </c>
      <c r="L151" s="285">
        <v>0.65000000000000013</v>
      </c>
      <c r="M151" s="294">
        <v>5447.130434782609</v>
      </c>
      <c r="N151" s="292">
        <v>3540.6347826086962</v>
      </c>
      <c r="O151" s="295">
        <v>0.65000000000000013</v>
      </c>
      <c r="P151" s="185" t="s">
        <v>569</v>
      </c>
      <c r="Q151" s="185">
        <v>12</v>
      </c>
      <c r="R151" t="s">
        <v>210</v>
      </c>
    </row>
    <row r="152" spans="1:19" x14ac:dyDescent="0.3">
      <c r="A152" t="s">
        <v>1231</v>
      </c>
      <c r="B152">
        <v>331950</v>
      </c>
      <c r="C152" s="17" t="s">
        <v>1514</v>
      </c>
      <c r="D152" s="17" t="s">
        <v>110</v>
      </c>
      <c r="E152" s="18" t="s">
        <v>1232</v>
      </c>
      <c r="F152" s="17" t="s">
        <v>6</v>
      </c>
      <c r="G152" s="252">
        <v>4114.9999999999991</v>
      </c>
      <c r="H152" s="293">
        <v>2301.7252499999991</v>
      </c>
      <c r="I152" s="285">
        <v>0.5593499999999999</v>
      </c>
      <c r="J152" s="252">
        <v>0</v>
      </c>
      <c r="K152" s="293">
        <v>0</v>
      </c>
      <c r="L152" s="285">
        <v>0</v>
      </c>
      <c r="M152" s="294">
        <v>13077.533333333333</v>
      </c>
      <c r="N152" s="292">
        <v>7314.9182699999992</v>
      </c>
      <c r="O152" s="295">
        <v>0.5593499999999999</v>
      </c>
      <c r="P152" s="185" t="s">
        <v>569</v>
      </c>
      <c r="Q152" s="185">
        <v>12</v>
      </c>
      <c r="R152" t="s">
        <v>110</v>
      </c>
      <c r="S152" t="s">
        <v>1498</v>
      </c>
    </row>
    <row r="153" spans="1:19" x14ac:dyDescent="0.3">
      <c r="A153" t="s">
        <v>1362</v>
      </c>
      <c r="C153" s="17" t="s">
        <v>250</v>
      </c>
      <c r="D153" s="17" t="s">
        <v>252</v>
      </c>
      <c r="E153" s="18" t="s">
        <v>953</v>
      </c>
      <c r="F153" s="17" t="s">
        <v>13</v>
      </c>
      <c r="G153" s="252">
        <v>11084.116468957018</v>
      </c>
      <c r="H153" s="293">
        <v>1229.9953782159914</v>
      </c>
      <c r="I153" s="285">
        <v>0.11096918565054832</v>
      </c>
      <c r="J153" s="252">
        <v>55220.135236664166</v>
      </c>
      <c r="K153" s="293">
        <v>5791.0593538692701</v>
      </c>
      <c r="L153" s="285">
        <v>0.10487224142153527</v>
      </c>
      <c r="M153" s="294">
        <v>1399312.5</v>
      </c>
      <c r="N153" s="292">
        <v>131231.25</v>
      </c>
      <c r="O153" s="295">
        <v>9.3782661128232608E-2</v>
      </c>
      <c r="P153" s="185" t="s">
        <v>1190</v>
      </c>
      <c r="Q153" s="185">
        <v>12</v>
      </c>
      <c r="R153" t="s">
        <v>1364</v>
      </c>
    </row>
    <row r="154" spans="1:19" x14ac:dyDescent="0.3">
      <c r="A154" t="s">
        <v>1329</v>
      </c>
      <c r="B154">
        <v>331960</v>
      </c>
      <c r="C154" s="17" t="s">
        <v>211</v>
      </c>
      <c r="D154" s="17" t="s">
        <v>212</v>
      </c>
      <c r="E154" s="18" t="s">
        <v>901</v>
      </c>
      <c r="F154" s="17" t="s">
        <v>13</v>
      </c>
      <c r="G154" s="252">
        <v>2566.4255319148942</v>
      </c>
      <c r="H154" s="293">
        <v>1564.0224929078015</v>
      </c>
      <c r="I154" s="285">
        <v>0.60941666666666661</v>
      </c>
      <c r="J154" s="252">
        <v>5074.0714285714294</v>
      </c>
      <c r="K154" s="293">
        <v>3092.2236964285712</v>
      </c>
      <c r="L154" s="285">
        <v>0.60941666666666661</v>
      </c>
      <c r="M154" s="294">
        <v>1548.8571428571429</v>
      </c>
      <c r="N154" s="292">
        <v>943.89935714285696</v>
      </c>
      <c r="O154" s="295">
        <v>0.60941666666666661</v>
      </c>
      <c r="P154" s="185" t="s">
        <v>569</v>
      </c>
      <c r="Q154" s="185">
        <v>12</v>
      </c>
      <c r="R154" t="s">
        <v>212</v>
      </c>
    </row>
    <row r="155" spans="1:19" x14ac:dyDescent="0.3">
      <c r="A155" t="s">
        <v>1233</v>
      </c>
      <c r="B155">
        <v>331300</v>
      </c>
      <c r="C155" s="17" t="s">
        <v>103</v>
      </c>
      <c r="D155" s="17" t="s">
        <v>111</v>
      </c>
      <c r="E155" s="18" t="s">
        <v>734</v>
      </c>
      <c r="F155" s="17" t="s">
        <v>5</v>
      </c>
      <c r="G155" s="252">
        <v>5372.5</v>
      </c>
      <c r="H155" s="293">
        <v>2802.6989375000007</v>
      </c>
      <c r="I155" s="285">
        <v>0.52167500000000011</v>
      </c>
      <c r="J155" s="252">
        <v>11043.875</v>
      </c>
      <c r="K155" s="293">
        <v>5761.3134906250016</v>
      </c>
      <c r="L155" s="285">
        <v>0.52167500000000011</v>
      </c>
      <c r="M155" s="294">
        <v>19288.517241379312</v>
      </c>
      <c r="N155" s="292">
        <v>10062.337231896552</v>
      </c>
      <c r="O155" s="295">
        <v>0.52167500000000011</v>
      </c>
      <c r="P155" s="185" t="s">
        <v>569</v>
      </c>
      <c r="Q155" s="185">
        <v>12</v>
      </c>
      <c r="R155" t="s">
        <v>111</v>
      </c>
    </row>
    <row r="156" spans="1:19" x14ac:dyDescent="0.3">
      <c r="A156" t="s">
        <v>1234</v>
      </c>
      <c r="B156">
        <v>331310</v>
      </c>
      <c r="C156" s="17" t="s">
        <v>103</v>
      </c>
      <c r="D156" s="17" t="s">
        <v>112</v>
      </c>
      <c r="E156" s="18" t="s">
        <v>722</v>
      </c>
      <c r="F156" s="17" t="s">
        <v>9</v>
      </c>
      <c r="G156" s="252">
        <v>4745.3574660633494</v>
      </c>
      <c r="H156" s="293">
        <v>2424.640397285069</v>
      </c>
      <c r="I156" s="285">
        <v>0.51095000000000013</v>
      </c>
      <c r="J156" s="252">
        <v>32816.029411764699</v>
      </c>
      <c r="K156" s="293">
        <v>16767.35022794118</v>
      </c>
      <c r="L156" s="285">
        <v>0.51095000000000013</v>
      </c>
      <c r="M156" s="294">
        <v>28106.696428571428</v>
      </c>
      <c r="N156" s="292">
        <v>14361.116540178573</v>
      </c>
      <c r="O156" s="295">
        <v>0.51095000000000013</v>
      </c>
      <c r="P156" s="185" t="s">
        <v>569</v>
      </c>
      <c r="Q156" s="185">
        <v>12</v>
      </c>
      <c r="R156" t="s">
        <v>112</v>
      </c>
    </row>
    <row r="157" spans="1:19" x14ac:dyDescent="0.3">
      <c r="A157" t="s">
        <v>1331</v>
      </c>
      <c r="B157">
        <v>331970</v>
      </c>
      <c r="C157" s="17" t="s">
        <v>214</v>
      </c>
      <c r="D157" s="17" t="s">
        <v>215</v>
      </c>
      <c r="E157" s="18" t="s">
        <v>903</v>
      </c>
      <c r="F157" s="17" t="s">
        <v>4</v>
      </c>
      <c r="G157" s="252">
        <v>2225.9</v>
      </c>
      <c r="H157" s="293">
        <v>964.44537166666692</v>
      </c>
      <c r="I157" s="285">
        <v>0.43328333333333341</v>
      </c>
      <c r="J157" s="252">
        <v>9453.9375</v>
      </c>
      <c r="K157" s="293">
        <v>4096.233553125001</v>
      </c>
      <c r="L157" s="285">
        <v>0.43328333333333341</v>
      </c>
      <c r="M157" s="294">
        <v>3032.3999999999996</v>
      </c>
      <c r="N157" s="292">
        <v>1313.8883800000001</v>
      </c>
      <c r="O157" s="295">
        <v>0.43328333333333341</v>
      </c>
      <c r="P157" s="185" t="s">
        <v>569</v>
      </c>
      <c r="Q157" s="185">
        <v>6</v>
      </c>
      <c r="R157" t="s">
        <v>215</v>
      </c>
    </row>
    <row r="158" spans="1:19" x14ac:dyDescent="0.3">
      <c r="A158" t="s">
        <v>1343</v>
      </c>
      <c r="B158">
        <v>332020</v>
      </c>
      <c r="C158" s="17" t="s">
        <v>230</v>
      </c>
      <c r="D158" s="17" t="s">
        <v>231</v>
      </c>
      <c r="E158" s="18" t="s">
        <v>926</v>
      </c>
      <c r="F158" s="17" t="s">
        <v>14</v>
      </c>
      <c r="G158" s="252">
        <v>3595.351449275362</v>
      </c>
      <c r="H158" s="293">
        <v>2367.4790068236716</v>
      </c>
      <c r="I158" s="285">
        <v>0.65848333333333342</v>
      </c>
      <c r="J158" s="252">
        <v>12648.683333333334</v>
      </c>
      <c r="K158" s="293">
        <v>8328.9471636111139</v>
      </c>
      <c r="L158" s="285">
        <v>0.65848333333333342</v>
      </c>
      <c r="M158" s="294">
        <v>18050.594594594597</v>
      </c>
      <c r="N158" s="292">
        <v>11886.015697297302</v>
      </c>
      <c r="O158" s="295">
        <v>0.65848333333333342</v>
      </c>
      <c r="P158" s="185" t="s">
        <v>569</v>
      </c>
      <c r="Q158" s="185">
        <v>12</v>
      </c>
      <c r="R158" t="s">
        <v>231</v>
      </c>
    </row>
    <row r="159" spans="1:19" x14ac:dyDescent="0.3">
      <c r="A159" t="s">
        <v>1335</v>
      </c>
      <c r="B159">
        <v>331990</v>
      </c>
      <c r="C159" s="17" t="s">
        <v>217</v>
      </c>
      <c r="D159" s="17" t="s">
        <v>218</v>
      </c>
      <c r="E159" s="18" t="s">
        <v>910</v>
      </c>
      <c r="F159" s="17" t="s">
        <v>14</v>
      </c>
      <c r="G159" s="252">
        <v>4064.9757281553402</v>
      </c>
      <c r="H159" s="293">
        <v>2573.1296359223306</v>
      </c>
      <c r="I159" s="285">
        <v>0.63300000000000012</v>
      </c>
      <c r="J159" s="252">
        <v>23130.712230215828</v>
      </c>
      <c r="K159" s="293">
        <v>14641.740841726622</v>
      </c>
      <c r="L159" s="285">
        <v>0.63300000000000012</v>
      </c>
      <c r="M159" s="294">
        <v>17718.587662337664</v>
      </c>
      <c r="N159" s="292">
        <v>11215.865990259743</v>
      </c>
      <c r="O159" s="295">
        <v>0.63300000000000012</v>
      </c>
      <c r="P159" s="185" t="s">
        <v>569</v>
      </c>
      <c r="Q159" s="185">
        <v>12</v>
      </c>
      <c r="R159" t="s">
        <v>218</v>
      </c>
    </row>
    <row r="160" spans="1:19" x14ac:dyDescent="0.3">
      <c r="A160" t="s">
        <v>1235</v>
      </c>
      <c r="B160">
        <v>331320</v>
      </c>
      <c r="C160" s="17" t="s">
        <v>103</v>
      </c>
      <c r="D160" s="17" t="s">
        <v>113</v>
      </c>
      <c r="E160" s="18" t="s">
        <v>737</v>
      </c>
      <c r="F160" s="17" t="s">
        <v>5</v>
      </c>
      <c r="G160" s="252">
        <v>4601.2560975609758</v>
      </c>
      <c r="H160" s="293">
        <v>2413.0137289634154</v>
      </c>
      <c r="I160" s="285">
        <v>0.52442500000000014</v>
      </c>
      <c r="J160" s="252">
        <v>7895.9523809523807</v>
      </c>
      <c r="K160" s="293">
        <v>4140.8348273809534</v>
      </c>
      <c r="L160" s="285">
        <v>0.52442500000000014</v>
      </c>
      <c r="M160" s="294">
        <v>20055.477272727268</v>
      </c>
      <c r="N160" s="292">
        <v>10517.593668750002</v>
      </c>
      <c r="O160" s="295">
        <v>0.52442500000000014</v>
      </c>
      <c r="P160" s="185" t="s">
        <v>569</v>
      </c>
      <c r="Q160" s="185">
        <v>12</v>
      </c>
      <c r="R160" t="s">
        <v>113</v>
      </c>
    </row>
    <row r="161" spans="1:19" x14ac:dyDescent="0.3">
      <c r="A161" t="s">
        <v>1341</v>
      </c>
      <c r="B161">
        <v>332000</v>
      </c>
      <c r="C161" s="17" t="s">
        <v>227</v>
      </c>
      <c r="D161" s="17" t="s">
        <v>228</v>
      </c>
      <c r="E161" s="18" t="s">
        <v>921</v>
      </c>
      <c r="F161" s="17" t="s">
        <v>5</v>
      </c>
      <c r="G161" s="252">
        <v>5319.3333333333339</v>
      </c>
      <c r="H161" s="293">
        <v>2021.3466666666661</v>
      </c>
      <c r="I161" s="285">
        <v>0.37999999999999995</v>
      </c>
      <c r="J161" s="252">
        <v>13130.424999999999</v>
      </c>
      <c r="K161" s="293">
        <v>4989.5614999999989</v>
      </c>
      <c r="L161" s="285">
        <v>0.37999999999999995</v>
      </c>
      <c r="M161" s="294">
        <v>10225.176470588238</v>
      </c>
      <c r="N161" s="292">
        <v>3885.5670588235298</v>
      </c>
      <c r="O161" s="295">
        <v>0.37999999999999995</v>
      </c>
      <c r="P161" s="185" t="s">
        <v>569</v>
      </c>
      <c r="Q161" s="185">
        <v>12</v>
      </c>
      <c r="R161" t="s">
        <v>228</v>
      </c>
    </row>
    <row r="162" spans="1:19" x14ac:dyDescent="0.3">
      <c r="A162" t="s">
        <v>1236</v>
      </c>
      <c r="B162">
        <v>331330</v>
      </c>
      <c r="C162" s="17" t="s">
        <v>103</v>
      </c>
      <c r="D162" s="17" t="s">
        <v>114</v>
      </c>
      <c r="E162" s="18" t="s">
        <v>793</v>
      </c>
      <c r="F162" s="17" t="s">
        <v>9</v>
      </c>
      <c r="G162" s="252">
        <v>4947.5975609756088</v>
      </c>
      <c r="H162" s="293">
        <v>2551.5997521341455</v>
      </c>
      <c r="I162" s="285">
        <v>0.51572499999999988</v>
      </c>
      <c r="J162" s="252">
        <v>8873.1666666666679</v>
      </c>
      <c r="K162" s="293">
        <v>4576.1138791666663</v>
      </c>
      <c r="L162" s="285">
        <v>0.51572499999999988</v>
      </c>
      <c r="M162" s="294">
        <v>14549.437500000002</v>
      </c>
      <c r="N162" s="292">
        <v>7503.5086546874991</v>
      </c>
      <c r="O162" s="295">
        <v>0.51572499999999988</v>
      </c>
      <c r="P162" s="185" t="s">
        <v>569</v>
      </c>
      <c r="Q162" s="185">
        <v>12</v>
      </c>
      <c r="R162" t="s">
        <v>114</v>
      </c>
    </row>
    <row r="163" spans="1:19" x14ac:dyDescent="0.3">
      <c r="A163" t="s">
        <v>1237</v>
      </c>
      <c r="B163">
        <v>331340</v>
      </c>
      <c r="C163" s="17" t="s">
        <v>103</v>
      </c>
      <c r="D163" s="17" t="s">
        <v>115</v>
      </c>
      <c r="E163" s="18" t="s">
        <v>795</v>
      </c>
      <c r="F163" s="17" t="s">
        <v>14</v>
      </c>
      <c r="G163" s="252">
        <v>3677.7777777777778</v>
      </c>
      <c r="H163" s="293">
        <v>1947.3833333333334</v>
      </c>
      <c r="I163" s="285">
        <v>0.52949999999999997</v>
      </c>
      <c r="J163" s="252">
        <v>2688.666666666667</v>
      </c>
      <c r="K163" s="293">
        <v>1423.6490000000001</v>
      </c>
      <c r="L163" s="285">
        <v>0.52949999999999997</v>
      </c>
      <c r="M163" s="294">
        <v>17305.055555555555</v>
      </c>
      <c r="N163" s="292">
        <v>9163.0269166666658</v>
      </c>
      <c r="O163" s="295">
        <v>0.52949999999999997</v>
      </c>
      <c r="P163" s="185" t="s">
        <v>569</v>
      </c>
      <c r="Q163" s="185">
        <v>12</v>
      </c>
      <c r="R163" t="s">
        <v>115</v>
      </c>
    </row>
    <row r="164" spans="1:19" x14ac:dyDescent="0.3">
      <c r="A164" t="s">
        <v>1367</v>
      </c>
      <c r="C164" s="17" t="s">
        <v>260</v>
      </c>
      <c r="D164" s="17" t="s">
        <v>8</v>
      </c>
      <c r="E164" s="18" t="s">
        <v>968</v>
      </c>
      <c r="F164" s="17" t="s">
        <v>8</v>
      </c>
      <c r="G164" s="252">
        <v>7328.330206378987</v>
      </c>
      <c r="H164" s="293">
        <v>1278.7158640817179</v>
      </c>
      <c r="I164" s="285">
        <v>0.17448938954315299</v>
      </c>
      <c r="J164" s="252">
        <v>20039.27203065134</v>
      </c>
      <c r="K164" s="293">
        <v>3412.8352490421453</v>
      </c>
      <c r="L164" s="285">
        <v>0.17030734668514888</v>
      </c>
      <c r="M164" s="294">
        <v>762990.65420560748</v>
      </c>
      <c r="N164" s="292">
        <v>120691.58878504673</v>
      </c>
      <c r="O164" s="295">
        <v>0.15818226359627632</v>
      </c>
      <c r="P164" s="185" t="s">
        <v>1190</v>
      </c>
      <c r="Q164" s="185">
        <v>12</v>
      </c>
      <c r="R164" t="s">
        <v>565</v>
      </c>
    </row>
    <row r="165" spans="1:19" x14ac:dyDescent="0.3">
      <c r="A165" t="s">
        <v>1204</v>
      </c>
      <c r="B165">
        <v>332010</v>
      </c>
      <c r="C165" s="17" t="s">
        <v>80</v>
      </c>
      <c r="D165" s="17" t="s">
        <v>229</v>
      </c>
      <c r="E165" s="18" t="s">
        <v>923</v>
      </c>
      <c r="F165" s="17" t="s">
        <v>13</v>
      </c>
      <c r="G165" s="252">
        <v>2603.6873706004139</v>
      </c>
      <c r="H165" s="293">
        <v>1155.2560863354036</v>
      </c>
      <c r="I165" s="285">
        <v>0.44369999999999998</v>
      </c>
      <c r="J165" s="252">
        <v>5540.2643678160921</v>
      </c>
      <c r="K165" s="293">
        <v>2458.2152999999994</v>
      </c>
      <c r="L165" s="285">
        <v>0.44369999999999993</v>
      </c>
      <c r="M165" s="294">
        <v>8727.7142857142844</v>
      </c>
      <c r="N165" s="292">
        <v>3872.4868285714278</v>
      </c>
      <c r="O165" s="295">
        <v>0.44369999999999993</v>
      </c>
      <c r="P165" s="185" t="s">
        <v>569</v>
      </c>
      <c r="Q165" s="185">
        <v>12</v>
      </c>
      <c r="R165" t="s">
        <v>229</v>
      </c>
    </row>
    <row r="166" spans="1:19" x14ac:dyDescent="0.3">
      <c r="A166" t="s">
        <v>1205</v>
      </c>
      <c r="B166">
        <v>331120</v>
      </c>
      <c r="C166" s="17" t="s">
        <v>80</v>
      </c>
      <c r="D166" s="17" t="s">
        <v>89</v>
      </c>
      <c r="E166" s="18" t="s">
        <v>1500</v>
      </c>
      <c r="F166" s="17" t="s">
        <v>13</v>
      </c>
      <c r="G166" s="252">
        <v>4700.9947871416171</v>
      </c>
      <c r="H166" s="293">
        <v>1307.6600499565598</v>
      </c>
      <c r="I166" s="285">
        <v>0.27816666666666667</v>
      </c>
      <c r="J166" s="252">
        <v>15129.476744186046</v>
      </c>
      <c r="K166" s="293">
        <v>4208.5161143410851</v>
      </c>
      <c r="L166" s="285">
        <v>0.27816666666666667</v>
      </c>
      <c r="M166" s="294">
        <v>30848.899999999998</v>
      </c>
      <c r="N166" s="292">
        <v>8581.1356833333321</v>
      </c>
      <c r="O166" s="295">
        <v>0.27816666666666667</v>
      </c>
      <c r="P166" s="185" t="s">
        <v>569</v>
      </c>
      <c r="Q166" s="185">
        <v>12</v>
      </c>
      <c r="R166" t="s">
        <v>1206</v>
      </c>
    </row>
    <row r="167" spans="1:19" x14ac:dyDescent="0.3">
      <c r="A167" t="s">
        <v>1207</v>
      </c>
      <c r="B167">
        <v>331130</v>
      </c>
      <c r="C167" s="17" t="s">
        <v>80</v>
      </c>
      <c r="D167" s="17" t="s">
        <v>90</v>
      </c>
      <c r="E167" s="18" t="s">
        <v>718</v>
      </c>
      <c r="F167" s="17" t="s">
        <v>14</v>
      </c>
      <c r="G167" s="252">
        <v>2051</v>
      </c>
      <c r="H167" s="293">
        <v>2179.9908083333339</v>
      </c>
      <c r="I167" s="285">
        <v>1.0628916666666668</v>
      </c>
      <c r="J167" s="252">
        <v>5175.9999999999991</v>
      </c>
      <c r="K167" s="293">
        <v>5501.5272666666669</v>
      </c>
      <c r="L167" s="285">
        <v>1.0628916666666668</v>
      </c>
      <c r="M167" s="294">
        <v>4192.333333333333</v>
      </c>
      <c r="N167" s="292">
        <v>4455.996163888889</v>
      </c>
      <c r="O167" s="295">
        <v>1.0628916666666668</v>
      </c>
      <c r="P167" s="185" t="s">
        <v>569</v>
      </c>
      <c r="Q167" s="185">
        <v>12</v>
      </c>
      <c r="R167" t="s">
        <v>90</v>
      </c>
    </row>
    <row r="168" spans="1:19" x14ac:dyDescent="0.3">
      <c r="A168" t="s">
        <v>1208</v>
      </c>
      <c r="B168">
        <v>331140</v>
      </c>
      <c r="C168" s="17" t="s">
        <v>80</v>
      </c>
      <c r="D168" s="17" t="s">
        <v>91</v>
      </c>
      <c r="E168" s="18" t="s">
        <v>680</v>
      </c>
      <c r="F168" s="17" t="s">
        <v>13</v>
      </c>
      <c r="G168" s="252">
        <v>4619.1450381679388</v>
      </c>
      <c r="H168" s="293">
        <v>1321.6913669211199</v>
      </c>
      <c r="I168" s="285">
        <v>0.28613333333333341</v>
      </c>
      <c r="J168" s="252">
        <v>36610.761904761908</v>
      </c>
      <c r="K168" s="293">
        <v>10475.559339682542</v>
      </c>
      <c r="L168" s="285">
        <v>0.28613333333333341</v>
      </c>
      <c r="M168" s="294">
        <v>4772</v>
      </c>
      <c r="N168" s="292">
        <v>1365.4282666666672</v>
      </c>
      <c r="O168" s="295">
        <v>0.28613333333333341</v>
      </c>
      <c r="P168" s="185" t="s">
        <v>569</v>
      </c>
      <c r="Q168" s="185">
        <v>12</v>
      </c>
      <c r="R168" t="s">
        <v>91</v>
      </c>
    </row>
    <row r="169" spans="1:19" x14ac:dyDescent="0.3">
      <c r="A169" t="s">
        <v>1238</v>
      </c>
      <c r="B169">
        <v>331350</v>
      </c>
      <c r="C169" s="17" t="s">
        <v>103</v>
      </c>
      <c r="D169" s="17" t="s">
        <v>116</v>
      </c>
      <c r="E169" s="18" t="s">
        <v>797</v>
      </c>
      <c r="F169" s="17" t="s">
        <v>14</v>
      </c>
      <c r="G169" s="252">
        <v>3589.8374999999992</v>
      </c>
      <c r="H169" s="293">
        <v>1860.9717599999994</v>
      </c>
      <c r="I169" s="285">
        <v>0.51839999999999997</v>
      </c>
      <c r="J169" s="252">
        <v>0</v>
      </c>
      <c r="K169" s="293">
        <v>0</v>
      </c>
      <c r="L169" s="285">
        <v>0</v>
      </c>
      <c r="M169" s="294">
        <v>16322.833333333336</v>
      </c>
      <c r="N169" s="292">
        <v>8461.7567999999992</v>
      </c>
      <c r="O169" s="295">
        <v>0.51839999999999997</v>
      </c>
      <c r="P169" s="185" t="s">
        <v>569</v>
      </c>
      <c r="Q169" s="185">
        <v>12</v>
      </c>
      <c r="R169" t="s">
        <v>116</v>
      </c>
      <c r="S169" t="s">
        <v>1498</v>
      </c>
    </row>
    <row r="170" spans="1:19" x14ac:dyDescent="0.3">
      <c r="A170" t="s">
        <v>1357</v>
      </c>
      <c r="B170">
        <v>332670</v>
      </c>
      <c r="C170" s="17" t="s">
        <v>243</v>
      </c>
      <c r="D170" s="17" t="s">
        <v>246</v>
      </c>
      <c r="E170" s="18" t="s">
        <v>946</v>
      </c>
      <c r="F170" s="17" t="s">
        <v>13</v>
      </c>
      <c r="G170" s="252">
        <v>4187.7931937172771</v>
      </c>
      <c r="H170" s="293">
        <v>2448.3583924301915</v>
      </c>
      <c r="I170" s="285">
        <v>0.58464166666666673</v>
      </c>
      <c r="J170" s="252">
        <v>26698.283333333336</v>
      </c>
      <c r="K170" s="293">
        <v>15608.928865138892</v>
      </c>
      <c r="L170" s="285">
        <v>0.58464166666666673</v>
      </c>
      <c r="M170" s="294">
        <v>19814.909090909092</v>
      </c>
      <c r="N170" s="292">
        <v>11584.621475757578</v>
      </c>
      <c r="O170" s="295">
        <v>0.58464166666666673</v>
      </c>
      <c r="P170" s="185" t="s">
        <v>569</v>
      </c>
      <c r="Q170" s="185">
        <v>12</v>
      </c>
      <c r="R170" t="s">
        <v>246</v>
      </c>
    </row>
    <row r="171" spans="1:19" x14ac:dyDescent="0.3">
      <c r="A171" t="s">
        <v>1239</v>
      </c>
      <c r="B171">
        <v>331360</v>
      </c>
      <c r="C171" s="17" t="s">
        <v>103</v>
      </c>
      <c r="D171" s="17" t="s">
        <v>117</v>
      </c>
      <c r="E171" s="18" t="s">
        <v>739</v>
      </c>
      <c r="F171" s="17" t="s">
        <v>9</v>
      </c>
      <c r="G171" s="252">
        <v>4644.1182795698924</v>
      </c>
      <c r="H171" s="293">
        <v>2354.6840706989251</v>
      </c>
      <c r="I171" s="285">
        <v>0.50702500000000006</v>
      </c>
      <c r="J171" s="252">
        <v>10805.611111111109</v>
      </c>
      <c r="K171" s="293">
        <v>5478.7149736111105</v>
      </c>
      <c r="L171" s="285">
        <v>0.50702500000000006</v>
      </c>
      <c r="M171" s="294">
        <v>36545.604651162786</v>
      </c>
      <c r="N171" s="292">
        <v>18529.535198255813</v>
      </c>
      <c r="O171" s="295">
        <v>0.50702500000000006</v>
      </c>
      <c r="P171" s="185" t="s">
        <v>569</v>
      </c>
      <c r="Q171" s="185">
        <v>12</v>
      </c>
      <c r="R171" t="s">
        <v>117</v>
      </c>
    </row>
    <row r="172" spans="1:19" x14ac:dyDescent="0.3">
      <c r="A172" t="s">
        <v>1348</v>
      </c>
      <c r="B172">
        <v>332030</v>
      </c>
      <c r="C172" s="17" t="s">
        <v>237</v>
      </c>
      <c r="D172" s="17" t="s">
        <v>238</v>
      </c>
      <c r="E172" s="18" t="s">
        <v>937</v>
      </c>
      <c r="F172" s="17" t="s">
        <v>14</v>
      </c>
      <c r="G172" s="252">
        <v>3732.4999999999995</v>
      </c>
      <c r="H172" s="293">
        <v>2650.0749999999994</v>
      </c>
      <c r="I172" s="285">
        <v>0.71</v>
      </c>
      <c r="J172" s="252">
        <v>9105.2307692307695</v>
      </c>
      <c r="K172" s="293">
        <v>6464.7138461538461</v>
      </c>
      <c r="L172" s="285">
        <v>0.71</v>
      </c>
      <c r="M172" s="294">
        <v>16781.2</v>
      </c>
      <c r="N172" s="292">
        <v>11914.652</v>
      </c>
      <c r="O172" s="295">
        <v>0.71</v>
      </c>
      <c r="P172" s="185" t="s">
        <v>569</v>
      </c>
      <c r="Q172" s="185">
        <v>12</v>
      </c>
      <c r="R172" t="s">
        <v>238</v>
      </c>
    </row>
    <row r="173" spans="1:19" x14ac:dyDescent="0.3">
      <c r="A173" t="s">
        <v>1240</v>
      </c>
      <c r="B173">
        <v>331370</v>
      </c>
      <c r="C173" s="17" t="s">
        <v>103</v>
      </c>
      <c r="D173" s="17" t="s">
        <v>118</v>
      </c>
      <c r="E173" s="18" t="s">
        <v>799</v>
      </c>
      <c r="F173" s="17" t="s">
        <v>14</v>
      </c>
      <c r="G173" s="252">
        <v>4937.5588235294126</v>
      </c>
      <c r="H173" s="293">
        <v>2696.1539955882363</v>
      </c>
      <c r="I173" s="285">
        <v>0.54605000000000004</v>
      </c>
      <c r="J173" s="252">
        <v>0</v>
      </c>
      <c r="K173" s="293">
        <v>0</v>
      </c>
      <c r="L173" s="285">
        <v>0</v>
      </c>
      <c r="M173" s="294">
        <v>18965.133333333331</v>
      </c>
      <c r="N173" s="292">
        <v>10355.911056666666</v>
      </c>
      <c r="O173" s="295">
        <v>0.54605000000000004</v>
      </c>
      <c r="P173" s="185" t="s">
        <v>569</v>
      </c>
      <c r="Q173" s="185">
        <v>12</v>
      </c>
      <c r="R173" t="s">
        <v>118</v>
      </c>
      <c r="S173" t="s">
        <v>1498</v>
      </c>
    </row>
    <row r="174" spans="1:19" x14ac:dyDescent="0.3">
      <c r="A174" t="s">
        <v>1209</v>
      </c>
      <c r="B174">
        <v>331150</v>
      </c>
      <c r="C174" s="17" t="s">
        <v>80</v>
      </c>
      <c r="D174" s="17" t="s">
        <v>92</v>
      </c>
      <c r="E174" s="18" t="s">
        <v>680</v>
      </c>
      <c r="F174" s="17" t="s">
        <v>13</v>
      </c>
      <c r="G174" s="252">
        <v>5708.6585365853662</v>
      </c>
      <c r="H174" s="293">
        <v>1633.4374959349598</v>
      </c>
      <c r="I174" s="285">
        <v>0.28613333333333341</v>
      </c>
      <c r="J174" s="252">
        <v>8448.4042553191503</v>
      </c>
      <c r="K174" s="293">
        <v>2417.370070921987</v>
      </c>
      <c r="L174" s="285">
        <v>0.28613333333333341</v>
      </c>
      <c r="M174" s="294">
        <v>26098.95</v>
      </c>
      <c r="N174" s="292">
        <v>7467.7795600000018</v>
      </c>
      <c r="O174" s="295">
        <v>0.28613333333333341</v>
      </c>
      <c r="P174" s="185" t="s">
        <v>569</v>
      </c>
      <c r="Q174" s="185">
        <v>12</v>
      </c>
      <c r="R174" t="s">
        <v>92</v>
      </c>
    </row>
    <row r="175" spans="1:19" x14ac:dyDescent="0.3">
      <c r="A175" t="s">
        <v>1387</v>
      </c>
      <c r="C175" s="17" t="s">
        <v>1004</v>
      </c>
      <c r="D175" s="17" t="s">
        <v>562</v>
      </c>
      <c r="E175" s="18" t="s">
        <v>678</v>
      </c>
      <c r="F175" s="17" t="s">
        <v>12</v>
      </c>
      <c r="G175" s="252">
        <v>7299.9539869459259</v>
      </c>
      <c r="H175" s="293">
        <v>1560.984338519743</v>
      </c>
      <c r="I175" s="285">
        <v>0.21383481886477074</v>
      </c>
      <c r="J175" s="252">
        <v>48398.222807306243</v>
      </c>
      <c r="K175" s="293">
        <v>8951.8512423893371</v>
      </c>
      <c r="L175" s="285">
        <v>0.18496239578941642</v>
      </c>
      <c r="P175" s="185" t="s">
        <v>1190</v>
      </c>
      <c r="Q175" s="185">
        <v>12</v>
      </c>
      <c r="R175" t="s">
        <v>563</v>
      </c>
    </row>
    <row r="176" spans="1:19" x14ac:dyDescent="0.3">
      <c r="A176" t="s">
        <v>1350</v>
      </c>
      <c r="B176">
        <v>332040</v>
      </c>
      <c r="C176" s="17" t="s">
        <v>239</v>
      </c>
      <c r="D176" s="17" t="s">
        <v>240</v>
      </c>
      <c r="E176" s="18" t="s">
        <v>939</v>
      </c>
      <c r="F176" s="17" t="s">
        <v>6</v>
      </c>
      <c r="G176" s="252">
        <v>3186.6666666666665</v>
      </c>
      <c r="H176" s="293">
        <v>2925.891111111112</v>
      </c>
      <c r="I176" s="285">
        <v>0.91816666666666691</v>
      </c>
      <c r="J176" s="252">
        <v>8592.5555555555566</v>
      </c>
      <c r="K176" s="293">
        <v>7889.3980925925953</v>
      </c>
      <c r="L176" s="285">
        <v>0.9181666666666668</v>
      </c>
      <c r="M176" s="294">
        <v>5053.8124999999991</v>
      </c>
      <c r="N176" s="292">
        <v>4640.2421770833334</v>
      </c>
      <c r="O176" s="295">
        <v>0.9181666666666668</v>
      </c>
      <c r="P176" s="185" t="s">
        <v>569</v>
      </c>
      <c r="Q176" s="185">
        <v>12</v>
      </c>
      <c r="R176" t="s">
        <v>240</v>
      </c>
    </row>
    <row r="177" spans="1:18" x14ac:dyDescent="0.3">
      <c r="A177" t="s">
        <v>1352</v>
      </c>
      <c r="B177">
        <v>332050</v>
      </c>
      <c r="C177" s="17" t="s">
        <v>241</v>
      </c>
      <c r="D177" s="17" t="s">
        <v>568</v>
      </c>
      <c r="E177" s="18" t="s">
        <v>941</v>
      </c>
      <c r="F177" s="17" t="s">
        <v>6</v>
      </c>
      <c r="G177" s="252">
        <v>3983.7653061224487</v>
      </c>
      <c r="H177" s="293">
        <v>2589.4474489795925</v>
      </c>
      <c r="I177" s="285">
        <v>0.65000000000000013</v>
      </c>
      <c r="J177" s="252">
        <v>17844.829545454544</v>
      </c>
      <c r="K177" s="293">
        <v>11599.139204545456</v>
      </c>
      <c r="L177" s="285">
        <v>0.65000000000000013</v>
      </c>
      <c r="M177" s="294">
        <v>23124.076923076926</v>
      </c>
      <c r="N177" s="292">
        <v>15030.650000000005</v>
      </c>
      <c r="O177" s="295">
        <v>0.65000000000000013</v>
      </c>
      <c r="P177" s="185" t="s">
        <v>569</v>
      </c>
      <c r="Q177" s="185">
        <v>12</v>
      </c>
      <c r="R177" t="s">
        <v>942</v>
      </c>
    </row>
    <row r="178" spans="1:18" x14ac:dyDescent="0.3">
      <c r="A178" t="s">
        <v>1358</v>
      </c>
      <c r="B178">
        <v>332680</v>
      </c>
      <c r="C178" s="17" t="s">
        <v>243</v>
      </c>
      <c r="D178" s="17" t="s">
        <v>247</v>
      </c>
      <c r="E178" s="18" t="s">
        <v>948</v>
      </c>
      <c r="F178" s="17" t="s">
        <v>13</v>
      </c>
      <c r="G178" s="252">
        <v>3665.3658536585358</v>
      </c>
      <c r="H178" s="293">
        <v>2142.925601626016</v>
      </c>
      <c r="I178" s="285">
        <v>0.58464166666666673</v>
      </c>
      <c r="J178" s="252">
        <v>15112.580000000002</v>
      </c>
      <c r="K178" s="293">
        <v>8835.4439588333335</v>
      </c>
      <c r="L178" s="285">
        <v>0.58464166666666673</v>
      </c>
      <c r="M178" s="294">
        <v>10882.608695652176</v>
      </c>
      <c r="N178" s="292">
        <v>6362.426485507247</v>
      </c>
      <c r="O178" s="295">
        <v>0.58464166666666673</v>
      </c>
      <c r="P178" s="185" t="s">
        <v>569</v>
      </c>
      <c r="Q178" s="185">
        <v>12</v>
      </c>
      <c r="R178" t="s">
        <v>247</v>
      </c>
    </row>
    <row r="179" spans="1:18" x14ac:dyDescent="0.3">
      <c r="A179" t="s">
        <v>1416</v>
      </c>
      <c r="B179">
        <v>332370</v>
      </c>
      <c r="C179" s="17" t="s">
        <v>308</v>
      </c>
      <c r="D179" s="17" t="s">
        <v>311</v>
      </c>
      <c r="E179" s="18" t="s">
        <v>1042</v>
      </c>
      <c r="F179" s="17" t="s">
        <v>10</v>
      </c>
      <c r="G179" s="252">
        <v>9192.7594936708865</v>
      </c>
      <c r="H179" s="293">
        <v>2376.2517227848102</v>
      </c>
      <c r="I179" s="285">
        <v>0.25849166666666662</v>
      </c>
      <c r="J179" s="252">
        <v>55401.280000000006</v>
      </c>
      <c r="K179" s="293">
        <v>14320.769202666666</v>
      </c>
      <c r="L179" s="285">
        <v>0.25849166666666662</v>
      </c>
      <c r="M179" s="294">
        <v>84613.555555555577</v>
      </c>
      <c r="N179" s="292">
        <v>21871.89899814815</v>
      </c>
      <c r="O179" s="295">
        <v>0.25849166666666662</v>
      </c>
      <c r="P179" s="185" t="s">
        <v>569</v>
      </c>
      <c r="Q179" s="185">
        <v>12</v>
      </c>
      <c r="R179" t="s">
        <v>311</v>
      </c>
    </row>
    <row r="180" spans="1:18" x14ac:dyDescent="0.3">
      <c r="A180" t="s">
        <v>1241</v>
      </c>
      <c r="B180">
        <v>331720</v>
      </c>
      <c r="C180" s="17" t="s">
        <v>103</v>
      </c>
      <c r="D180" s="17" t="s">
        <v>401</v>
      </c>
      <c r="E180" s="18" t="s">
        <v>785</v>
      </c>
      <c r="F180" s="17" t="s">
        <v>9</v>
      </c>
      <c r="G180" s="252">
        <v>5160.6956521739139</v>
      </c>
      <c r="H180" s="293">
        <v>2625.7619478260872</v>
      </c>
      <c r="I180" s="285">
        <v>0.50880000000000003</v>
      </c>
      <c r="J180" s="252">
        <v>3120.0000000000005</v>
      </c>
      <c r="K180" s="293">
        <v>1587.4560000000004</v>
      </c>
      <c r="L180" s="285">
        <v>0.50880000000000003</v>
      </c>
      <c r="M180" s="294">
        <v>35068.545454545449</v>
      </c>
      <c r="N180" s="292">
        <v>17842.875927272726</v>
      </c>
      <c r="O180" s="295">
        <v>0.50880000000000003</v>
      </c>
      <c r="P180" s="185" t="s">
        <v>569</v>
      </c>
      <c r="Q180" s="185">
        <v>12</v>
      </c>
      <c r="R180" t="s">
        <v>401</v>
      </c>
    </row>
    <row r="181" spans="1:18" x14ac:dyDescent="0.3">
      <c r="A181" t="s">
        <v>1242</v>
      </c>
      <c r="B181">
        <v>331380</v>
      </c>
      <c r="C181" s="17" t="s">
        <v>103</v>
      </c>
      <c r="D181" s="17" t="s">
        <v>119</v>
      </c>
      <c r="E181" s="18" t="s">
        <v>801</v>
      </c>
      <c r="F181" s="17" t="s">
        <v>14</v>
      </c>
      <c r="G181" s="252">
        <v>3828.260869565217</v>
      </c>
      <c r="H181" s="293">
        <v>2016.1535869565212</v>
      </c>
      <c r="I181" s="285">
        <v>0.52664999999999995</v>
      </c>
      <c r="J181" s="252">
        <v>6635.0999999999995</v>
      </c>
      <c r="K181" s="293">
        <v>3494.3754149999995</v>
      </c>
      <c r="L181" s="285">
        <v>0.52664999999999995</v>
      </c>
      <c r="M181" s="294">
        <v>12373.37037037037</v>
      </c>
      <c r="N181" s="292">
        <v>6516.4355055555561</v>
      </c>
      <c r="O181" s="295">
        <v>0.52664999999999995</v>
      </c>
      <c r="P181" s="185" t="s">
        <v>569</v>
      </c>
      <c r="Q181" s="185">
        <v>12</v>
      </c>
      <c r="R181" t="s">
        <v>119</v>
      </c>
    </row>
    <row r="182" spans="1:18" x14ac:dyDescent="0.3">
      <c r="A182" t="s">
        <v>1282</v>
      </c>
      <c r="B182">
        <v>331740</v>
      </c>
      <c r="C182" s="17" t="s">
        <v>155</v>
      </c>
      <c r="D182" s="17" t="s">
        <v>156</v>
      </c>
      <c r="E182" s="18" t="s">
        <v>821</v>
      </c>
      <c r="F182" s="17" t="s">
        <v>8</v>
      </c>
      <c r="G182" s="252">
        <v>4637.3571428571422</v>
      </c>
      <c r="H182" s="293">
        <v>3246.1499999999996</v>
      </c>
      <c r="I182" s="285">
        <v>0.70000000000000007</v>
      </c>
      <c r="J182" s="252">
        <v>12526.111111111113</v>
      </c>
      <c r="K182" s="293">
        <v>8768.2777777777792</v>
      </c>
      <c r="L182" s="285">
        <v>0.70000000000000007</v>
      </c>
      <c r="M182" s="294">
        <v>3889.3999999999996</v>
      </c>
      <c r="N182" s="292">
        <v>2722.5800000000004</v>
      </c>
      <c r="O182" s="295">
        <v>0.70000000000000007</v>
      </c>
      <c r="P182" s="185" t="s">
        <v>569</v>
      </c>
      <c r="Q182" s="185">
        <v>12</v>
      </c>
      <c r="R182" t="s">
        <v>156</v>
      </c>
    </row>
    <row r="183" spans="1:18" x14ac:dyDescent="0.3">
      <c r="A183" t="s">
        <v>1243</v>
      </c>
      <c r="B183">
        <v>331390</v>
      </c>
      <c r="C183" s="17" t="s">
        <v>103</v>
      </c>
      <c r="D183" s="17" t="s">
        <v>120</v>
      </c>
      <c r="E183" s="18" t="s">
        <v>741</v>
      </c>
      <c r="F183" s="17" t="s">
        <v>9</v>
      </c>
      <c r="G183" s="252">
        <v>5863.7839999999997</v>
      </c>
      <c r="H183" s="293">
        <v>2953.148216999999</v>
      </c>
      <c r="I183" s="285">
        <v>0.50362499999999988</v>
      </c>
      <c r="J183" s="252">
        <v>9044.3571428571431</v>
      </c>
      <c r="K183" s="293">
        <v>4554.9643660714273</v>
      </c>
      <c r="L183" s="285">
        <v>0.50362499999999988</v>
      </c>
      <c r="M183" s="294">
        <v>40136.105263157886</v>
      </c>
      <c r="N183" s="292">
        <v>20213.546013157884</v>
      </c>
      <c r="O183" s="295">
        <v>0.50362499999999988</v>
      </c>
      <c r="P183" s="185" t="s">
        <v>569</v>
      </c>
      <c r="Q183" s="185">
        <v>12</v>
      </c>
      <c r="R183" t="s">
        <v>120</v>
      </c>
    </row>
    <row r="184" spans="1:18" x14ac:dyDescent="0.3">
      <c r="A184" t="s">
        <v>1244</v>
      </c>
      <c r="B184">
        <v>331400</v>
      </c>
      <c r="C184" s="17" t="s">
        <v>103</v>
      </c>
      <c r="D184" s="17" t="s">
        <v>121</v>
      </c>
      <c r="E184" s="18" t="s">
        <v>743</v>
      </c>
      <c r="F184" s="17" t="s">
        <v>11</v>
      </c>
      <c r="G184" s="252">
        <v>5308.8671875</v>
      </c>
      <c r="H184" s="293">
        <v>2989.0249482421868</v>
      </c>
      <c r="I184" s="285">
        <v>0.56302499999999989</v>
      </c>
      <c r="J184" s="252">
        <v>15563.066666666668</v>
      </c>
      <c r="K184" s="293">
        <v>8762.3956099999996</v>
      </c>
      <c r="L184" s="285">
        <v>0.56302499999999989</v>
      </c>
      <c r="M184" s="294">
        <v>29626.61904761905</v>
      </c>
      <c r="N184" s="292">
        <v>16680.527189285709</v>
      </c>
      <c r="O184" s="295">
        <v>0.56302499999999989</v>
      </c>
      <c r="P184" s="185" t="s">
        <v>569</v>
      </c>
      <c r="Q184" s="185">
        <v>12</v>
      </c>
      <c r="R184" t="s">
        <v>121</v>
      </c>
    </row>
    <row r="185" spans="1:18" x14ac:dyDescent="0.3">
      <c r="A185" t="s">
        <v>1365</v>
      </c>
      <c r="B185">
        <v>332080</v>
      </c>
      <c r="C185" s="17" t="s">
        <v>407</v>
      </c>
      <c r="D185" s="17" t="s">
        <v>408</v>
      </c>
      <c r="E185" s="18" t="s">
        <v>965</v>
      </c>
      <c r="F185" s="17" t="s">
        <v>9</v>
      </c>
      <c r="G185" s="252">
        <v>4465.1420765027324</v>
      </c>
      <c r="H185" s="293">
        <v>2353.12987431694</v>
      </c>
      <c r="I185" s="285">
        <v>0.52700000000000002</v>
      </c>
      <c r="J185" s="252">
        <v>12206.50980392157</v>
      </c>
      <c r="K185" s="293">
        <v>6432.8306666666676</v>
      </c>
      <c r="L185" s="285">
        <v>0.52700000000000002</v>
      </c>
      <c r="M185" s="294">
        <v>19932.26666666667</v>
      </c>
      <c r="N185" s="292">
        <v>10504.304533333336</v>
      </c>
      <c r="O185" s="295">
        <v>0.52700000000000002</v>
      </c>
      <c r="P185" s="185" t="s">
        <v>569</v>
      </c>
      <c r="Q185" s="185">
        <v>12</v>
      </c>
      <c r="R185" t="s">
        <v>408</v>
      </c>
    </row>
    <row r="186" spans="1:18" x14ac:dyDescent="0.3">
      <c r="A186" t="s">
        <v>1245</v>
      </c>
      <c r="B186">
        <v>331410</v>
      </c>
      <c r="C186" s="17" t="s">
        <v>103</v>
      </c>
      <c r="D186" s="17" t="s">
        <v>122</v>
      </c>
      <c r="E186" s="18" t="s">
        <v>745</v>
      </c>
      <c r="F186" s="17" t="s">
        <v>11</v>
      </c>
      <c r="G186" s="252">
        <v>6000.3666666666659</v>
      </c>
      <c r="H186" s="293">
        <v>3361.2553974999996</v>
      </c>
      <c r="I186" s="285">
        <v>0.56017499999999998</v>
      </c>
      <c r="J186" s="252">
        <v>5132.8125000000009</v>
      </c>
      <c r="K186" s="293">
        <v>2875.2732421875003</v>
      </c>
      <c r="L186" s="285">
        <v>0.56017499999999998</v>
      </c>
      <c r="M186" s="294">
        <v>35313.764705882357</v>
      </c>
      <c r="N186" s="292">
        <v>19781.888144117649</v>
      </c>
      <c r="O186" s="295">
        <v>0.56017499999999998</v>
      </c>
      <c r="P186" s="185" t="s">
        <v>569</v>
      </c>
      <c r="Q186" s="185">
        <v>12</v>
      </c>
      <c r="R186" t="s">
        <v>122</v>
      </c>
    </row>
    <row r="187" spans="1:18" x14ac:dyDescent="0.3">
      <c r="A187" t="s">
        <v>1210</v>
      </c>
      <c r="B187">
        <v>331155</v>
      </c>
      <c r="C187" s="17" t="s">
        <v>80</v>
      </c>
      <c r="D187" s="17" t="s">
        <v>98</v>
      </c>
      <c r="E187" s="18" t="s">
        <v>680</v>
      </c>
      <c r="F187" s="17" t="s">
        <v>13</v>
      </c>
      <c r="G187" s="252">
        <v>5475.7729468599027</v>
      </c>
      <c r="H187" s="293">
        <v>1566.8011658615137</v>
      </c>
      <c r="I187" s="285">
        <v>0.28613333333333341</v>
      </c>
      <c r="J187" s="252">
        <v>37338.629032258061</v>
      </c>
      <c r="K187" s="293">
        <v>10683.826387096777</v>
      </c>
      <c r="L187" s="285">
        <v>0.28613333333333341</v>
      </c>
      <c r="M187" s="294">
        <v>23928.846153846156</v>
      </c>
      <c r="N187" s="292">
        <v>6846.840512820515</v>
      </c>
      <c r="O187" s="295">
        <v>0.28613333333333341</v>
      </c>
      <c r="P187" s="185" t="s">
        <v>569</v>
      </c>
      <c r="Q187" s="185">
        <v>12</v>
      </c>
      <c r="R187" t="s">
        <v>98</v>
      </c>
    </row>
    <row r="188" spans="1:18" x14ac:dyDescent="0.3">
      <c r="A188" t="s">
        <v>1359</v>
      </c>
      <c r="B188">
        <v>332700</v>
      </c>
      <c r="C188" s="17" t="s">
        <v>243</v>
      </c>
      <c r="D188" s="17" t="s">
        <v>406</v>
      </c>
      <c r="E188" s="18" t="s">
        <v>1500</v>
      </c>
      <c r="F188" s="17" t="s">
        <v>13</v>
      </c>
      <c r="G188" s="252">
        <v>4224.6326530612241</v>
      </c>
      <c r="H188" s="293">
        <v>2469.8962753401365</v>
      </c>
      <c r="I188" s="285">
        <v>0.58464166666666673</v>
      </c>
      <c r="J188" s="252">
        <v>10392.124999999998</v>
      </c>
      <c r="K188" s="293">
        <v>6075.6692802083326</v>
      </c>
      <c r="L188" s="285">
        <v>0.58464166666666673</v>
      </c>
      <c r="M188" s="294">
        <v>18667.888888888891</v>
      </c>
      <c r="N188" s="292">
        <v>10914.02567314815</v>
      </c>
      <c r="O188" s="295">
        <v>0.58464166666666673</v>
      </c>
      <c r="P188" s="185" t="s">
        <v>569</v>
      </c>
      <c r="Q188" s="185">
        <v>12</v>
      </c>
      <c r="R188" t="s">
        <v>406</v>
      </c>
    </row>
    <row r="189" spans="1:18" x14ac:dyDescent="0.3">
      <c r="A189" t="s">
        <v>1246</v>
      </c>
      <c r="B189">
        <v>332090</v>
      </c>
      <c r="C189" s="17" t="s">
        <v>258</v>
      </c>
      <c r="D189" s="17" t="s">
        <v>259</v>
      </c>
      <c r="E189" s="18" t="s">
        <v>776</v>
      </c>
      <c r="F189" s="17" t="s">
        <v>11</v>
      </c>
      <c r="G189" s="252">
        <v>4809.4000000000005</v>
      </c>
      <c r="H189" s="293">
        <v>3009.482050000001</v>
      </c>
      <c r="I189" s="285">
        <v>0.62575000000000014</v>
      </c>
      <c r="J189" s="252">
        <v>7371.25</v>
      </c>
      <c r="K189" s="293">
        <v>4612.559687500001</v>
      </c>
      <c r="L189" s="285">
        <v>0.62575000000000014</v>
      </c>
      <c r="M189" s="294">
        <v>34633.666666666664</v>
      </c>
      <c r="N189" s="292">
        <v>21672.016916666667</v>
      </c>
      <c r="O189" s="295">
        <v>0.62575000000000014</v>
      </c>
      <c r="P189" s="185" t="s">
        <v>569</v>
      </c>
      <c r="Q189" s="185">
        <v>12</v>
      </c>
      <c r="R189" t="s">
        <v>259</v>
      </c>
    </row>
    <row r="190" spans="1:18" x14ac:dyDescent="0.3">
      <c r="A190" t="s">
        <v>1369</v>
      </c>
      <c r="B190">
        <v>332100</v>
      </c>
      <c r="C190" s="17" t="s">
        <v>263</v>
      </c>
      <c r="D190" s="17" t="s">
        <v>264</v>
      </c>
      <c r="E190" s="18" t="s">
        <v>983</v>
      </c>
      <c r="F190" s="17" t="s">
        <v>6</v>
      </c>
      <c r="G190" s="252">
        <v>2918.8305084745766</v>
      </c>
      <c r="H190" s="293">
        <v>2408.0351694915262</v>
      </c>
      <c r="I190" s="285">
        <v>0.82500000000000018</v>
      </c>
      <c r="J190" s="252">
        <v>17110.000000000004</v>
      </c>
      <c r="K190" s="293">
        <v>14115.750000000004</v>
      </c>
      <c r="L190" s="285">
        <v>0.82500000000000018</v>
      </c>
      <c r="M190" s="294">
        <v>5246.3333333333339</v>
      </c>
      <c r="N190" s="292">
        <v>4328.2250000000013</v>
      </c>
      <c r="O190" s="295">
        <v>0.82500000000000018</v>
      </c>
      <c r="P190" s="185" t="s">
        <v>569</v>
      </c>
      <c r="Q190" s="185">
        <v>12</v>
      </c>
      <c r="R190" t="s">
        <v>264</v>
      </c>
    </row>
    <row r="191" spans="1:18" x14ac:dyDescent="0.3">
      <c r="A191" t="s">
        <v>1407</v>
      </c>
      <c r="B191">
        <v>332110</v>
      </c>
      <c r="C191" s="17" t="s">
        <v>302</v>
      </c>
      <c r="D191" s="17" t="s">
        <v>303</v>
      </c>
      <c r="E191" s="18" t="s">
        <v>1032</v>
      </c>
      <c r="F191" s="17" t="s">
        <v>6</v>
      </c>
      <c r="G191" s="252">
        <v>3718.4533333333329</v>
      </c>
      <c r="H191" s="293">
        <v>1859.2266666666665</v>
      </c>
      <c r="I191" s="285">
        <v>0.5</v>
      </c>
      <c r="J191" s="252">
        <v>6576.7777777777783</v>
      </c>
      <c r="K191" s="293">
        <v>3288.3888888888891</v>
      </c>
      <c r="L191" s="285">
        <v>0.5</v>
      </c>
      <c r="M191" s="294">
        <v>16132.809523809523</v>
      </c>
      <c r="N191" s="292">
        <v>8066.4047619047615</v>
      </c>
      <c r="O191" s="295">
        <v>0.5</v>
      </c>
      <c r="P191" s="185" t="s">
        <v>569</v>
      </c>
      <c r="Q191" s="185">
        <v>12</v>
      </c>
      <c r="R191" t="s">
        <v>303</v>
      </c>
    </row>
    <row r="192" spans="1:18" x14ac:dyDescent="0.3">
      <c r="A192" t="s">
        <v>1435</v>
      </c>
      <c r="B192">
        <v>332510</v>
      </c>
      <c r="C192" s="17" t="s">
        <v>335</v>
      </c>
      <c r="D192" s="17" t="s">
        <v>336</v>
      </c>
      <c r="E192" s="18" t="s">
        <v>1071</v>
      </c>
      <c r="F192" s="17" t="s">
        <v>9</v>
      </c>
      <c r="G192" s="252">
        <v>5776.0614035087738</v>
      </c>
      <c r="H192" s="293">
        <v>3754.4399122807031</v>
      </c>
      <c r="I192" s="285">
        <v>0.65000000000000013</v>
      </c>
      <c r="J192" s="252">
        <v>25756.61538461539</v>
      </c>
      <c r="K192" s="293">
        <v>16741.80000000001</v>
      </c>
      <c r="L192" s="285">
        <v>0.65000000000000013</v>
      </c>
      <c r="M192" s="294">
        <v>12145.375000000002</v>
      </c>
      <c r="N192" s="292">
        <v>7894.4937500000024</v>
      </c>
      <c r="O192" s="295">
        <v>0.65000000000000013</v>
      </c>
      <c r="P192" s="185" t="s">
        <v>569</v>
      </c>
      <c r="Q192" s="185">
        <v>12</v>
      </c>
      <c r="R192" t="s">
        <v>336</v>
      </c>
    </row>
    <row r="193" spans="1:18" x14ac:dyDescent="0.3">
      <c r="A193" t="s">
        <v>1247</v>
      </c>
      <c r="B193">
        <v>332120</v>
      </c>
      <c r="C193" s="17" t="s">
        <v>1515</v>
      </c>
      <c r="D193" s="17" t="s">
        <v>123</v>
      </c>
      <c r="E193" s="18" t="s">
        <v>747</v>
      </c>
      <c r="F193" s="17" t="s">
        <v>9</v>
      </c>
      <c r="G193" s="252">
        <v>5329.2713178294571</v>
      </c>
      <c r="H193" s="293">
        <v>2816.7863550387597</v>
      </c>
      <c r="I193" s="285">
        <v>0.52854999999999996</v>
      </c>
      <c r="J193" s="252">
        <v>17278.789473684214</v>
      </c>
      <c r="K193" s="293">
        <v>9132.7041763157886</v>
      </c>
      <c r="L193" s="285">
        <v>0.52854999999999996</v>
      </c>
      <c r="M193" s="294">
        <v>30160.370370370372</v>
      </c>
      <c r="N193" s="292">
        <v>15941.263759259258</v>
      </c>
      <c r="O193" s="295">
        <v>0.52854999999999996</v>
      </c>
      <c r="P193" s="185" t="s">
        <v>569</v>
      </c>
      <c r="Q193" s="185">
        <v>12</v>
      </c>
      <c r="R193" t="s">
        <v>123</v>
      </c>
    </row>
    <row r="194" spans="1:18" x14ac:dyDescent="0.3">
      <c r="A194" t="s">
        <v>1371</v>
      </c>
      <c r="B194">
        <v>332130</v>
      </c>
      <c r="C194" s="17" t="s">
        <v>265</v>
      </c>
      <c r="D194" s="17" t="s">
        <v>266</v>
      </c>
      <c r="E194" s="18" t="s">
        <v>985</v>
      </c>
      <c r="F194" s="17" t="s">
        <v>11</v>
      </c>
      <c r="G194" s="252">
        <v>6038.6328413284136</v>
      </c>
      <c r="H194" s="293">
        <v>2312.7963782287825</v>
      </c>
      <c r="I194" s="285">
        <v>0.38300000000000001</v>
      </c>
      <c r="J194" s="252">
        <v>92995.972222222204</v>
      </c>
      <c r="K194" s="293">
        <v>35617.457361111105</v>
      </c>
      <c r="L194" s="285">
        <v>0.38300000000000001</v>
      </c>
      <c r="M194" s="294">
        <v>27893.311111111114</v>
      </c>
      <c r="N194" s="292">
        <v>10683.138155555558</v>
      </c>
      <c r="O194" s="295">
        <v>0.38300000000000001</v>
      </c>
      <c r="P194" s="185" t="s">
        <v>569</v>
      </c>
      <c r="Q194" s="185">
        <v>12</v>
      </c>
      <c r="R194" t="s">
        <v>266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80" customFormat="1" ht="57.6" x14ac:dyDescent="0.3">
      <c r="A1" s="180" t="s">
        <v>1496</v>
      </c>
      <c r="B1" s="180" t="s">
        <v>55</v>
      </c>
      <c r="C1" s="180" t="s">
        <v>59</v>
      </c>
      <c r="D1" s="180" t="s">
        <v>652</v>
      </c>
      <c r="E1" s="180" t="s">
        <v>1178</v>
      </c>
      <c r="F1" s="180" t="s">
        <v>60</v>
      </c>
    </row>
    <row r="2" spans="1:6" x14ac:dyDescent="0.3">
      <c r="A2" t="s">
        <v>1192</v>
      </c>
      <c r="B2" t="s">
        <v>71</v>
      </c>
      <c r="C2" t="s">
        <v>1190</v>
      </c>
      <c r="D2">
        <v>12</v>
      </c>
      <c r="E2" t="s">
        <v>1194</v>
      </c>
    </row>
    <row r="3" spans="1:6" x14ac:dyDescent="0.3">
      <c r="A3" t="s">
        <v>1467</v>
      </c>
      <c r="B3" t="s">
        <v>1109</v>
      </c>
      <c r="C3" t="s">
        <v>1190</v>
      </c>
      <c r="D3">
        <v>12</v>
      </c>
      <c r="E3" t="s">
        <v>1109</v>
      </c>
    </row>
    <row r="4" spans="1:6" x14ac:dyDescent="0.3">
      <c r="A4" t="s">
        <v>1248</v>
      </c>
      <c r="B4" t="s">
        <v>124</v>
      </c>
      <c r="C4" t="s">
        <v>569</v>
      </c>
      <c r="D4">
        <v>12</v>
      </c>
      <c r="E4" t="s">
        <v>124</v>
      </c>
    </row>
    <row r="5" spans="1:6" x14ac:dyDescent="0.3">
      <c r="A5" t="s">
        <v>1373</v>
      </c>
      <c r="B5" t="s">
        <v>268</v>
      </c>
      <c r="C5" t="s">
        <v>569</v>
      </c>
      <c r="D5">
        <v>9</v>
      </c>
      <c r="E5" t="s">
        <v>268</v>
      </c>
    </row>
    <row r="6" spans="1:6" x14ac:dyDescent="0.3">
      <c r="A6" t="s">
        <v>1375</v>
      </c>
      <c r="B6" t="s">
        <v>270</v>
      </c>
      <c r="C6" t="s">
        <v>569</v>
      </c>
      <c r="D6">
        <v>12</v>
      </c>
      <c r="E6" t="s">
        <v>270</v>
      </c>
    </row>
    <row r="7" spans="1:6" x14ac:dyDescent="0.3">
      <c r="A7" t="s">
        <v>1377</v>
      </c>
      <c r="B7" t="s">
        <v>272</v>
      </c>
      <c r="C7" t="s">
        <v>569</v>
      </c>
      <c r="D7">
        <v>12</v>
      </c>
      <c r="E7" t="s">
        <v>272</v>
      </c>
    </row>
    <row r="8" spans="1:6" x14ac:dyDescent="0.3">
      <c r="A8" t="s">
        <v>1379</v>
      </c>
      <c r="B8" t="s">
        <v>274</v>
      </c>
      <c r="C8" t="s">
        <v>569</v>
      </c>
      <c r="D8">
        <v>12</v>
      </c>
      <c r="E8" t="s">
        <v>274</v>
      </c>
    </row>
    <row r="9" spans="1:6" x14ac:dyDescent="0.3">
      <c r="A9" t="s">
        <v>1381</v>
      </c>
      <c r="B9" t="s">
        <v>276</v>
      </c>
      <c r="C9" t="s">
        <v>569</v>
      </c>
      <c r="D9">
        <v>10</v>
      </c>
      <c r="E9" t="s">
        <v>276</v>
      </c>
    </row>
    <row r="10" spans="1:6" x14ac:dyDescent="0.3">
      <c r="A10" t="s">
        <v>1383</v>
      </c>
      <c r="B10" t="s">
        <v>410</v>
      </c>
      <c r="C10" t="s">
        <v>569</v>
      </c>
      <c r="D10">
        <v>7</v>
      </c>
      <c r="E10" t="s">
        <v>410</v>
      </c>
    </row>
    <row r="11" spans="1:6" x14ac:dyDescent="0.3">
      <c r="A11" t="s">
        <v>1249</v>
      </c>
      <c r="B11" t="s">
        <v>402</v>
      </c>
      <c r="C11" t="s">
        <v>569</v>
      </c>
      <c r="D11">
        <v>12</v>
      </c>
      <c r="E11" t="s">
        <v>402</v>
      </c>
    </row>
    <row r="12" spans="1:6" x14ac:dyDescent="0.3">
      <c r="A12" t="s">
        <v>1465</v>
      </c>
      <c r="B12" t="s">
        <v>367</v>
      </c>
      <c r="C12" t="s">
        <v>569</v>
      </c>
      <c r="D12">
        <v>12</v>
      </c>
      <c r="E12" t="s">
        <v>367</v>
      </c>
    </row>
    <row r="13" spans="1:6" x14ac:dyDescent="0.3">
      <c r="A13" t="s">
        <v>1385</v>
      </c>
      <c r="B13" t="s">
        <v>278</v>
      </c>
      <c r="C13" t="s">
        <v>569</v>
      </c>
      <c r="D13">
        <v>6</v>
      </c>
      <c r="E13" t="s">
        <v>278</v>
      </c>
    </row>
    <row r="14" spans="1:6" x14ac:dyDescent="0.3">
      <c r="A14" t="s">
        <v>1463</v>
      </c>
      <c r="B14" t="s">
        <v>363</v>
      </c>
      <c r="C14" t="s">
        <v>569</v>
      </c>
      <c r="D14">
        <v>12</v>
      </c>
      <c r="E14" t="s">
        <v>363</v>
      </c>
    </row>
    <row r="15" spans="1:6" x14ac:dyDescent="0.3">
      <c r="A15" t="s">
        <v>1250</v>
      </c>
      <c r="B15" t="s">
        <v>125</v>
      </c>
      <c r="C15" t="s">
        <v>569</v>
      </c>
      <c r="D15">
        <v>12</v>
      </c>
      <c r="E15" t="s">
        <v>125</v>
      </c>
    </row>
    <row r="16" spans="1:6" x14ac:dyDescent="0.3">
      <c r="A16" t="s">
        <v>1389</v>
      </c>
      <c r="B16" t="s">
        <v>280</v>
      </c>
      <c r="C16" t="s">
        <v>569</v>
      </c>
      <c r="D16">
        <v>12</v>
      </c>
      <c r="E16" t="s">
        <v>280</v>
      </c>
    </row>
    <row r="17" spans="1:6" x14ac:dyDescent="0.3">
      <c r="A17" t="s">
        <v>1251</v>
      </c>
      <c r="B17" t="s">
        <v>126</v>
      </c>
      <c r="C17" t="s">
        <v>569</v>
      </c>
      <c r="D17">
        <v>12</v>
      </c>
      <c r="E17" t="s">
        <v>126</v>
      </c>
    </row>
    <row r="18" spans="1:6" x14ac:dyDescent="0.3">
      <c r="A18" t="s">
        <v>1211</v>
      </c>
      <c r="B18" t="s">
        <v>399</v>
      </c>
      <c r="C18" t="s">
        <v>569</v>
      </c>
      <c r="D18">
        <v>12</v>
      </c>
      <c r="E18" t="s">
        <v>399</v>
      </c>
    </row>
    <row r="19" spans="1:6" x14ac:dyDescent="0.3">
      <c r="A19" t="s">
        <v>1252</v>
      </c>
      <c r="B19" t="s">
        <v>127</v>
      </c>
      <c r="C19" t="s">
        <v>569</v>
      </c>
      <c r="D19">
        <v>12</v>
      </c>
      <c r="E19" t="s">
        <v>127</v>
      </c>
      <c r="F19" t="s">
        <v>1498</v>
      </c>
    </row>
    <row r="20" spans="1:6" x14ac:dyDescent="0.3">
      <c r="A20" t="s">
        <v>1253</v>
      </c>
      <c r="B20" t="s">
        <v>128</v>
      </c>
      <c r="C20" t="s">
        <v>569</v>
      </c>
      <c r="D20">
        <v>12</v>
      </c>
      <c r="E20" t="s">
        <v>128</v>
      </c>
    </row>
    <row r="21" spans="1:6" x14ac:dyDescent="0.3">
      <c r="A21" t="s">
        <v>1397</v>
      </c>
      <c r="B21" t="s">
        <v>293</v>
      </c>
      <c r="C21" t="s">
        <v>569</v>
      </c>
      <c r="D21">
        <v>12</v>
      </c>
      <c r="E21" t="s">
        <v>1024</v>
      </c>
    </row>
    <row r="22" spans="1:6" x14ac:dyDescent="0.3">
      <c r="A22" t="s">
        <v>1399</v>
      </c>
      <c r="B22" t="s">
        <v>295</v>
      </c>
      <c r="C22" t="s">
        <v>569</v>
      </c>
      <c r="D22">
        <v>12</v>
      </c>
      <c r="E22" t="s">
        <v>295</v>
      </c>
    </row>
    <row r="23" spans="1:6" x14ac:dyDescent="0.3">
      <c r="A23" t="s">
        <v>1401</v>
      </c>
      <c r="B23" t="s">
        <v>413</v>
      </c>
      <c r="C23" t="s">
        <v>569</v>
      </c>
      <c r="D23">
        <v>12</v>
      </c>
      <c r="E23" t="s">
        <v>413</v>
      </c>
    </row>
    <row r="24" spans="1:6" x14ac:dyDescent="0.3">
      <c r="A24" t="s">
        <v>1212</v>
      </c>
      <c r="B24" t="s">
        <v>93</v>
      </c>
      <c r="C24" t="s">
        <v>569</v>
      </c>
      <c r="D24">
        <v>12</v>
      </c>
      <c r="E24" t="s">
        <v>93</v>
      </c>
    </row>
    <row r="25" spans="1:6" x14ac:dyDescent="0.3">
      <c r="A25" t="s">
        <v>1179</v>
      </c>
      <c r="B25" t="s">
        <v>62</v>
      </c>
      <c r="C25" t="s">
        <v>569</v>
      </c>
      <c r="D25">
        <v>12</v>
      </c>
      <c r="E25" t="s">
        <v>62</v>
      </c>
    </row>
    <row r="26" spans="1:6" x14ac:dyDescent="0.3">
      <c r="A26" t="s">
        <v>1405</v>
      </c>
      <c r="B26" t="s">
        <v>301</v>
      </c>
      <c r="C26" t="s">
        <v>569</v>
      </c>
      <c r="D26">
        <v>12</v>
      </c>
      <c r="E26" t="s">
        <v>301</v>
      </c>
    </row>
    <row r="27" spans="1:6" x14ac:dyDescent="0.3">
      <c r="A27" t="s">
        <v>1254</v>
      </c>
      <c r="B27" t="s">
        <v>129</v>
      </c>
      <c r="C27" t="s">
        <v>569</v>
      </c>
      <c r="D27">
        <v>12</v>
      </c>
      <c r="E27" t="s">
        <v>129</v>
      </c>
    </row>
    <row r="28" spans="1:6" x14ac:dyDescent="0.3">
      <c r="A28" t="s">
        <v>1483</v>
      </c>
      <c r="B28" t="s">
        <v>416</v>
      </c>
      <c r="C28" t="s">
        <v>569</v>
      </c>
      <c r="D28">
        <v>11</v>
      </c>
      <c r="E28" t="s">
        <v>416</v>
      </c>
    </row>
    <row r="29" spans="1:6" x14ac:dyDescent="0.3">
      <c r="A29" t="s">
        <v>1255</v>
      </c>
      <c r="B29" t="s">
        <v>130</v>
      </c>
      <c r="C29" t="s">
        <v>569</v>
      </c>
      <c r="D29">
        <v>12</v>
      </c>
      <c r="E29" t="s">
        <v>130</v>
      </c>
    </row>
    <row r="30" spans="1:6" x14ac:dyDescent="0.3">
      <c r="A30" t="s">
        <v>1409</v>
      </c>
      <c r="B30" t="s">
        <v>305</v>
      </c>
      <c r="C30" t="s">
        <v>569</v>
      </c>
      <c r="D30">
        <v>11</v>
      </c>
      <c r="E30" t="s">
        <v>305</v>
      </c>
    </row>
    <row r="31" spans="1:6" x14ac:dyDescent="0.3">
      <c r="A31" t="s">
        <v>1477</v>
      </c>
      <c r="B31" t="s">
        <v>377</v>
      </c>
      <c r="C31" t="s">
        <v>569</v>
      </c>
      <c r="D31">
        <v>12</v>
      </c>
      <c r="E31" t="s">
        <v>377</v>
      </c>
    </row>
    <row r="32" spans="1:6" x14ac:dyDescent="0.3">
      <c r="A32" t="s">
        <v>1256</v>
      </c>
      <c r="B32" t="s">
        <v>131</v>
      </c>
      <c r="C32" t="s">
        <v>569</v>
      </c>
      <c r="D32">
        <v>12</v>
      </c>
      <c r="E32" t="s">
        <v>131</v>
      </c>
    </row>
    <row r="33" spans="1:6" x14ac:dyDescent="0.3">
      <c r="A33" t="s">
        <v>1411</v>
      </c>
      <c r="B33" t="s">
        <v>171</v>
      </c>
      <c r="C33" t="s">
        <v>569</v>
      </c>
      <c r="D33">
        <v>12</v>
      </c>
      <c r="E33" t="s">
        <v>171</v>
      </c>
    </row>
    <row r="34" spans="1:6" x14ac:dyDescent="0.3">
      <c r="A34" t="s">
        <v>1257</v>
      </c>
      <c r="B34" t="s">
        <v>132</v>
      </c>
      <c r="C34" t="s">
        <v>569</v>
      </c>
      <c r="D34">
        <v>12</v>
      </c>
      <c r="E34" t="s">
        <v>132</v>
      </c>
    </row>
    <row r="35" spans="1:6" x14ac:dyDescent="0.3">
      <c r="A35" t="s">
        <v>1213</v>
      </c>
      <c r="B35" t="s">
        <v>94</v>
      </c>
      <c r="C35" t="s">
        <v>569</v>
      </c>
      <c r="D35">
        <v>12</v>
      </c>
      <c r="E35" t="s">
        <v>698</v>
      </c>
    </row>
    <row r="36" spans="1:6" x14ac:dyDescent="0.3">
      <c r="A36" t="s">
        <v>1181</v>
      </c>
      <c r="B36" t="s">
        <v>64</v>
      </c>
      <c r="C36" t="s">
        <v>569</v>
      </c>
      <c r="D36">
        <v>12</v>
      </c>
      <c r="E36" t="s">
        <v>64</v>
      </c>
    </row>
    <row r="37" spans="1:6" x14ac:dyDescent="0.3">
      <c r="A37" t="s">
        <v>1417</v>
      </c>
      <c r="B37" t="s">
        <v>312</v>
      </c>
      <c r="C37" t="s">
        <v>569</v>
      </c>
      <c r="D37">
        <v>12</v>
      </c>
      <c r="E37" t="s">
        <v>312</v>
      </c>
    </row>
    <row r="38" spans="1:6" x14ac:dyDescent="0.3">
      <c r="A38" t="s">
        <v>1258</v>
      </c>
      <c r="B38" t="s">
        <v>133</v>
      </c>
      <c r="C38" t="s">
        <v>569</v>
      </c>
      <c r="D38">
        <v>12</v>
      </c>
      <c r="E38" t="s">
        <v>133</v>
      </c>
      <c r="F38" t="s">
        <v>1498</v>
      </c>
    </row>
    <row r="39" spans="1:6" x14ac:dyDescent="0.3">
      <c r="A39" t="s">
        <v>1421</v>
      </c>
      <c r="B39" t="s">
        <v>317</v>
      </c>
      <c r="C39" t="s">
        <v>569</v>
      </c>
      <c r="D39">
        <v>12</v>
      </c>
      <c r="E39" t="s">
        <v>317</v>
      </c>
    </row>
    <row r="40" spans="1:6" x14ac:dyDescent="0.3">
      <c r="A40" t="s">
        <v>1259</v>
      </c>
      <c r="B40" t="s">
        <v>134</v>
      </c>
      <c r="C40" t="s">
        <v>569</v>
      </c>
      <c r="D40">
        <v>12</v>
      </c>
      <c r="E40" t="s">
        <v>134</v>
      </c>
    </row>
    <row r="41" spans="1:6" x14ac:dyDescent="0.3">
      <c r="A41" t="s">
        <v>1260</v>
      </c>
      <c r="B41" t="s">
        <v>135</v>
      </c>
      <c r="C41" t="s">
        <v>569</v>
      </c>
      <c r="D41">
        <v>12</v>
      </c>
      <c r="E41" t="s">
        <v>135</v>
      </c>
      <c r="F41" t="s">
        <v>1498</v>
      </c>
    </row>
    <row r="42" spans="1:6" x14ac:dyDescent="0.3">
      <c r="A42" t="s">
        <v>1425</v>
      </c>
      <c r="B42" t="s">
        <v>321</v>
      </c>
      <c r="C42" t="s">
        <v>569</v>
      </c>
      <c r="D42">
        <v>12</v>
      </c>
      <c r="E42" t="s">
        <v>321</v>
      </c>
    </row>
    <row r="43" spans="1:6" x14ac:dyDescent="0.3">
      <c r="A43" t="s">
        <v>1427</v>
      </c>
      <c r="B43" t="s">
        <v>323</v>
      </c>
      <c r="C43" t="s">
        <v>569</v>
      </c>
      <c r="D43">
        <v>12</v>
      </c>
      <c r="E43" t="s">
        <v>323</v>
      </c>
    </row>
    <row r="44" spans="1:6" x14ac:dyDescent="0.3">
      <c r="A44" t="s">
        <v>1431</v>
      </c>
      <c r="B44" t="s">
        <v>330</v>
      </c>
      <c r="C44" t="s">
        <v>569</v>
      </c>
      <c r="D44">
        <v>12</v>
      </c>
      <c r="E44" t="s">
        <v>330</v>
      </c>
    </row>
    <row r="45" spans="1:6" x14ac:dyDescent="0.3">
      <c r="A45" t="s">
        <v>1183</v>
      </c>
      <c r="B45" t="s">
        <v>66</v>
      </c>
      <c r="C45" t="s">
        <v>569</v>
      </c>
      <c r="D45">
        <v>12</v>
      </c>
      <c r="E45" t="s">
        <v>66</v>
      </c>
    </row>
    <row r="46" spans="1:6" x14ac:dyDescent="0.3">
      <c r="A46" t="s">
        <v>1261</v>
      </c>
      <c r="B46" t="s">
        <v>136</v>
      </c>
      <c r="C46" t="s">
        <v>569</v>
      </c>
      <c r="D46">
        <v>12</v>
      </c>
      <c r="E46" t="s">
        <v>136</v>
      </c>
    </row>
    <row r="47" spans="1:6" x14ac:dyDescent="0.3">
      <c r="A47" t="s">
        <v>1262</v>
      </c>
      <c r="B47" t="s">
        <v>403</v>
      </c>
      <c r="C47" t="s">
        <v>569</v>
      </c>
      <c r="D47">
        <v>12</v>
      </c>
      <c r="E47" t="s">
        <v>403</v>
      </c>
      <c r="F47" t="s">
        <v>1498</v>
      </c>
    </row>
    <row r="48" spans="1:6" x14ac:dyDescent="0.3">
      <c r="A48" t="s">
        <v>1418</v>
      </c>
      <c r="B48" t="s">
        <v>313</v>
      </c>
      <c r="C48" t="s">
        <v>569</v>
      </c>
      <c r="D48">
        <v>12</v>
      </c>
      <c r="E48" t="s">
        <v>313</v>
      </c>
    </row>
    <row r="49" spans="1:5" x14ac:dyDescent="0.3">
      <c r="A49" t="s">
        <v>1419</v>
      </c>
      <c r="B49" t="s">
        <v>314</v>
      </c>
      <c r="C49" t="s">
        <v>569</v>
      </c>
      <c r="D49">
        <v>12</v>
      </c>
      <c r="E49" t="s">
        <v>314</v>
      </c>
    </row>
    <row r="50" spans="1:5" x14ac:dyDescent="0.3">
      <c r="A50" t="s">
        <v>1457</v>
      </c>
      <c r="B50" t="s">
        <v>357</v>
      </c>
      <c r="C50" t="s">
        <v>569</v>
      </c>
      <c r="D50">
        <v>12</v>
      </c>
      <c r="E50" t="s">
        <v>357</v>
      </c>
    </row>
    <row r="51" spans="1:5" x14ac:dyDescent="0.3">
      <c r="A51" t="s">
        <v>1433</v>
      </c>
      <c r="B51" t="s">
        <v>334</v>
      </c>
      <c r="C51" t="s">
        <v>569</v>
      </c>
      <c r="D51">
        <v>12</v>
      </c>
      <c r="E51" t="s">
        <v>334</v>
      </c>
    </row>
    <row r="52" spans="1:5" x14ac:dyDescent="0.3">
      <c r="A52" t="s">
        <v>1263</v>
      </c>
      <c r="B52" t="s">
        <v>137</v>
      </c>
      <c r="C52" t="s">
        <v>569</v>
      </c>
      <c r="D52">
        <v>12</v>
      </c>
      <c r="E52" t="s">
        <v>137</v>
      </c>
    </row>
    <row r="53" spans="1:5" x14ac:dyDescent="0.3">
      <c r="A53" t="s">
        <v>1437</v>
      </c>
      <c r="B53" t="s">
        <v>338</v>
      </c>
      <c r="C53" t="s">
        <v>569</v>
      </c>
      <c r="D53">
        <v>9</v>
      </c>
      <c r="E53" t="s">
        <v>338</v>
      </c>
    </row>
    <row r="54" spans="1:5" x14ac:dyDescent="0.3">
      <c r="A54" t="s">
        <v>1394</v>
      </c>
      <c r="B54" t="s">
        <v>289</v>
      </c>
      <c r="C54" t="s">
        <v>569</v>
      </c>
      <c r="D54">
        <v>12</v>
      </c>
      <c r="E54" t="s">
        <v>289</v>
      </c>
    </row>
    <row r="55" spans="1:5" x14ac:dyDescent="0.3">
      <c r="A55" t="s">
        <v>1185</v>
      </c>
      <c r="B55" t="s">
        <v>68</v>
      </c>
      <c r="C55" t="s">
        <v>569</v>
      </c>
      <c r="D55">
        <v>12</v>
      </c>
      <c r="E55" t="s">
        <v>68</v>
      </c>
    </row>
    <row r="56" spans="1:5" x14ac:dyDescent="0.3">
      <c r="A56" t="s">
        <v>1439</v>
      </c>
      <c r="B56" t="s">
        <v>340</v>
      </c>
      <c r="C56" t="s">
        <v>569</v>
      </c>
      <c r="D56">
        <v>11</v>
      </c>
      <c r="E56" t="s">
        <v>340</v>
      </c>
    </row>
    <row r="57" spans="1:5" x14ac:dyDescent="0.3">
      <c r="A57" t="s">
        <v>1264</v>
      </c>
      <c r="B57" t="s">
        <v>138</v>
      </c>
      <c r="C57" t="s">
        <v>569</v>
      </c>
      <c r="D57">
        <v>12</v>
      </c>
      <c r="E57" t="s">
        <v>138</v>
      </c>
    </row>
    <row r="58" spans="1:5" x14ac:dyDescent="0.3">
      <c r="A58" t="s">
        <v>1441</v>
      </c>
      <c r="B58" t="s">
        <v>342</v>
      </c>
      <c r="C58" t="s">
        <v>569</v>
      </c>
      <c r="D58">
        <v>12</v>
      </c>
      <c r="E58" t="s">
        <v>342</v>
      </c>
    </row>
    <row r="59" spans="1:5" x14ac:dyDescent="0.3">
      <c r="A59" t="s">
        <v>1265</v>
      </c>
      <c r="B59" t="s">
        <v>139</v>
      </c>
      <c r="C59" t="s">
        <v>569</v>
      </c>
      <c r="D59">
        <v>12</v>
      </c>
      <c r="E59" t="s">
        <v>1266</v>
      </c>
    </row>
    <row r="60" spans="1:5" x14ac:dyDescent="0.3">
      <c r="A60" t="s">
        <v>1267</v>
      </c>
      <c r="B60" t="s">
        <v>140</v>
      </c>
      <c r="C60" t="s">
        <v>569</v>
      </c>
      <c r="D60">
        <v>12</v>
      </c>
      <c r="E60" t="s">
        <v>140</v>
      </c>
    </row>
    <row r="61" spans="1:5" x14ac:dyDescent="0.3">
      <c r="A61" t="s">
        <v>1443</v>
      </c>
      <c r="B61" t="s">
        <v>344</v>
      </c>
      <c r="C61" t="s">
        <v>569</v>
      </c>
      <c r="D61">
        <v>12</v>
      </c>
      <c r="E61" t="s">
        <v>344</v>
      </c>
    </row>
    <row r="62" spans="1:5" x14ac:dyDescent="0.3">
      <c r="A62" t="s">
        <v>1445</v>
      </c>
      <c r="B62" t="s">
        <v>365</v>
      </c>
      <c r="C62" t="s">
        <v>569</v>
      </c>
      <c r="D62">
        <v>12</v>
      </c>
      <c r="E62" t="s">
        <v>365</v>
      </c>
    </row>
    <row r="63" spans="1:5" x14ac:dyDescent="0.3">
      <c r="A63" t="s">
        <v>1268</v>
      </c>
      <c r="B63" t="s">
        <v>141</v>
      </c>
      <c r="C63" t="s">
        <v>569</v>
      </c>
      <c r="D63">
        <v>12</v>
      </c>
      <c r="E63" t="s">
        <v>141</v>
      </c>
    </row>
    <row r="64" spans="1:5" x14ac:dyDescent="0.3">
      <c r="A64" t="s">
        <v>1269</v>
      </c>
      <c r="B64" t="s">
        <v>142</v>
      </c>
      <c r="C64" t="s">
        <v>569</v>
      </c>
      <c r="D64">
        <v>12</v>
      </c>
      <c r="E64" t="s">
        <v>142</v>
      </c>
    </row>
    <row r="65" spans="1:5" x14ac:dyDescent="0.3">
      <c r="A65" t="s">
        <v>1270</v>
      </c>
      <c r="B65" t="s">
        <v>143</v>
      </c>
      <c r="C65" t="s">
        <v>569</v>
      </c>
      <c r="D65">
        <v>12</v>
      </c>
      <c r="E65" t="s">
        <v>143</v>
      </c>
    </row>
    <row r="66" spans="1:5" x14ac:dyDescent="0.3">
      <c r="A66" t="s">
        <v>1222</v>
      </c>
      <c r="B66" t="s">
        <v>104</v>
      </c>
      <c r="C66" t="s">
        <v>569</v>
      </c>
      <c r="D66">
        <v>12</v>
      </c>
      <c r="E66" t="s">
        <v>104</v>
      </c>
    </row>
    <row r="67" spans="1:5" x14ac:dyDescent="0.3">
      <c r="A67" t="s">
        <v>1271</v>
      </c>
      <c r="B67" t="s">
        <v>144</v>
      </c>
      <c r="C67" t="s">
        <v>569</v>
      </c>
      <c r="D67">
        <v>12</v>
      </c>
      <c r="E67" t="s">
        <v>144</v>
      </c>
    </row>
    <row r="68" spans="1:5" x14ac:dyDescent="0.3">
      <c r="A68" t="s">
        <v>1272</v>
      </c>
      <c r="B68" t="s">
        <v>145</v>
      </c>
      <c r="C68" t="s">
        <v>569</v>
      </c>
      <c r="D68">
        <v>12</v>
      </c>
      <c r="E68" t="s">
        <v>145</v>
      </c>
    </row>
    <row r="69" spans="1:5" x14ac:dyDescent="0.3">
      <c r="A69" t="s">
        <v>1273</v>
      </c>
      <c r="B69" t="s">
        <v>146</v>
      </c>
      <c r="C69" t="s">
        <v>569</v>
      </c>
      <c r="D69">
        <v>12</v>
      </c>
      <c r="E69" t="s">
        <v>146</v>
      </c>
    </row>
    <row r="70" spans="1:5" x14ac:dyDescent="0.3">
      <c r="A70" t="s">
        <v>1274</v>
      </c>
      <c r="B70" t="s">
        <v>147</v>
      </c>
      <c r="C70" t="s">
        <v>569</v>
      </c>
      <c r="D70">
        <v>12</v>
      </c>
      <c r="E70" t="s">
        <v>147</v>
      </c>
    </row>
    <row r="71" spans="1:5" x14ac:dyDescent="0.3">
      <c r="A71" t="s">
        <v>1214</v>
      </c>
      <c r="B71" t="s">
        <v>95</v>
      </c>
      <c r="C71" t="s">
        <v>569</v>
      </c>
      <c r="D71">
        <v>12</v>
      </c>
      <c r="E71" t="s">
        <v>95</v>
      </c>
    </row>
    <row r="72" spans="1:5" x14ac:dyDescent="0.3">
      <c r="A72" t="s">
        <v>1215</v>
      </c>
      <c r="B72" t="s">
        <v>96</v>
      </c>
      <c r="C72" t="s">
        <v>569</v>
      </c>
      <c r="D72">
        <v>12</v>
      </c>
      <c r="E72" t="s">
        <v>96</v>
      </c>
    </row>
    <row r="73" spans="1:5" x14ac:dyDescent="0.3">
      <c r="A73" t="s">
        <v>1395</v>
      </c>
      <c r="B73" t="s">
        <v>290</v>
      </c>
      <c r="C73" t="s">
        <v>569</v>
      </c>
      <c r="D73">
        <v>12</v>
      </c>
      <c r="E73" t="s">
        <v>290</v>
      </c>
    </row>
    <row r="74" spans="1:5" x14ac:dyDescent="0.3">
      <c r="A74" t="s">
        <v>1275</v>
      </c>
      <c r="B74" t="s">
        <v>148</v>
      </c>
      <c r="C74" t="s">
        <v>569</v>
      </c>
      <c r="D74">
        <v>12</v>
      </c>
      <c r="E74" t="s">
        <v>148</v>
      </c>
    </row>
    <row r="75" spans="1:5" x14ac:dyDescent="0.3">
      <c r="A75" t="s">
        <v>1453</v>
      </c>
      <c r="B75" t="s">
        <v>353</v>
      </c>
      <c r="C75" t="s">
        <v>569</v>
      </c>
      <c r="D75">
        <v>10</v>
      </c>
      <c r="E75" t="s">
        <v>353</v>
      </c>
    </row>
    <row r="76" spans="1:5" x14ac:dyDescent="0.3">
      <c r="A76" t="s">
        <v>1396</v>
      </c>
      <c r="B76" t="s">
        <v>291</v>
      </c>
      <c r="C76" t="s">
        <v>569</v>
      </c>
      <c r="D76">
        <v>12</v>
      </c>
      <c r="E76" t="s">
        <v>291</v>
      </c>
    </row>
    <row r="77" spans="1:5" x14ac:dyDescent="0.3">
      <c r="A77" t="s">
        <v>1195</v>
      </c>
      <c r="B77" t="s">
        <v>81</v>
      </c>
      <c r="C77" t="s">
        <v>569</v>
      </c>
      <c r="D77">
        <v>12</v>
      </c>
      <c r="E77" t="s">
        <v>710</v>
      </c>
    </row>
    <row r="78" spans="1:5" x14ac:dyDescent="0.3">
      <c r="A78" t="s">
        <v>1455</v>
      </c>
      <c r="B78" t="s">
        <v>355</v>
      </c>
      <c r="C78" t="s">
        <v>569</v>
      </c>
      <c r="D78">
        <v>100</v>
      </c>
      <c r="E78" t="s">
        <v>355</v>
      </c>
    </row>
    <row r="79" spans="1:5" x14ac:dyDescent="0.3">
      <c r="A79" t="s">
        <v>1459</v>
      </c>
      <c r="B79" t="s">
        <v>359</v>
      </c>
      <c r="C79" t="s">
        <v>569</v>
      </c>
      <c r="D79">
        <v>12</v>
      </c>
      <c r="E79" t="s">
        <v>359</v>
      </c>
    </row>
    <row r="80" spans="1:5" x14ac:dyDescent="0.3">
      <c r="A80" t="s">
        <v>1461</v>
      </c>
      <c r="B80" t="s">
        <v>361</v>
      </c>
      <c r="C80" t="s">
        <v>569</v>
      </c>
      <c r="D80">
        <v>12</v>
      </c>
      <c r="E80" t="s">
        <v>361</v>
      </c>
    </row>
    <row r="81" spans="1:6" x14ac:dyDescent="0.3">
      <c r="A81" t="s">
        <v>1276</v>
      </c>
      <c r="B81" t="s">
        <v>149</v>
      </c>
      <c r="C81" t="s">
        <v>569</v>
      </c>
      <c r="D81">
        <v>12</v>
      </c>
      <c r="E81" t="s">
        <v>149</v>
      </c>
    </row>
    <row r="82" spans="1:6" x14ac:dyDescent="0.3">
      <c r="A82" t="s">
        <v>1469</v>
      </c>
      <c r="B82" t="s">
        <v>369</v>
      </c>
      <c r="C82" t="s">
        <v>569</v>
      </c>
      <c r="D82">
        <v>12</v>
      </c>
      <c r="E82" t="s">
        <v>369</v>
      </c>
    </row>
    <row r="83" spans="1:6" x14ac:dyDescent="0.3">
      <c r="A83" t="s">
        <v>1216</v>
      </c>
      <c r="B83" t="s">
        <v>400</v>
      </c>
      <c r="C83" t="s">
        <v>569</v>
      </c>
      <c r="D83">
        <v>12</v>
      </c>
      <c r="E83" t="s">
        <v>400</v>
      </c>
    </row>
    <row r="84" spans="1:6" x14ac:dyDescent="0.3">
      <c r="A84" t="s">
        <v>1217</v>
      </c>
      <c r="B84" t="s">
        <v>421</v>
      </c>
      <c r="C84" t="s">
        <v>569</v>
      </c>
      <c r="D84">
        <v>12</v>
      </c>
      <c r="E84" t="s">
        <v>1218</v>
      </c>
    </row>
    <row r="85" spans="1:6" x14ac:dyDescent="0.3">
      <c r="A85" t="s">
        <v>1277</v>
      </c>
      <c r="B85" t="s">
        <v>150</v>
      </c>
      <c r="C85" t="s">
        <v>569</v>
      </c>
      <c r="D85">
        <v>12</v>
      </c>
      <c r="E85" t="s">
        <v>150</v>
      </c>
    </row>
    <row r="86" spans="1:6" x14ac:dyDescent="0.3">
      <c r="A86" t="s">
        <v>1219</v>
      </c>
      <c r="B86" t="s">
        <v>100</v>
      </c>
      <c r="C86" t="s">
        <v>569</v>
      </c>
      <c r="D86">
        <v>12</v>
      </c>
      <c r="E86" t="s">
        <v>1220</v>
      </c>
    </row>
    <row r="87" spans="1:6" x14ac:dyDescent="0.3">
      <c r="A87" t="s">
        <v>1278</v>
      </c>
      <c r="B87" t="s">
        <v>151</v>
      </c>
      <c r="C87" t="s">
        <v>569</v>
      </c>
      <c r="D87">
        <v>12</v>
      </c>
      <c r="E87" t="s">
        <v>151</v>
      </c>
    </row>
    <row r="88" spans="1:6" x14ac:dyDescent="0.3">
      <c r="A88" t="s">
        <v>1224</v>
      </c>
      <c r="B88" t="s">
        <v>105</v>
      </c>
      <c r="C88" t="s">
        <v>569</v>
      </c>
      <c r="D88">
        <v>12</v>
      </c>
      <c r="E88" t="s">
        <v>105</v>
      </c>
    </row>
    <row r="89" spans="1:6" x14ac:dyDescent="0.3">
      <c r="A89" t="s">
        <v>1471</v>
      </c>
      <c r="B89" t="s">
        <v>371</v>
      </c>
      <c r="C89" t="s">
        <v>569</v>
      </c>
      <c r="D89">
        <v>11</v>
      </c>
      <c r="E89" t="s">
        <v>371</v>
      </c>
    </row>
    <row r="90" spans="1:6" x14ac:dyDescent="0.3">
      <c r="A90" t="s">
        <v>1473</v>
      </c>
      <c r="B90" t="s">
        <v>373</v>
      </c>
      <c r="C90" t="s">
        <v>569</v>
      </c>
      <c r="D90">
        <v>12</v>
      </c>
      <c r="E90" t="s">
        <v>373</v>
      </c>
    </row>
    <row r="91" spans="1:6" x14ac:dyDescent="0.3">
      <c r="A91" t="s">
        <v>1279</v>
      </c>
      <c r="B91" t="s">
        <v>152</v>
      </c>
      <c r="C91" t="s">
        <v>569</v>
      </c>
      <c r="D91">
        <v>12</v>
      </c>
      <c r="E91" t="s">
        <v>152</v>
      </c>
      <c r="F91" t="s">
        <v>1498</v>
      </c>
    </row>
    <row r="92" spans="1:6" x14ac:dyDescent="0.3">
      <c r="A92" t="s">
        <v>1475</v>
      </c>
      <c r="B92" t="s">
        <v>375</v>
      </c>
      <c r="C92" t="s">
        <v>569</v>
      </c>
      <c r="D92">
        <v>12</v>
      </c>
      <c r="E92" t="s">
        <v>375</v>
      </c>
    </row>
    <row r="93" spans="1:6" x14ac:dyDescent="0.3">
      <c r="A93" t="s">
        <v>1479</v>
      </c>
      <c r="B93" t="s">
        <v>379</v>
      </c>
      <c r="C93" t="s">
        <v>569</v>
      </c>
      <c r="D93">
        <v>12</v>
      </c>
      <c r="E93" t="s">
        <v>379</v>
      </c>
    </row>
    <row r="94" spans="1:6" x14ac:dyDescent="0.3">
      <c r="A94" t="s">
        <v>1481</v>
      </c>
      <c r="B94" t="s">
        <v>414</v>
      </c>
      <c r="C94" t="s">
        <v>569</v>
      </c>
      <c r="D94">
        <v>9</v>
      </c>
      <c r="E94" t="s">
        <v>414</v>
      </c>
    </row>
    <row r="95" spans="1:6" x14ac:dyDescent="0.3">
      <c r="A95" t="s">
        <v>1485</v>
      </c>
      <c r="B95" t="s">
        <v>384</v>
      </c>
      <c r="C95" t="s">
        <v>569</v>
      </c>
      <c r="D95">
        <v>12</v>
      </c>
      <c r="E95" t="s">
        <v>384</v>
      </c>
    </row>
    <row r="96" spans="1:6" x14ac:dyDescent="0.3">
      <c r="A96" t="s">
        <v>1420</v>
      </c>
      <c r="B96" t="s">
        <v>315</v>
      </c>
      <c r="C96" t="s">
        <v>569</v>
      </c>
      <c r="D96">
        <v>12</v>
      </c>
      <c r="E96" t="s">
        <v>315</v>
      </c>
    </row>
    <row r="97" spans="1:6" x14ac:dyDescent="0.3">
      <c r="A97" t="s">
        <v>1280</v>
      </c>
      <c r="B97" t="s">
        <v>154</v>
      </c>
      <c r="C97" t="s">
        <v>569</v>
      </c>
      <c r="D97">
        <v>12</v>
      </c>
      <c r="E97" t="s">
        <v>154</v>
      </c>
    </row>
    <row r="98" spans="1:6" x14ac:dyDescent="0.3">
      <c r="A98" t="s">
        <v>1221</v>
      </c>
      <c r="B98" t="s">
        <v>102</v>
      </c>
      <c r="C98" t="s">
        <v>569</v>
      </c>
      <c r="D98">
        <v>12</v>
      </c>
      <c r="E98" t="s">
        <v>102</v>
      </c>
    </row>
    <row r="99" spans="1:6" x14ac:dyDescent="0.3">
      <c r="A99" t="s">
        <v>1413</v>
      </c>
      <c r="B99" t="s">
        <v>309</v>
      </c>
      <c r="C99" t="s">
        <v>569</v>
      </c>
      <c r="D99">
        <v>12</v>
      </c>
      <c r="E99" t="s">
        <v>309</v>
      </c>
    </row>
    <row r="100" spans="1:6" x14ac:dyDescent="0.3">
      <c r="A100" t="s">
        <v>1487</v>
      </c>
      <c r="B100" t="s">
        <v>386</v>
      </c>
      <c r="C100" t="s">
        <v>569</v>
      </c>
      <c r="D100">
        <v>12</v>
      </c>
      <c r="E100" t="s">
        <v>386</v>
      </c>
    </row>
    <row r="101" spans="1:6" x14ac:dyDescent="0.3">
      <c r="A101" t="s">
        <v>1281</v>
      </c>
      <c r="B101" t="s">
        <v>389</v>
      </c>
      <c r="C101" t="s">
        <v>569</v>
      </c>
      <c r="D101">
        <v>12</v>
      </c>
      <c r="E101" t="s">
        <v>389</v>
      </c>
    </row>
    <row r="102" spans="1:6" x14ac:dyDescent="0.3">
      <c r="A102" t="s">
        <v>1320</v>
      </c>
      <c r="B102" t="s">
        <v>203</v>
      </c>
      <c r="C102" t="s">
        <v>1190</v>
      </c>
      <c r="D102">
        <v>12</v>
      </c>
      <c r="E102" t="s">
        <v>560</v>
      </c>
    </row>
    <row r="103" spans="1:6" x14ac:dyDescent="0.3">
      <c r="A103" t="s">
        <v>1448</v>
      </c>
      <c r="B103" t="s">
        <v>348</v>
      </c>
      <c r="C103" t="s">
        <v>1190</v>
      </c>
      <c r="D103">
        <v>12</v>
      </c>
      <c r="E103" t="s">
        <v>348</v>
      </c>
    </row>
    <row r="104" spans="1:6" x14ac:dyDescent="0.3">
      <c r="A104" t="s">
        <v>1294</v>
      </c>
      <c r="B104" t="s">
        <v>840</v>
      </c>
      <c r="C104" t="s">
        <v>1190</v>
      </c>
      <c r="D104">
        <v>12</v>
      </c>
      <c r="E104" t="s">
        <v>840</v>
      </c>
    </row>
    <row r="105" spans="1:6" x14ac:dyDescent="0.3">
      <c r="A105" t="s">
        <v>1429</v>
      </c>
      <c r="B105" t="s">
        <v>328</v>
      </c>
      <c r="C105" t="s">
        <v>1190</v>
      </c>
      <c r="D105">
        <v>12</v>
      </c>
      <c r="E105" t="s">
        <v>328</v>
      </c>
    </row>
    <row r="106" spans="1:6" x14ac:dyDescent="0.3">
      <c r="A106" t="s">
        <v>1284</v>
      </c>
      <c r="B106" t="s">
        <v>159</v>
      </c>
      <c r="C106" t="s">
        <v>1190</v>
      </c>
      <c r="D106">
        <v>12</v>
      </c>
      <c r="E106" t="s">
        <v>159</v>
      </c>
    </row>
    <row r="107" spans="1:6" x14ac:dyDescent="0.3">
      <c r="A107" t="s">
        <v>1354</v>
      </c>
      <c r="B107" t="s">
        <v>244</v>
      </c>
      <c r="C107" t="s">
        <v>569</v>
      </c>
      <c r="D107">
        <v>12</v>
      </c>
      <c r="E107" t="s">
        <v>244</v>
      </c>
    </row>
    <row r="108" spans="1:6" x14ac:dyDescent="0.3">
      <c r="A108" t="s">
        <v>1489</v>
      </c>
      <c r="B108" t="s">
        <v>388</v>
      </c>
      <c r="C108" t="s">
        <v>1190</v>
      </c>
      <c r="D108">
        <v>12</v>
      </c>
      <c r="E108" t="s">
        <v>388</v>
      </c>
    </row>
    <row r="109" spans="1:6" x14ac:dyDescent="0.3">
      <c r="A109" t="s">
        <v>1286</v>
      </c>
      <c r="B109" t="s">
        <v>162</v>
      </c>
      <c r="C109" t="s">
        <v>569</v>
      </c>
      <c r="D109">
        <v>12</v>
      </c>
      <c r="E109" t="s">
        <v>162</v>
      </c>
    </row>
    <row r="110" spans="1:6" x14ac:dyDescent="0.3">
      <c r="A110" t="s">
        <v>1225</v>
      </c>
      <c r="B110" t="s">
        <v>106</v>
      </c>
      <c r="C110" t="s">
        <v>569</v>
      </c>
      <c r="D110">
        <v>12</v>
      </c>
      <c r="E110" t="s">
        <v>106</v>
      </c>
      <c r="F110" t="s">
        <v>1498</v>
      </c>
    </row>
    <row r="111" spans="1:6" x14ac:dyDescent="0.3">
      <c r="A111" t="s">
        <v>1288</v>
      </c>
      <c r="B111" t="s">
        <v>164</v>
      </c>
      <c r="C111" t="s">
        <v>569</v>
      </c>
      <c r="D111">
        <v>10</v>
      </c>
      <c r="E111" t="s">
        <v>164</v>
      </c>
    </row>
    <row r="112" spans="1:6" x14ac:dyDescent="0.3">
      <c r="A112" t="s">
        <v>1290</v>
      </c>
      <c r="B112" t="s">
        <v>166</v>
      </c>
      <c r="C112" t="s">
        <v>569</v>
      </c>
      <c r="D112">
        <v>12</v>
      </c>
      <c r="E112" t="s">
        <v>166</v>
      </c>
    </row>
    <row r="113" spans="1:5" x14ac:dyDescent="0.3">
      <c r="A113" t="s">
        <v>1292</v>
      </c>
      <c r="B113" t="s">
        <v>168</v>
      </c>
      <c r="C113" t="s">
        <v>569</v>
      </c>
      <c r="D113">
        <v>12</v>
      </c>
      <c r="E113" t="s">
        <v>168</v>
      </c>
    </row>
    <row r="114" spans="1:5" x14ac:dyDescent="0.3">
      <c r="A114" t="s">
        <v>1415</v>
      </c>
      <c r="B114" t="s">
        <v>310</v>
      </c>
      <c r="C114" t="s">
        <v>569</v>
      </c>
      <c r="D114">
        <v>12</v>
      </c>
      <c r="E114" t="s">
        <v>310</v>
      </c>
    </row>
    <row r="115" spans="1:5" x14ac:dyDescent="0.3">
      <c r="A115" t="s">
        <v>1296</v>
      </c>
      <c r="B115" t="s">
        <v>175</v>
      </c>
      <c r="C115" t="s">
        <v>569</v>
      </c>
      <c r="D115">
        <v>11</v>
      </c>
      <c r="E115" t="s">
        <v>175</v>
      </c>
    </row>
    <row r="116" spans="1:5" x14ac:dyDescent="0.3">
      <c r="A116" t="s">
        <v>1226</v>
      </c>
      <c r="B116" t="s">
        <v>176</v>
      </c>
      <c r="C116" t="s">
        <v>569</v>
      </c>
      <c r="D116">
        <v>12</v>
      </c>
      <c r="E116" t="s">
        <v>1227</v>
      </c>
    </row>
    <row r="117" spans="1:5" x14ac:dyDescent="0.3">
      <c r="A117" t="s">
        <v>1197</v>
      </c>
      <c r="B117" t="s">
        <v>82</v>
      </c>
      <c r="C117" t="s">
        <v>569</v>
      </c>
      <c r="D117">
        <v>12</v>
      </c>
      <c r="E117" t="s">
        <v>713</v>
      </c>
    </row>
    <row r="118" spans="1:5" x14ac:dyDescent="0.3">
      <c r="A118" t="s">
        <v>1314</v>
      </c>
      <c r="B118" t="s">
        <v>159</v>
      </c>
      <c r="C118" t="s">
        <v>1190</v>
      </c>
      <c r="D118">
        <v>12</v>
      </c>
      <c r="E118" t="s">
        <v>558</v>
      </c>
    </row>
    <row r="119" spans="1:5" x14ac:dyDescent="0.3">
      <c r="A119" t="s">
        <v>1298</v>
      </c>
      <c r="B119" t="s">
        <v>177</v>
      </c>
      <c r="C119" t="s">
        <v>569</v>
      </c>
      <c r="D119">
        <v>12</v>
      </c>
      <c r="E119" t="s">
        <v>177</v>
      </c>
    </row>
    <row r="120" spans="1:5" x14ac:dyDescent="0.3">
      <c r="A120" t="s">
        <v>1228</v>
      </c>
      <c r="B120" t="s">
        <v>107</v>
      </c>
      <c r="C120" t="s">
        <v>569</v>
      </c>
      <c r="D120">
        <v>12</v>
      </c>
      <c r="E120" t="s">
        <v>107</v>
      </c>
    </row>
    <row r="121" spans="1:5" x14ac:dyDescent="0.3">
      <c r="A121" t="s">
        <v>1300</v>
      </c>
      <c r="B121" t="s">
        <v>179</v>
      </c>
      <c r="C121" t="s">
        <v>569</v>
      </c>
      <c r="D121">
        <v>8</v>
      </c>
      <c r="E121" t="s">
        <v>179</v>
      </c>
    </row>
    <row r="122" spans="1:5" x14ac:dyDescent="0.3">
      <c r="A122" t="s">
        <v>1337</v>
      </c>
      <c r="B122" t="s">
        <v>222</v>
      </c>
      <c r="C122" t="s">
        <v>569</v>
      </c>
      <c r="D122">
        <v>12</v>
      </c>
      <c r="E122" t="s">
        <v>222</v>
      </c>
    </row>
    <row r="123" spans="1:5" x14ac:dyDescent="0.3">
      <c r="A123" t="s">
        <v>1302</v>
      </c>
      <c r="B123" t="s">
        <v>181</v>
      </c>
      <c r="C123" t="s">
        <v>569</v>
      </c>
      <c r="D123">
        <v>11</v>
      </c>
      <c r="E123" t="s">
        <v>181</v>
      </c>
    </row>
    <row r="124" spans="1:5" x14ac:dyDescent="0.3">
      <c r="A124" t="s">
        <v>1403</v>
      </c>
      <c r="B124" t="s">
        <v>297</v>
      </c>
      <c r="C124" t="s">
        <v>569</v>
      </c>
      <c r="D124">
        <v>12</v>
      </c>
      <c r="E124" t="s">
        <v>297</v>
      </c>
    </row>
    <row r="125" spans="1:5" x14ac:dyDescent="0.3">
      <c r="A125" t="s">
        <v>1304</v>
      </c>
      <c r="B125" t="s">
        <v>183</v>
      </c>
      <c r="C125" t="s">
        <v>569</v>
      </c>
      <c r="D125">
        <v>12</v>
      </c>
      <c r="E125" t="s">
        <v>183</v>
      </c>
    </row>
    <row r="126" spans="1:5" x14ac:dyDescent="0.3">
      <c r="A126" t="s">
        <v>1229</v>
      </c>
      <c r="B126" t="s">
        <v>108</v>
      </c>
      <c r="C126" t="s">
        <v>569</v>
      </c>
      <c r="D126">
        <v>12</v>
      </c>
      <c r="E126" t="s">
        <v>108</v>
      </c>
    </row>
    <row r="127" spans="1:5" x14ac:dyDescent="0.3">
      <c r="A127" t="s">
        <v>1310</v>
      </c>
      <c r="B127" t="s">
        <v>185</v>
      </c>
      <c r="C127" t="s">
        <v>569</v>
      </c>
      <c r="D127">
        <v>12</v>
      </c>
      <c r="E127" t="s">
        <v>185</v>
      </c>
    </row>
    <row r="128" spans="1:5" x14ac:dyDescent="0.3">
      <c r="A128" t="s">
        <v>1306</v>
      </c>
      <c r="B128" t="s">
        <v>187</v>
      </c>
      <c r="C128" t="s">
        <v>569</v>
      </c>
      <c r="D128">
        <v>6</v>
      </c>
      <c r="E128" t="s">
        <v>187</v>
      </c>
    </row>
    <row r="129" spans="1:5" x14ac:dyDescent="0.3">
      <c r="A129" t="s">
        <v>1339</v>
      </c>
      <c r="B129" t="s">
        <v>79</v>
      </c>
      <c r="C129" t="s">
        <v>1190</v>
      </c>
      <c r="D129">
        <v>12</v>
      </c>
      <c r="E129" t="s">
        <v>556</v>
      </c>
    </row>
    <row r="130" spans="1:5" x14ac:dyDescent="0.3">
      <c r="A130" t="s">
        <v>1308</v>
      </c>
      <c r="B130" t="s">
        <v>189</v>
      </c>
      <c r="C130" t="s">
        <v>569</v>
      </c>
      <c r="D130">
        <v>12</v>
      </c>
      <c r="E130" t="s">
        <v>189</v>
      </c>
    </row>
    <row r="131" spans="1:5" x14ac:dyDescent="0.3">
      <c r="A131" t="s">
        <v>1356</v>
      </c>
      <c r="B131" t="s">
        <v>245</v>
      </c>
      <c r="C131" t="s">
        <v>569</v>
      </c>
      <c r="D131">
        <v>12</v>
      </c>
      <c r="E131" t="s">
        <v>245</v>
      </c>
    </row>
    <row r="132" spans="1:5" x14ac:dyDescent="0.3">
      <c r="A132" t="s">
        <v>1198</v>
      </c>
      <c r="B132" t="s">
        <v>85</v>
      </c>
      <c r="C132" t="s">
        <v>569</v>
      </c>
      <c r="D132">
        <v>12</v>
      </c>
      <c r="E132" t="s">
        <v>85</v>
      </c>
    </row>
    <row r="133" spans="1:5" x14ac:dyDescent="0.3">
      <c r="A133" t="s">
        <v>1312</v>
      </c>
      <c r="B133" t="s">
        <v>191</v>
      </c>
      <c r="C133" t="s">
        <v>569</v>
      </c>
      <c r="D133">
        <v>12</v>
      </c>
      <c r="E133" t="s">
        <v>191</v>
      </c>
    </row>
    <row r="134" spans="1:5" x14ac:dyDescent="0.3">
      <c r="A134" t="s">
        <v>1391</v>
      </c>
      <c r="B134" t="s">
        <v>287</v>
      </c>
      <c r="C134" t="s">
        <v>569</v>
      </c>
      <c r="D134">
        <v>4</v>
      </c>
      <c r="E134" t="s">
        <v>287</v>
      </c>
    </row>
    <row r="135" spans="1:5" x14ac:dyDescent="0.3">
      <c r="A135" t="s">
        <v>1316</v>
      </c>
      <c r="B135" t="s">
        <v>197</v>
      </c>
      <c r="C135" t="s">
        <v>569</v>
      </c>
      <c r="D135">
        <v>12</v>
      </c>
      <c r="E135" t="s">
        <v>197</v>
      </c>
    </row>
    <row r="136" spans="1:5" x14ac:dyDescent="0.3">
      <c r="A136" t="s">
        <v>1318</v>
      </c>
      <c r="B136" t="s">
        <v>199</v>
      </c>
      <c r="C136" t="s">
        <v>569</v>
      </c>
      <c r="D136">
        <v>3</v>
      </c>
      <c r="E136" t="s">
        <v>199</v>
      </c>
    </row>
    <row r="137" spans="1:5" x14ac:dyDescent="0.3">
      <c r="A137" t="s">
        <v>1199</v>
      </c>
      <c r="B137" t="s">
        <v>86</v>
      </c>
      <c r="C137" t="s">
        <v>569</v>
      </c>
      <c r="D137">
        <v>12</v>
      </c>
      <c r="E137" t="s">
        <v>86</v>
      </c>
    </row>
    <row r="138" spans="1:5" x14ac:dyDescent="0.3">
      <c r="A138" t="s">
        <v>1333</v>
      </c>
      <c r="B138" t="s">
        <v>220</v>
      </c>
      <c r="C138" t="s">
        <v>569</v>
      </c>
      <c r="D138">
        <v>12</v>
      </c>
      <c r="E138" t="s">
        <v>220</v>
      </c>
    </row>
    <row r="139" spans="1:5" x14ac:dyDescent="0.3">
      <c r="A139" t="s">
        <v>1322</v>
      </c>
      <c r="B139" t="s">
        <v>561</v>
      </c>
      <c r="C139" t="s">
        <v>569</v>
      </c>
      <c r="D139">
        <v>12</v>
      </c>
      <c r="E139" t="s">
        <v>881</v>
      </c>
    </row>
    <row r="140" spans="1:5" x14ac:dyDescent="0.3">
      <c r="A140" t="s">
        <v>1345</v>
      </c>
      <c r="B140" t="s">
        <v>928</v>
      </c>
      <c r="C140" t="s">
        <v>1190</v>
      </c>
      <c r="D140">
        <v>12</v>
      </c>
      <c r="E140" t="s">
        <v>1347</v>
      </c>
    </row>
    <row r="141" spans="1:5" x14ac:dyDescent="0.3">
      <c r="A141" t="s">
        <v>1200</v>
      </c>
      <c r="B141" t="s">
        <v>84</v>
      </c>
      <c r="C141" t="s">
        <v>569</v>
      </c>
      <c r="D141">
        <v>12</v>
      </c>
      <c r="E141" t="s">
        <v>84</v>
      </c>
    </row>
    <row r="142" spans="1:5" x14ac:dyDescent="0.3">
      <c r="A142" t="s">
        <v>1393</v>
      </c>
      <c r="B142" t="s">
        <v>288</v>
      </c>
      <c r="C142" t="s">
        <v>569</v>
      </c>
      <c r="D142">
        <v>3</v>
      </c>
      <c r="E142" t="s">
        <v>288</v>
      </c>
    </row>
    <row r="143" spans="1:5" x14ac:dyDescent="0.3">
      <c r="A143" t="s">
        <v>1360</v>
      </c>
      <c r="B143" t="s">
        <v>249</v>
      </c>
      <c r="C143" t="s">
        <v>569</v>
      </c>
      <c r="D143">
        <v>11</v>
      </c>
      <c r="E143" t="s">
        <v>249</v>
      </c>
    </row>
    <row r="144" spans="1:5" x14ac:dyDescent="0.3">
      <c r="A144" t="s">
        <v>1423</v>
      </c>
      <c r="B144" t="s">
        <v>319</v>
      </c>
      <c r="C144" t="s">
        <v>569</v>
      </c>
      <c r="D144">
        <v>12</v>
      </c>
      <c r="E144" t="s">
        <v>1055</v>
      </c>
    </row>
    <row r="145" spans="1:6" x14ac:dyDescent="0.3">
      <c r="A145" t="s">
        <v>1325</v>
      </c>
      <c r="B145" t="s">
        <v>405</v>
      </c>
      <c r="C145" t="s">
        <v>569</v>
      </c>
      <c r="D145">
        <v>8</v>
      </c>
      <c r="E145" t="s">
        <v>405</v>
      </c>
    </row>
    <row r="146" spans="1:6" x14ac:dyDescent="0.3">
      <c r="A146" t="s">
        <v>1201</v>
      </c>
      <c r="B146" t="s">
        <v>567</v>
      </c>
      <c r="C146" t="s">
        <v>569</v>
      </c>
      <c r="D146">
        <v>12</v>
      </c>
      <c r="E146" t="s">
        <v>1202</v>
      </c>
    </row>
    <row r="147" spans="1:6" x14ac:dyDescent="0.3">
      <c r="A147" t="s">
        <v>1203</v>
      </c>
      <c r="B147" t="s">
        <v>87</v>
      </c>
      <c r="C147" t="s">
        <v>569</v>
      </c>
      <c r="D147">
        <v>12</v>
      </c>
      <c r="E147" t="s">
        <v>716</v>
      </c>
    </row>
    <row r="148" spans="1:6" x14ac:dyDescent="0.3">
      <c r="A148" t="s">
        <v>1230</v>
      </c>
      <c r="B148" t="s">
        <v>109</v>
      </c>
      <c r="C148" t="s">
        <v>569</v>
      </c>
      <c r="D148">
        <v>12</v>
      </c>
      <c r="E148" t="s">
        <v>109</v>
      </c>
    </row>
    <row r="149" spans="1:6" x14ac:dyDescent="0.3">
      <c r="A149" t="s">
        <v>1327</v>
      </c>
      <c r="B149" t="s">
        <v>210</v>
      </c>
      <c r="C149" t="s">
        <v>569</v>
      </c>
      <c r="D149">
        <v>12</v>
      </c>
      <c r="E149" t="s">
        <v>210</v>
      </c>
    </row>
    <row r="150" spans="1:6" x14ac:dyDescent="0.3">
      <c r="A150" t="s">
        <v>1231</v>
      </c>
      <c r="B150" t="s">
        <v>110</v>
      </c>
      <c r="C150" t="s">
        <v>569</v>
      </c>
      <c r="D150">
        <v>12</v>
      </c>
      <c r="E150" t="s">
        <v>110</v>
      </c>
      <c r="F150" t="s">
        <v>1498</v>
      </c>
    </row>
    <row r="151" spans="1:6" x14ac:dyDescent="0.3">
      <c r="A151" t="s">
        <v>1362</v>
      </c>
      <c r="B151" t="s">
        <v>252</v>
      </c>
      <c r="C151" t="s">
        <v>1190</v>
      </c>
      <c r="D151">
        <v>12</v>
      </c>
      <c r="E151" t="s">
        <v>1364</v>
      </c>
    </row>
    <row r="152" spans="1:6" x14ac:dyDescent="0.3">
      <c r="A152" t="s">
        <v>1329</v>
      </c>
      <c r="B152" t="s">
        <v>212</v>
      </c>
      <c r="C152" t="s">
        <v>569</v>
      </c>
      <c r="D152">
        <v>12</v>
      </c>
      <c r="E152" t="s">
        <v>212</v>
      </c>
    </row>
    <row r="153" spans="1:6" x14ac:dyDescent="0.3">
      <c r="A153" t="s">
        <v>1233</v>
      </c>
      <c r="B153" t="s">
        <v>111</v>
      </c>
      <c r="C153" t="s">
        <v>569</v>
      </c>
      <c r="D153">
        <v>12</v>
      </c>
      <c r="E153" t="s">
        <v>111</v>
      </c>
    </row>
    <row r="154" spans="1:6" x14ac:dyDescent="0.3">
      <c r="A154" t="s">
        <v>1234</v>
      </c>
      <c r="B154" t="s">
        <v>112</v>
      </c>
      <c r="C154" t="s">
        <v>569</v>
      </c>
      <c r="D154">
        <v>12</v>
      </c>
      <c r="E154" t="s">
        <v>112</v>
      </c>
    </row>
    <row r="155" spans="1:6" x14ac:dyDescent="0.3">
      <c r="A155" t="s">
        <v>1331</v>
      </c>
      <c r="B155" t="s">
        <v>215</v>
      </c>
      <c r="C155" t="s">
        <v>569</v>
      </c>
      <c r="D155">
        <v>6</v>
      </c>
      <c r="E155" t="s">
        <v>215</v>
      </c>
    </row>
    <row r="156" spans="1:6" x14ac:dyDescent="0.3">
      <c r="A156" t="s">
        <v>1343</v>
      </c>
      <c r="B156" t="s">
        <v>231</v>
      </c>
      <c r="C156" t="s">
        <v>569</v>
      </c>
      <c r="D156">
        <v>12</v>
      </c>
      <c r="E156" t="s">
        <v>231</v>
      </c>
    </row>
    <row r="157" spans="1:6" x14ac:dyDescent="0.3">
      <c r="A157" t="s">
        <v>1335</v>
      </c>
      <c r="B157" t="s">
        <v>218</v>
      </c>
      <c r="C157" t="s">
        <v>569</v>
      </c>
      <c r="D157">
        <v>12</v>
      </c>
      <c r="E157" t="s">
        <v>218</v>
      </c>
    </row>
    <row r="158" spans="1:6" x14ac:dyDescent="0.3">
      <c r="A158" t="s">
        <v>1235</v>
      </c>
      <c r="B158" t="s">
        <v>113</v>
      </c>
      <c r="C158" t="s">
        <v>569</v>
      </c>
      <c r="D158">
        <v>12</v>
      </c>
      <c r="E158" t="s">
        <v>113</v>
      </c>
    </row>
    <row r="159" spans="1:6" x14ac:dyDescent="0.3">
      <c r="A159" t="s">
        <v>1341</v>
      </c>
      <c r="B159" t="s">
        <v>228</v>
      </c>
      <c r="C159" t="s">
        <v>569</v>
      </c>
      <c r="D159">
        <v>12</v>
      </c>
      <c r="E159" t="s">
        <v>228</v>
      </c>
    </row>
    <row r="160" spans="1:6" x14ac:dyDescent="0.3">
      <c r="A160" t="s">
        <v>1236</v>
      </c>
      <c r="B160" t="s">
        <v>114</v>
      </c>
      <c r="C160" t="s">
        <v>569</v>
      </c>
      <c r="D160">
        <v>12</v>
      </c>
      <c r="E160" t="s">
        <v>114</v>
      </c>
    </row>
    <row r="161" spans="1:6" x14ac:dyDescent="0.3">
      <c r="A161" t="s">
        <v>1237</v>
      </c>
      <c r="B161" t="s">
        <v>115</v>
      </c>
      <c r="C161" t="s">
        <v>569</v>
      </c>
      <c r="D161">
        <v>12</v>
      </c>
      <c r="E161" t="s">
        <v>115</v>
      </c>
    </row>
    <row r="162" spans="1:6" x14ac:dyDescent="0.3">
      <c r="A162" t="s">
        <v>1367</v>
      </c>
      <c r="B162" t="s">
        <v>8</v>
      </c>
      <c r="C162" t="s">
        <v>1190</v>
      </c>
      <c r="D162">
        <v>12</v>
      </c>
      <c r="E162" t="s">
        <v>565</v>
      </c>
    </row>
    <row r="163" spans="1:6" x14ac:dyDescent="0.3">
      <c r="A163" t="s">
        <v>1204</v>
      </c>
      <c r="B163" t="s">
        <v>229</v>
      </c>
      <c r="C163" t="s">
        <v>569</v>
      </c>
      <c r="D163">
        <v>12</v>
      </c>
      <c r="E163" t="s">
        <v>229</v>
      </c>
    </row>
    <row r="164" spans="1:6" x14ac:dyDescent="0.3">
      <c r="A164" t="s">
        <v>1205</v>
      </c>
      <c r="B164" t="s">
        <v>89</v>
      </c>
      <c r="C164" t="s">
        <v>569</v>
      </c>
      <c r="D164">
        <v>12</v>
      </c>
      <c r="E164" t="s">
        <v>1206</v>
      </c>
    </row>
    <row r="165" spans="1:6" x14ac:dyDescent="0.3">
      <c r="A165" t="s">
        <v>1207</v>
      </c>
      <c r="B165" t="s">
        <v>90</v>
      </c>
      <c r="C165" t="s">
        <v>569</v>
      </c>
      <c r="D165">
        <v>12</v>
      </c>
      <c r="E165" t="s">
        <v>90</v>
      </c>
    </row>
    <row r="166" spans="1:6" x14ac:dyDescent="0.3">
      <c r="A166" t="s">
        <v>1208</v>
      </c>
      <c r="B166" t="s">
        <v>91</v>
      </c>
      <c r="C166" t="s">
        <v>569</v>
      </c>
      <c r="D166">
        <v>12</v>
      </c>
      <c r="E166" t="s">
        <v>91</v>
      </c>
    </row>
    <row r="167" spans="1:6" x14ac:dyDescent="0.3">
      <c r="A167" t="s">
        <v>1238</v>
      </c>
      <c r="B167" t="s">
        <v>116</v>
      </c>
      <c r="C167" t="s">
        <v>569</v>
      </c>
      <c r="D167">
        <v>12</v>
      </c>
      <c r="E167" t="s">
        <v>116</v>
      </c>
      <c r="F167" t="s">
        <v>1498</v>
      </c>
    </row>
    <row r="168" spans="1:6" x14ac:dyDescent="0.3">
      <c r="A168" t="s">
        <v>1357</v>
      </c>
      <c r="B168" t="s">
        <v>246</v>
      </c>
      <c r="C168" t="s">
        <v>569</v>
      </c>
      <c r="D168">
        <v>12</v>
      </c>
      <c r="E168" t="s">
        <v>246</v>
      </c>
    </row>
    <row r="169" spans="1:6" x14ac:dyDescent="0.3">
      <c r="A169" t="s">
        <v>1239</v>
      </c>
      <c r="B169" t="s">
        <v>117</v>
      </c>
      <c r="C169" t="s">
        <v>569</v>
      </c>
      <c r="D169">
        <v>12</v>
      </c>
      <c r="E169" t="s">
        <v>117</v>
      </c>
    </row>
    <row r="170" spans="1:6" x14ac:dyDescent="0.3">
      <c r="A170" t="s">
        <v>1348</v>
      </c>
      <c r="B170" t="s">
        <v>238</v>
      </c>
      <c r="C170" t="s">
        <v>569</v>
      </c>
      <c r="D170">
        <v>12</v>
      </c>
      <c r="E170" t="s">
        <v>238</v>
      </c>
    </row>
    <row r="171" spans="1:6" x14ac:dyDescent="0.3">
      <c r="A171" t="s">
        <v>1240</v>
      </c>
      <c r="B171" t="s">
        <v>118</v>
      </c>
      <c r="C171" t="s">
        <v>569</v>
      </c>
      <c r="D171">
        <v>12</v>
      </c>
      <c r="E171" t="s">
        <v>118</v>
      </c>
      <c r="F171" t="s">
        <v>1498</v>
      </c>
    </row>
    <row r="172" spans="1:6" x14ac:dyDescent="0.3">
      <c r="A172" t="s">
        <v>1209</v>
      </c>
      <c r="B172" t="s">
        <v>92</v>
      </c>
      <c r="C172" t="s">
        <v>569</v>
      </c>
      <c r="D172">
        <v>12</v>
      </c>
      <c r="E172" t="s">
        <v>92</v>
      </c>
    </row>
    <row r="173" spans="1:6" x14ac:dyDescent="0.3">
      <c r="A173" t="s">
        <v>1387</v>
      </c>
      <c r="B173" t="s">
        <v>562</v>
      </c>
      <c r="C173" t="s">
        <v>1190</v>
      </c>
      <c r="D173">
        <v>12</v>
      </c>
      <c r="E173" t="s">
        <v>563</v>
      </c>
    </row>
    <row r="174" spans="1:6" x14ac:dyDescent="0.3">
      <c r="A174" t="s">
        <v>1350</v>
      </c>
      <c r="B174" t="s">
        <v>240</v>
      </c>
      <c r="C174" t="s">
        <v>569</v>
      </c>
      <c r="D174">
        <v>12</v>
      </c>
      <c r="E174" t="s">
        <v>240</v>
      </c>
    </row>
    <row r="175" spans="1:6" x14ac:dyDescent="0.3">
      <c r="A175" t="s">
        <v>1352</v>
      </c>
      <c r="B175" t="s">
        <v>568</v>
      </c>
      <c r="C175" t="s">
        <v>569</v>
      </c>
      <c r="D175">
        <v>12</v>
      </c>
      <c r="E175" t="s">
        <v>942</v>
      </c>
    </row>
    <row r="176" spans="1:6" x14ac:dyDescent="0.3">
      <c r="A176" t="s">
        <v>1358</v>
      </c>
      <c r="B176" t="s">
        <v>247</v>
      </c>
      <c r="C176" t="s">
        <v>569</v>
      </c>
      <c r="D176">
        <v>12</v>
      </c>
      <c r="E176" t="s">
        <v>247</v>
      </c>
    </row>
    <row r="177" spans="1:5" x14ac:dyDescent="0.3">
      <c r="A177" t="s">
        <v>1416</v>
      </c>
      <c r="B177" t="s">
        <v>311</v>
      </c>
      <c r="C177" t="s">
        <v>569</v>
      </c>
      <c r="D177">
        <v>12</v>
      </c>
      <c r="E177" t="s">
        <v>311</v>
      </c>
    </row>
    <row r="178" spans="1:5" x14ac:dyDescent="0.3">
      <c r="A178" t="s">
        <v>1241</v>
      </c>
      <c r="B178" t="s">
        <v>401</v>
      </c>
      <c r="C178" t="s">
        <v>569</v>
      </c>
      <c r="D178">
        <v>12</v>
      </c>
      <c r="E178" t="s">
        <v>401</v>
      </c>
    </row>
    <row r="179" spans="1:5" x14ac:dyDescent="0.3">
      <c r="A179" t="s">
        <v>1242</v>
      </c>
      <c r="B179" t="s">
        <v>119</v>
      </c>
      <c r="C179" t="s">
        <v>569</v>
      </c>
      <c r="D179">
        <v>12</v>
      </c>
      <c r="E179" t="s">
        <v>119</v>
      </c>
    </row>
    <row r="180" spans="1:5" x14ac:dyDescent="0.3">
      <c r="A180" t="s">
        <v>1282</v>
      </c>
      <c r="B180" t="s">
        <v>156</v>
      </c>
      <c r="C180" t="s">
        <v>569</v>
      </c>
      <c r="D180">
        <v>12</v>
      </c>
      <c r="E180" t="s">
        <v>156</v>
      </c>
    </row>
    <row r="181" spans="1:5" x14ac:dyDescent="0.3">
      <c r="A181" t="s">
        <v>1243</v>
      </c>
      <c r="B181" t="s">
        <v>120</v>
      </c>
      <c r="C181" t="s">
        <v>569</v>
      </c>
      <c r="D181">
        <v>12</v>
      </c>
      <c r="E181" t="s">
        <v>120</v>
      </c>
    </row>
    <row r="182" spans="1:5" x14ac:dyDescent="0.3">
      <c r="A182" t="s">
        <v>1244</v>
      </c>
      <c r="B182" t="s">
        <v>121</v>
      </c>
      <c r="C182" t="s">
        <v>569</v>
      </c>
      <c r="D182">
        <v>12</v>
      </c>
      <c r="E182" t="s">
        <v>121</v>
      </c>
    </row>
    <row r="183" spans="1:5" x14ac:dyDescent="0.3">
      <c r="A183" t="s">
        <v>1365</v>
      </c>
      <c r="B183" t="s">
        <v>408</v>
      </c>
      <c r="C183" t="s">
        <v>569</v>
      </c>
      <c r="D183">
        <v>12</v>
      </c>
      <c r="E183" t="s">
        <v>408</v>
      </c>
    </row>
    <row r="184" spans="1:5" x14ac:dyDescent="0.3">
      <c r="A184" t="s">
        <v>1245</v>
      </c>
      <c r="B184" t="s">
        <v>122</v>
      </c>
      <c r="C184" t="s">
        <v>569</v>
      </c>
      <c r="D184">
        <v>12</v>
      </c>
      <c r="E184" t="s">
        <v>122</v>
      </c>
    </row>
    <row r="185" spans="1:5" x14ac:dyDescent="0.3">
      <c r="A185" t="s">
        <v>1210</v>
      </c>
      <c r="B185" t="s">
        <v>98</v>
      </c>
      <c r="C185" t="s">
        <v>569</v>
      </c>
      <c r="D185">
        <v>12</v>
      </c>
      <c r="E185" t="s">
        <v>98</v>
      </c>
    </row>
    <row r="186" spans="1:5" x14ac:dyDescent="0.3">
      <c r="A186" t="s">
        <v>1359</v>
      </c>
      <c r="B186" t="s">
        <v>406</v>
      </c>
      <c r="C186" t="s">
        <v>569</v>
      </c>
      <c r="D186">
        <v>12</v>
      </c>
      <c r="E186" t="s">
        <v>406</v>
      </c>
    </row>
    <row r="187" spans="1:5" x14ac:dyDescent="0.3">
      <c r="A187" t="s">
        <v>1246</v>
      </c>
      <c r="B187" t="s">
        <v>259</v>
      </c>
      <c r="C187" t="s">
        <v>569</v>
      </c>
      <c r="D187">
        <v>12</v>
      </c>
      <c r="E187" t="s">
        <v>259</v>
      </c>
    </row>
    <row r="188" spans="1:5" x14ac:dyDescent="0.3">
      <c r="A188" t="s">
        <v>1369</v>
      </c>
      <c r="B188" t="s">
        <v>264</v>
      </c>
      <c r="C188" t="s">
        <v>569</v>
      </c>
      <c r="D188">
        <v>12</v>
      </c>
      <c r="E188" t="s">
        <v>264</v>
      </c>
    </row>
    <row r="189" spans="1:5" x14ac:dyDescent="0.3">
      <c r="A189" t="s">
        <v>1407</v>
      </c>
      <c r="B189" t="s">
        <v>303</v>
      </c>
      <c r="C189" t="s">
        <v>569</v>
      </c>
      <c r="D189">
        <v>12</v>
      </c>
      <c r="E189" t="s">
        <v>303</v>
      </c>
    </row>
    <row r="190" spans="1:5" x14ac:dyDescent="0.3">
      <c r="A190" t="s">
        <v>1435</v>
      </c>
      <c r="B190" t="s">
        <v>336</v>
      </c>
      <c r="C190" t="s">
        <v>569</v>
      </c>
      <c r="D190">
        <v>12</v>
      </c>
      <c r="E190" t="s">
        <v>336</v>
      </c>
    </row>
    <row r="191" spans="1:5" x14ac:dyDescent="0.3">
      <c r="A191" t="s">
        <v>1247</v>
      </c>
      <c r="B191" t="s">
        <v>123</v>
      </c>
      <c r="C191" t="s">
        <v>569</v>
      </c>
      <c r="D191">
        <v>12</v>
      </c>
      <c r="E191" t="s">
        <v>123</v>
      </c>
    </row>
    <row r="192" spans="1:5" x14ac:dyDescent="0.3">
      <c r="A192" t="s">
        <v>1371</v>
      </c>
      <c r="B192" t="s">
        <v>266</v>
      </c>
      <c r="C192" t="s">
        <v>569</v>
      </c>
      <c r="D192">
        <v>12</v>
      </c>
      <c r="E192" t="s">
        <v>266</v>
      </c>
    </row>
    <row r="193" spans="1:6" x14ac:dyDescent="0.3">
      <c r="A193" t="s">
        <v>1491</v>
      </c>
      <c r="B193" t="s">
        <v>257</v>
      </c>
      <c r="D193">
        <v>12</v>
      </c>
      <c r="E193" t="s">
        <v>257</v>
      </c>
      <c r="F193" t="s">
        <v>1504</v>
      </c>
    </row>
    <row r="194" spans="1:6" x14ac:dyDescent="0.3">
      <c r="A194" t="s">
        <v>1493</v>
      </c>
      <c r="B194" t="s">
        <v>299</v>
      </c>
      <c r="D194">
        <v>9</v>
      </c>
      <c r="E194" t="s">
        <v>299</v>
      </c>
      <c r="F194" t="s">
        <v>1505</v>
      </c>
    </row>
    <row r="195" spans="1:6" x14ac:dyDescent="0.3">
      <c r="A195" t="s">
        <v>1495</v>
      </c>
      <c r="B195" t="s">
        <v>325</v>
      </c>
      <c r="D195">
        <v>6</v>
      </c>
      <c r="E195" t="s">
        <v>325</v>
      </c>
      <c r="F195" t="s">
        <v>1505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O197"/>
  <sheetViews>
    <sheetView workbookViewId="0">
      <pane xSplit="2" ySplit="3" topLeftCell="C4" activePane="bottomRight" state="frozen"/>
      <selection pane="topRight"/>
      <selection pane="bottomLeft"/>
      <selection pane="bottomRight"/>
    </sheetView>
  </sheetViews>
  <sheetFormatPr defaultRowHeight="14.4" x14ac:dyDescent="0.3"/>
  <cols>
    <col min="1" max="1" width="13.6640625" customWidth="1"/>
    <col min="2" max="2" width="7" bestFit="1" customWidth="1"/>
    <col min="3" max="3" width="46.33203125" bestFit="1" customWidth="1"/>
    <col min="4" max="4" width="18.33203125" bestFit="1" customWidth="1"/>
    <col min="5" max="5" width="22.88671875" bestFit="1" customWidth="1"/>
    <col min="6" max="6" width="28.33203125" style="23" bestFit="1" customWidth="1"/>
    <col min="7" max="7" width="12.5546875" customWidth="1"/>
    <col min="8" max="8" width="12" bestFit="1" customWidth="1"/>
    <col min="9" max="9" width="9.5546875" customWidth="1"/>
    <col min="10" max="10" width="12" bestFit="1" customWidth="1"/>
    <col min="11" max="11" width="9" style="185" bestFit="1" customWidth="1"/>
    <col min="12" max="12" width="7" style="185" bestFit="1" customWidth="1"/>
    <col min="13" max="13" width="8.44140625" style="185" bestFit="1" customWidth="1"/>
    <col min="14" max="14" width="93.44140625" bestFit="1" customWidth="1"/>
    <col min="15" max="15" width="6.33203125" bestFit="1" customWidth="1"/>
  </cols>
  <sheetData>
    <row r="1" spans="1:15" ht="15.6" x14ac:dyDescent="0.3">
      <c r="A1" s="326" t="s">
        <v>1583</v>
      </c>
      <c r="B1" s="327"/>
      <c r="C1" s="327"/>
      <c r="D1" s="327"/>
    </row>
    <row r="2" spans="1:15" x14ac:dyDescent="0.3">
      <c r="A2" s="3" t="s">
        <v>639</v>
      </c>
    </row>
    <row r="3" spans="1:15" s="29" customFormat="1" ht="100.8" x14ac:dyDescent="0.3">
      <c r="A3" s="181" t="s">
        <v>1516</v>
      </c>
      <c r="B3" s="181" t="s">
        <v>645</v>
      </c>
      <c r="C3" s="181" t="s">
        <v>53</v>
      </c>
      <c r="D3" s="181" t="s">
        <v>55</v>
      </c>
      <c r="E3" s="181" t="s">
        <v>1506</v>
      </c>
      <c r="F3" s="191" t="s">
        <v>0</v>
      </c>
      <c r="G3" s="183" t="s">
        <v>476</v>
      </c>
      <c r="H3" s="183" t="s">
        <v>477</v>
      </c>
      <c r="I3" s="183" t="s">
        <v>478</v>
      </c>
      <c r="J3" s="183" t="s">
        <v>479</v>
      </c>
      <c r="K3" s="183" t="s">
        <v>1517</v>
      </c>
      <c r="L3" s="183" t="s">
        <v>59</v>
      </c>
      <c r="M3" s="183" t="s">
        <v>652</v>
      </c>
      <c r="N3" s="181" t="s">
        <v>1178</v>
      </c>
      <c r="O3" s="181" t="s">
        <v>60</v>
      </c>
    </row>
    <row r="4" spans="1:15" x14ac:dyDescent="0.3">
      <c r="A4" t="s">
        <v>1248</v>
      </c>
      <c r="B4">
        <v>331420</v>
      </c>
      <c r="C4" s="18" t="s">
        <v>103</v>
      </c>
      <c r="D4" s="18" t="s">
        <v>124</v>
      </c>
      <c r="E4" s="18" t="s">
        <v>749</v>
      </c>
      <c r="F4" s="23" t="s">
        <v>5</v>
      </c>
      <c r="G4" s="192">
        <v>0.51077500000000009</v>
      </c>
      <c r="H4" s="192">
        <v>0.27584166666666665</v>
      </c>
      <c r="I4" s="192">
        <v>0.23493333333333336</v>
      </c>
      <c r="J4" s="193">
        <v>0.54004535591339942</v>
      </c>
      <c r="K4" s="185" t="s">
        <v>572</v>
      </c>
      <c r="L4" s="185" t="s">
        <v>569</v>
      </c>
      <c r="N4" t="s">
        <v>124</v>
      </c>
    </row>
    <row r="5" spans="1:15" x14ac:dyDescent="0.3">
      <c r="A5" t="s">
        <v>1373</v>
      </c>
      <c r="B5">
        <v>332140</v>
      </c>
      <c r="C5" s="18" t="s">
        <v>267</v>
      </c>
      <c r="D5" s="18" t="s">
        <v>268</v>
      </c>
      <c r="E5" s="18" t="s">
        <v>989</v>
      </c>
      <c r="F5" s="23" t="s">
        <v>14</v>
      </c>
      <c r="G5" s="192">
        <v>0.95000000000000007</v>
      </c>
      <c r="H5" s="192">
        <v>0.28016666666666662</v>
      </c>
      <c r="I5" s="192">
        <v>0.66983333333333328</v>
      </c>
      <c r="J5" s="193">
        <v>0.29491228070175429</v>
      </c>
      <c r="K5" s="185" t="s">
        <v>572</v>
      </c>
      <c r="L5" s="185" t="s">
        <v>569</v>
      </c>
      <c r="N5" t="s">
        <v>268</v>
      </c>
    </row>
    <row r="6" spans="1:15" x14ac:dyDescent="0.3">
      <c r="A6" t="s">
        <v>1375</v>
      </c>
      <c r="B6">
        <v>332150</v>
      </c>
      <c r="C6" s="18" t="s">
        <v>269</v>
      </c>
      <c r="D6" s="18" t="s">
        <v>270</v>
      </c>
      <c r="E6" s="18" t="s">
        <v>991</v>
      </c>
      <c r="F6" s="23" t="s">
        <v>9</v>
      </c>
      <c r="G6" s="192">
        <v>0.51999999999999991</v>
      </c>
      <c r="H6" s="192">
        <v>0.19864999999999999</v>
      </c>
      <c r="I6" s="192">
        <v>0.32134999999999997</v>
      </c>
      <c r="J6" s="193">
        <v>0.38201923076923083</v>
      </c>
      <c r="K6" s="185" t="s">
        <v>572</v>
      </c>
      <c r="L6" s="185" t="s">
        <v>569</v>
      </c>
      <c r="N6" t="s">
        <v>270</v>
      </c>
    </row>
    <row r="7" spans="1:15" x14ac:dyDescent="0.3">
      <c r="A7" t="s">
        <v>1377</v>
      </c>
      <c r="B7">
        <v>332160</v>
      </c>
      <c r="C7" s="18" t="s">
        <v>271</v>
      </c>
      <c r="D7" s="18" t="s">
        <v>272</v>
      </c>
      <c r="E7" s="18" t="s">
        <v>993</v>
      </c>
      <c r="F7" s="23" t="s">
        <v>9</v>
      </c>
      <c r="G7" s="192">
        <v>0.67000833333333343</v>
      </c>
      <c r="H7" s="192">
        <v>0.36507499999999998</v>
      </c>
      <c r="I7" s="192">
        <v>0.30493333333333333</v>
      </c>
      <c r="J7" s="193">
        <v>0.54488128257111224</v>
      </c>
      <c r="K7" s="185" t="s">
        <v>572</v>
      </c>
      <c r="L7" s="185" t="s">
        <v>569</v>
      </c>
      <c r="N7" t="s">
        <v>272</v>
      </c>
    </row>
    <row r="8" spans="1:15" x14ac:dyDescent="0.3">
      <c r="A8" t="s">
        <v>1379</v>
      </c>
      <c r="B8">
        <v>332170</v>
      </c>
      <c r="C8" s="18" t="s">
        <v>273</v>
      </c>
      <c r="D8" s="18" t="s">
        <v>274</v>
      </c>
      <c r="E8" s="18" t="s">
        <v>996</v>
      </c>
      <c r="F8" s="23" t="s">
        <v>8</v>
      </c>
      <c r="G8" s="192">
        <v>0.41083333333333338</v>
      </c>
      <c r="H8" s="192">
        <v>1.0000000000000003E-4</v>
      </c>
      <c r="I8" s="192">
        <v>0.41073333333333339</v>
      </c>
      <c r="J8" s="193">
        <v>2.4340770791075056E-4</v>
      </c>
      <c r="K8" s="185" t="s">
        <v>572</v>
      </c>
      <c r="L8" s="185" t="s">
        <v>569</v>
      </c>
      <c r="N8" t="s">
        <v>274</v>
      </c>
    </row>
    <row r="9" spans="1:15" x14ac:dyDescent="0.3">
      <c r="A9" t="s">
        <v>1381</v>
      </c>
      <c r="B9">
        <v>332180</v>
      </c>
      <c r="C9" s="18" t="s">
        <v>275</v>
      </c>
      <c r="D9" s="18" t="s">
        <v>276</v>
      </c>
      <c r="E9" s="18" t="s">
        <v>998</v>
      </c>
      <c r="F9" s="23" t="s">
        <v>6</v>
      </c>
      <c r="G9" s="192">
        <v>0.84999999999999987</v>
      </c>
      <c r="H9" s="192">
        <v>0.36669999999999997</v>
      </c>
      <c r="I9" s="192">
        <v>0.48330000000000001</v>
      </c>
      <c r="J9" s="193">
        <v>0.43141176470588238</v>
      </c>
      <c r="K9" s="185" t="s">
        <v>572</v>
      </c>
      <c r="L9" s="185" t="s">
        <v>569</v>
      </c>
      <c r="N9" t="s">
        <v>276</v>
      </c>
    </row>
    <row r="10" spans="1:15" x14ac:dyDescent="0.3">
      <c r="A10" t="s">
        <v>1383</v>
      </c>
      <c r="B10">
        <v>332190</v>
      </c>
      <c r="C10" s="18" t="s">
        <v>409</v>
      </c>
      <c r="D10" s="18" t="s">
        <v>410</v>
      </c>
      <c r="E10" s="18" t="s">
        <v>1000</v>
      </c>
      <c r="F10" s="23" t="s">
        <v>9</v>
      </c>
      <c r="G10" s="192">
        <v>1.7748285714285714</v>
      </c>
      <c r="H10" s="192">
        <v>0.7771285714285715</v>
      </c>
      <c r="I10" s="192">
        <v>0.99769999999999981</v>
      </c>
      <c r="J10" s="193">
        <v>0.43786120188670136</v>
      </c>
      <c r="K10" s="185" t="s">
        <v>572</v>
      </c>
      <c r="L10" s="185" t="s">
        <v>569</v>
      </c>
      <c r="N10" t="s">
        <v>410</v>
      </c>
    </row>
    <row r="11" spans="1:15" x14ac:dyDescent="0.3">
      <c r="A11" t="s">
        <v>1249</v>
      </c>
      <c r="B11">
        <v>331430</v>
      </c>
      <c r="C11" s="18" t="s">
        <v>103</v>
      </c>
      <c r="D11" s="18" t="s">
        <v>402</v>
      </c>
      <c r="E11" s="18" t="s">
        <v>785</v>
      </c>
      <c r="F11" s="23" t="s">
        <v>9</v>
      </c>
      <c r="G11" s="192">
        <v>0.50880000000000003</v>
      </c>
      <c r="H11" s="192">
        <v>0.27216666666666667</v>
      </c>
      <c r="I11" s="192">
        <v>0.23663333333333333</v>
      </c>
      <c r="J11" s="193">
        <v>0.53491876310272535</v>
      </c>
      <c r="K11" s="185" t="s">
        <v>572</v>
      </c>
      <c r="L11" s="185" t="s">
        <v>569</v>
      </c>
      <c r="N11" t="s">
        <v>402</v>
      </c>
    </row>
    <row r="12" spans="1:15" x14ac:dyDescent="0.3">
      <c r="A12" t="s">
        <v>1465</v>
      </c>
      <c r="B12">
        <v>332200</v>
      </c>
      <c r="C12" s="18" t="s">
        <v>1508</v>
      </c>
      <c r="D12" s="18" t="s">
        <v>367</v>
      </c>
      <c r="E12" s="18" t="s">
        <v>1105</v>
      </c>
      <c r="F12" s="23" t="s">
        <v>14</v>
      </c>
      <c r="G12" s="192">
        <v>0.89307499999999995</v>
      </c>
      <c r="H12" s="192">
        <v>0.60625833333333334</v>
      </c>
      <c r="I12" s="192">
        <v>0.28681666666666672</v>
      </c>
      <c r="J12" s="193">
        <v>0.67884369547163825</v>
      </c>
      <c r="K12" s="185" t="s">
        <v>572</v>
      </c>
      <c r="L12" s="185" t="s">
        <v>569</v>
      </c>
      <c r="N12" t="s">
        <v>367</v>
      </c>
    </row>
    <row r="13" spans="1:15" x14ac:dyDescent="0.3">
      <c r="A13" t="s">
        <v>1385</v>
      </c>
      <c r="B13">
        <v>332210</v>
      </c>
      <c r="C13" s="18" t="s">
        <v>277</v>
      </c>
      <c r="D13" s="18" t="s">
        <v>278</v>
      </c>
      <c r="E13" s="18" t="s">
        <v>1002</v>
      </c>
      <c r="F13" s="23" t="s">
        <v>6</v>
      </c>
      <c r="G13" s="192">
        <v>0.54999999999999993</v>
      </c>
      <c r="H13" s="192">
        <v>0.24896666666666664</v>
      </c>
      <c r="I13" s="192">
        <v>0.30103333333333326</v>
      </c>
      <c r="J13" s="193">
        <v>0.45266666666666666</v>
      </c>
      <c r="K13" s="185" t="s">
        <v>572</v>
      </c>
      <c r="L13" s="185" t="s">
        <v>569</v>
      </c>
      <c r="N13" t="s">
        <v>278</v>
      </c>
    </row>
    <row r="14" spans="1:15" x14ac:dyDescent="0.3">
      <c r="A14" t="s">
        <v>1463</v>
      </c>
      <c r="B14">
        <v>331005</v>
      </c>
      <c r="C14" s="18" t="s">
        <v>362</v>
      </c>
      <c r="D14" s="18" t="s">
        <v>363</v>
      </c>
      <c r="E14" s="18" t="s">
        <v>1100</v>
      </c>
      <c r="F14" s="23" t="s">
        <v>4</v>
      </c>
      <c r="G14" s="192">
        <v>1.3712416666666669</v>
      </c>
      <c r="H14" s="192">
        <v>0.72641666666666671</v>
      </c>
      <c r="I14" s="192">
        <v>0.64482500000000009</v>
      </c>
      <c r="J14" s="193">
        <v>0.52975101641456335</v>
      </c>
      <c r="K14" s="185" t="s">
        <v>572</v>
      </c>
      <c r="L14" s="185" t="s">
        <v>569</v>
      </c>
      <c r="N14" t="s">
        <v>363</v>
      </c>
    </row>
    <row r="15" spans="1:15" x14ac:dyDescent="0.3">
      <c r="A15" t="s">
        <v>1250</v>
      </c>
      <c r="B15">
        <v>331440</v>
      </c>
      <c r="C15" s="18" t="s">
        <v>103</v>
      </c>
      <c r="D15" s="18" t="s">
        <v>125</v>
      </c>
      <c r="E15" s="18" t="s">
        <v>751</v>
      </c>
      <c r="F15" s="23" t="s">
        <v>9</v>
      </c>
      <c r="G15" s="192">
        <v>0.50040000000000007</v>
      </c>
      <c r="H15" s="192">
        <v>0.26319999999999999</v>
      </c>
      <c r="I15" s="192">
        <v>0.23719999999999999</v>
      </c>
      <c r="J15" s="193">
        <v>0.52597921662669855</v>
      </c>
      <c r="K15" s="185" t="s">
        <v>572</v>
      </c>
      <c r="L15" s="185" t="s">
        <v>569</v>
      </c>
      <c r="N15" t="s">
        <v>125</v>
      </c>
    </row>
    <row r="16" spans="1:15" x14ac:dyDescent="0.3">
      <c r="A16" t="s">
        <v>1389</v>
      </c>
      <c r="B16">
        <v>332220</v>
      </c>
      <c r="C16" s="18" t="s">
        <v>279</v>
      </c>
      <c r="D16" s="18" t="s">
        <v>280</v>
      </c>
      <c r="E16" s="18" t="s">
        <v>1007</v>
      </c>
      <c r="F16" s="23" t="s">
        <v>14</v>
      </c>
      <c r="G16" s="192">
        <v>0.72786666666666655</v>
      </c>
      <c r="H16" s="192">
        <v>0.33733333333333332</v>
      </c>
      <c r="I16" s="192">
        <v>0.39053333333333323</v>
      </c>
      <c r="J16" s="193">
        <v>0.46345484520974545</v>
      </c>
      <c r="K16" s="185" t="s">
        <v>572</v>
      </c>
      <c r="L16" s="185" t="s">
        <v>569</v>
      </c>
      <c r="N16" t="s">
        <v>280</v>
      </c>
    </row>
    <row r="17" spans="1:14" x14ac:dyDescent="0.3">
      <c r="A17" t="s">
        <v>1251</v>
      </c>
      <c r="B17">
        <v>331450</v>
      </c>
      <c r="C17" s="18" t="s">
        <v>103</v>
      </c>
      <c r="D17" s="18" t="s">
        <v>126</v>
      </c>
      <c r="E17" s="18" t="s">
        <v>803</v>
      </c>
      <c r="F17" s="23" t="s">
        <v>9</v>
      </c>
      <c r="G17" s="192">
        <v>0.52307499999999996</v>
      </c>
      <c r="H17" s="192">
        <v>0.26811666666666661</v>
      </c>
      <c r="I17" s="192">
        <v>0.25495833333333334</v>
      </c>
      <c r="J17" s="193">
        <v>0.51257786486960122</v>
      </c>
      <c r="K17" s="185" t="s">
        <v>572</v>
      </c>
      <c r="L17" s="185" t="s">
        <v>569</v>
      </c>
      <c r="N17" t="s">
        <v>126</v>
      </c>
    </row>
    <row r="18" spans="1:14" x14ac:dyDescent="0.3">
      <c r="A18" t="s">
        <v>1211</v>
      </c>
      <c r="B18">
        <v>331160</v>
      </c>
      <c r="C18" s="18" t="s">
        <v>80</v>
      </c>
      <c r="D18" s="18" t="s">
        <v>399</v>
      </c>
      <c r="E18" s="18" t="s">
        <v>703</v>
      </c>
      <c r="F18" s="23" t="s">
        <v>7</v>
      </c>
      <c r="G18" s="192">
        <v>0.650675</v>
      </c>
      <c r="H18" s="192">
        <v>0.3410333333333333</v>
      </c>
      <c r="I18" s="192">
        <v>0.30964166666666665</v>
      </c>
      <c r="J18" s="193">
        <v>0.5241223857276418</v>
      </c>
      <c r="K18" s="185" t="s">
        <v>572</v>
      </c>
      <c r="L18" s="185" t="s">
        <v>569</v>
      </c>
      <c r="N18" t="s">
        <v>399</v>
      </c>
    </row>
    <row r="19" spans="1:14" x14ac:dyDescent="0.3">
      <c r="A19" t="s">
        <v>1252</v>
      </c>
      <c r="B19">
        <v>331460</v>
      </c>
      <c r="C19" s="18" t="s">
        <v>103</v>
      </c>
      <c r="D19" s="18" t="s">
        <v>127</v>
      </c>
      <c r="E19" s="18" t="s">
        <v>805</v>
      </c>
      <c r="F19" s="23" t="s">
        <v>14</v>
      </c>
      <c r="G19" s="192">
        <v>0.50454999999999994</v>
      </c>
      <c r="H19" s="192">
        <v>0.2668166666666667</v>
      </c>
      <c r="I19" s="192">
        <v>0.23773333333333332</v>
      </c>
      <c r="J19" s="193">
        <v>0.52882106167211718</v>
      </c>
      <c r="K19" s="185" t="s">
        <v>572</v>
      </c>
      <c r="L19" s="185" t="s">
        <v>569</v>
      </c>
      <c r="N19" t="s">
        <v>127</v>
      </c>
    </row>
    <row r="20" spans="1:14" x14ac:dyDescent="0.3">
      <c r="A20" t="s">
        <v>1253</v>
      </c>
      <c r="B20">
        <v>331470</v>
      </c>
      <c r="C20" s="18" t="s">
        <v>103</v>
      </c>
      <c r="D20" s="18" t="s">
        <v>128</v>
      </c>
      <c r="E20" s="18" t="s">
        <v>753</v>
      </c>
      <c r="F20" s="23" t="s">
        <v>9</v>
      </c>
      <c r="G20" s="192">
        <v>0.51202500000000006</v>
      </c>
      <c r="H20" s="192">
        <v>0.27205833333333329</v>
      </c>
      <c r="I20" s="192">
        <v>0.23996666666666666</v>
      </c>
      <c r="J20" s="193">
        <v>0.53133798805396859</v>
      </c>
      <c r="K20" s="185" t="s">
        <v>572</v>
      </c>
      <c r="L20" s="185" t="s">
        <v>569</v>
      </c>
      <c r="N20" t="s">
        <v>128</v>
      </c>
    </row>
    <row r="21" spans="1:14" x14ac:dyDescent="0.3">
      <c r="A21" t="s">
        <v>1397</v>
      </c>
      <c r="B21">
        <v>332280</v>
      </c>
      <c r="C21" s="18" t="s">
        <v>292</v>
      </c>
      <c r="D21" s="18" t="s">
        <v>293</v>
      </c>
      <c r="E21" s="18" t="s">
        <v>1023</v>
      </c>
      <c r="F21" s="23" t="s">
        <v>6</v>
      </c>
      <c r="G21" s="192">
        <v>0.45980000000000004</v>
      </c>
      <c r="H21" s="192">
        <v>0.26271666666666665</v>
      </c>
      <c r="I21" s="192">
        <v>0.19708333333333336</v>
      </c>
      <c r="J21" s="193">
        <v>0.57137161084529497</v>
      </c>
      <c r="K21" s="185" t="s">
        <v>572</v>
      </c>
      <c r="L21" s="185" t="s">
        <v>569</v>
      </c>
      <c r="N21" t="s">
        <v>1024</v>
      </c>
    </row>
    <row r="22" spans="1:14" x14ac:dyDescent="0.3">
      <c r="A22" t="s">
        <v>1399</v>
      </c>
      <c r="B22">
        <v>332290</v>
      </c>
      <c r="C22" s="18" t="s">
        <v>294</v>
      </c>
      <c r="D22" s="18" t="s">
        <v>295</v>
      </c>
      <c r="E22" s="18" t="s">
        <v>726</v>
      </c>
      <c r="F22" s="23" t="s">
        <v>9</v>
      </c>
      <c r="G22" s="192">
        <v>0.68890000000000018</v>
      </c>
      <c r="H22" s="192">
        <v>0.31967499999999999</v>
      </c>
      <c r="I22" s="192">
        <v>0.36922500000000008</v>
      </c>
      <c r="J22" s="193">
        <v>0.46403687037305835</v>
      </c>
      <c r="K22" s="185" t="s">
        <v>572</v>
      </c>
      <c r="L22" s="185" t="s">
        <v>569</v>
      </c>
      <c r="N22" t="s">
        <v>295</v>
      </c>
    </row>
    <row r="23" spans="1:14" x14ac:dyDescent="0.3">
      <c r="A23" t="s">
        <v>1401</v>
      </c>
      <c r="B23">
        <v>332300</v>
      </c>
      <c r="C23" s="18" t="s">
        <v>412</v>
      </c>
      <c r="D23" s="18" t="s">
        <v>413</v>
      </c>
      <c r="E23" s="18" t="s">
        <v>1026</v>
      </c>
      <c r="F23" s="23" t="s">
        <v>9</v>
      </c>
      <c r="G23" s="192">
        <v>0.69976666666666676</v>
      </c>
      <c r="H23" s="192">
        <v>0.26220000000000004</v>
      </c>
      <c r="I23" s="192">
        <v>0.43756666666666671</v>
      </c>
      <c r="J23" s="193">
        <v>0.37469632734721098</v>
      </c>
      <c r="K23" s="185" t="s">
        <v>572</v>
      </c>
      <c r="L23" s="185" t="s">
        <v>569</v>
      </c>
      <c r="N23" t="s">
        <v>413</v>
      </c>
    </row>
    <row r="24" spans="1:14" x14ac:dyDescent="0.3">
      <c r="A24" t="s">
        <v>1212</v>
      </c>
      <c r="B24">
        <v>331170</v>
      </c>
      <c r="C24" s="18" t="s">
        <v>80</v>
      </c>
      <c r="D24" s="18" t="s">
        <v>93</v>
      </c>
      <c r="E24" s="18" t="s">
        <v>680</v>
      </c>
      <c r="F24" s="23" t="s">
        <v>13</v>
      </c>
      <c r="G24" s="192">
        <v>0.28613333333333335</v>
      </c>
      <c r="H24" s="192">
        <v>3.0649999999999997E-2</v>
      </c>
      <c r="I24" s="192">
        <v>0.2554833333333334</v>
      </c>
      <c r="J24" s="193">
        <v>0.10711789375582477</v>
      </c>
      <c r="K24" s="185" t="s">
        <v>572</v>
      </c>
      <c r="L24" s="185" t="s">
        <v>569</v>
      </c>
      <c r="N24" t="s">
        <v>93</v>
      </c>
    </row>
    <row r="25" spans="1:14" x14ac:dyDescent="0.3">
      <c r="A25" t="s">
        <v>1179</v>
      </c>
      <c r="B25">
        <v>331010</v>
      </c>
      <c r="C25" s="18" t="s">
        <v>61</v>
      </c>
      <c r="D25" s="18" t="s">
        <v>62</v>
      </c>
      <c r="E25" s="18" t="s">
        <v>656</v>
      </c>
      <c r="F25" s="23" t="s">
        <v>8</v>
      </c>
      <c r="G25" s="192">
        <v>0.79999999999999993</v>
      </c>
      <c r="H25" s="192">
        <v>0.35685000000000006</v>
      </c>
      <c r="I25" s="192">
        <v>0.44314999999999999</v>
      </c>
      <c r="J25" s="193">
        <v>0.44606250000000008</v>
      </c>
      <c r="K25" s="185" t="s">
        <v>572</v>
      </c>
      <c r="L25" s="185" t="s">
        <v>569</v>
      </c>
      <c r="N25" t="s">
        <v>62</v>
      </c>
    </row>
    <row r="26" spans="1:14" x14ac:dyDescent="0.3">
      <c r="A26" t="s">
        <v>1405</v>
      </c>
      <c r="B26">
        <v>332320</v>
      </c>
      <c r="C26" s="18" t="s">
        <v>300</v>
      </c>
      <c r="D26" s="18" t="s">
        <v>301</v>
      </c>
      <c r="E26" s="18" t="s">
        <v>1030</v>
      </c>
      <c r="F26" s="23" t="s">
        <v>4</v>
      </c>
      <c r="G26" s="192">
        <v>0.84</v>
      </c>
      <c r="H26" s="192">
        <v>0.4472916666666667</v>
      </c>
      <c r="I26" s="192">
        <v>0.39270833333333327</v>
      </c>
      <c r="J26" s="193">
        <v>0.53249007936507942</v>
      </c>
      <c r="K26" s="185" t="s">
        <v>572</v>
      </c>
      <c r="L26" s="185" t="s">
        <v>569</v>
      </c>
      <c r="N26" t="s">
        <v>301</v>
      </c>
    </row>
    <row r="27" spans="1:14" x14ac:dyDescent="0.3">
      <c r="A27" t="s">
        <v>1254</v>
      </c>
      <c r="B27">
        <v>331480</v>
      </c>
      <c r="C27" s="18" t="s">
        <v>103</v>
      </c>
      <c r="D27" s="18" t="s">
        <v>129</v>
      </c>
      <c r="E27" s="18" t="s">
        <v>1232</v>
      </c>
      <c r="F27" s="23" t="s">
        <v>6</v>
      </c>
      <c r="G27" s="192">
        <v>0.5593499999999999</v>
      </c>
      <c r="H27" s="192">
        <v>0.32152500000000001</v>
      </c>
      <c r="I27" s="192">
        <v>0.23782499999999998</v>
      </c>
      <c r="J27" s="193">
        <v>0.57481898632341122</v>
      </c>
      <c r="K27" s="185" t="s">
        <v>572</v>
      </c>
      <c r="L27" s="185" t="s">
        <v>569</v>
      </c>
      <c r="N27" t="s">
        <v>129</v>
      </c>
    </row>
    <row r="28" spans="1:14" x14ac:dyDescent="0.3">
      <c r="A28" t="s">
        <v>1483</v>
      </c>
      <c r="B28">
        <v>332870</v>
      </c>
      <c r="C28" s="18" t="s">
        <v>415</v>
      </c>
      <c r="D28" s="18" t="s">
        <v>416</v>
      </c>
      <c r="E28" s="18" t="s">
        <v>1137</v>
      </c>
      <c r="F28" s="23" t="s">
        <v>9</v>
      </c>
      <c r="G28" s="192">
        <v>0.79999999999999993</v>
      </c>
      <c r="H28" s="192">
        <v>0.42518181818181822</v>
      </c>
      <c r="I28" s="192">
        <v>0.37481818181818194</v>
      </c>
      <c r="J28" s="193">
        <v>0.53147727272727285</v>
      </c>
      <c r="K28" s="185" t="s">
        <v>572</v>
      </c>
      <c r="L28" s="185" t="s">
        <v>569</v>
      </c>
      <c r="N28" t="s">
        <v>416</v>
      </c>
    </row>
    <row r="29" spans="1:14" x14ac:dyDescent="0.3">
      <c r="A29" t="s">
        <v>1255</v>
      </c>
      <c r="B29">
        <v>331490</v>
      </c>
      <c r="C29" s="18" t="s">
        <v>103</v>
      </c>
      <c r="D29" s="18" t="s">
        <v>130</v>
      </c>
      <c r="E29" s="18" t="s">
        <v>783</v>
      </c>
      <c r="F29" s="23" t="s">
        <v>9</v>
      </c>
      <c r="G29" s="192">
        <v>0.49662500000000009</v>
      </c>
      <c r="H29" s="192">
        <v>0.24240000000000003</v>
      </c>
      <c r="I29" s="192">
        <v>0.25422500000000003</v>
      </c>
      <c r="J29" s="193">
        <v>0.48809463881198084</v>
      </c>
      <c r="K29" s="185" t="s">
        <v>572</v>
      </c>
      <c r="L29" s="185" t="s">
        <v>569</v>
      </c>
      <c r="N29" t="s">
        <v>130</v>
      </c>
    </row>
    <row r="30" spans="1:14" x14ac:dyDescent="0.3">
      <c r="A30" t="s">
        <v>1409</v>
      </c>
      <c r="B30">
        <v>332330</v>
      </c>
      <c r="C30" s="18" t="s">
        <v>304</v>
      </c>
      <c r="D30" s="18" t="s">
        <v>305</v>
      </c>
      <c r="E30" s="18" t="s">
        <v>1034</v>
      </c>
      <c r="F30" s="23" t="s">
        <v>14</v>
      </c>
      <c r="G30" s="192">
        <v>0.90000000000000024</v>
      </c>
      <c r="H30" s="192">
        <v>0.4852636363636364</v>
      </c>
      <c r="I30" s="192">
        <v>0.41473636363636363</v>
      </c>
      <c r="J30" s="193">
        <v>0.5391818181818181</v>
      </c>
      <c r="K30" s="185" t="s">
        <v>572</v>
      </c>
      <c r="L30" s="185" t="s">
        <v>569</v>
      </c>
      <c r="N30" t="s">
        <v>305</v>
      </c>
    </row>
    <row r="31" spans="1:14" x14ac:dyDescent="0.3">
      <c r="A31" t="s">
        <v>1477</v>
      </c>
      <c r="B31">
        <v>332740</v>
      </c>
      <c r="C31" s="18" t="s">
        <v>376</v>
      </c>
      <c r="D31" s="18" t="s">
        <v>377</v>
      </c>
      <c r="E31" s="18" t="s">
        <v>1130</v>
      </c>
      <c r="F31" s="23" t="s">
        <v>4</v>
      </c>
      <c r="G31" s="192">
        <v>0.75</v>
      </c>
      <c r="H31" s="192">
        <v>0.56700000000000006</v>
      </c>
      <c r="I31" s="192">
        <v>0.18299999999999997</v>
      </c>
      <c r="J31" s="193">
        <v>0.75600000000000012</v>
      </c>
      <c r="K31" s="185" t="s">
        <v>572</v>
      </c>
      <c r="L31" s="185" t="s">
        <v>569</v>
      </c>
      <c r="N31" t="s">
        <v>377</v>
      </c>
    </row>
    <row r="32" spans="1:14" x14ac:dyDescent="0.3">
      <c r="A32" t="s">
        <v>1256</v>
      </c>
      <c r="B32">
        <v>331500</v>
      </c>
      <c r="C32" s="18" t="s">
        <v>103</v>
      </c>
      <c r="D32" s="18" t="s">
        <v>131</v>
      </c>
      <c r="E32" s="18" t="s">
        <v>757</v>
      </c>
      <c r="F32" s="23" t="s">
        <v>11</v>
      </c>
      <c r="G32" s="192">
        <v>0.78642499999999993</v>
      </c>
      <c r="H32" s="192">
        <v>0.53726666666666667</v>
      </c>
      <c r="I32" s="192">
        <v>0.2491583333333334</v>
      </c>
      <c r="J32" s="193">
        <v>0.68317597567049204</v>
      </c>
      <c r="K32" s="185" t="s">
        <v>572</v>
      </c>
      <c r="L32" s="185" t="s">
        <v>569</v>
      </c>
      <c r="N32" t="s">
        <v>131</v>
      </c>
    </row>
    <row r="33" spans="1:14" x14ac:dyDescent="0.3">
      <c r="A33" t="s">
        <v>1411</v>
      </c>
      <c r="B33">
        <v>332340</v>
      </c>
      <c r="C33" s="18" t="s">
        <v>306</v>
      </c>
      <c r="D33" s="18" t="s">
        <v>171</v>
      </c>
      <c r="E33" s="18" t="s">
        <v>1036</v>
      </c>
      <c r="F33" s="23" t="s">
        <v>5</v>
      </c>
      <c r="G33" s="192">
        <v>0.3581833333333333</v>
      </c>
      <c r="H33" s="192">
        <v>8.9041666666666672E-2</v>
      </c>
      <c r="I33" s="192">
        <v>0.26914166666666667</v>
      </c>
      <c r="J33" s="193">
        <v>0.24859243404215722</v>
      </c>
      <c r="K33" s="185" t="s">
        <v>572</v>
      </c>
      <c r="L33" s="185" t="s">
        <v>569</v>
      </c>
      <c r="N33" t="s">
        <v>171</v>
      </c>
    </row>
    <row r="34" spans="1:14" x14ac:dyDescent="0.3">
      <c r="A34" t="s">
        <v>1257</v>
      </c>
      <c r="B34">
        <v>331510</v>
      </c>
      <c r="C34" s="18" t="s">
        <v>103</v>
      </c>
      <c r="D34" s="18" t="s">
        <v>132</v>
      </c>
      <c r="E34" s="18" t="s">
        <v>759</v>
      </c>
      <c r="F34" s="23" t="s">
        <v>11</v>
      </c>
      <c r="G34" s="192">
        <v>0.52082500000000009</v>
      </c>
      <c r="H34" s="192">
        <v>0.28211666666666663</v>
      </c>
      <c r="I34" s="192">
        <v>0.23870833333333327</v>
      </c>
      <c r="J34" s="193">
        <v>0.54167266676266801</v>
      </c>
      <c r="K34" s="185" t="s">
        <v>572</v>
      </c>
      <c r="L34" s="185" t="s">
        <v>569</v>
      </c>
      <c r="N34" t="s">
        <v>132</v>
      </c>
    </row>
    <row r="35" spans="1:14" x14ac:dyDescent="0.3">
      <c r="A35" t="s">
        <v>1213</v>
      </c>
      <c r="B35">
        <v>331180</v>
      </c>
      <c r="C35" s="18" t="s">
        <v>80</v>
      </c>
      <c r="D35" s="18" t="s">
        <v>94</v>
      </c>
      <c r="E35" s="18" t="s">
        <v>697</v>
      </c>
      <c r="F35" s="23" t="s">
        <v>14</v>
      </c>
      <c r="G35" s="192">
        <v>0.68719999999999992</v>
      </c>
      <c r="H35" s="192">
        <v>0.37654166666666672</v>
      </c>
      <c r="I35" s="192">
        <v>0.31065833333333343</v>
      </c>
      <c r="J35" s="193">
        <v>0.54793606907256509</v>
      </c>
      <c r="K35" s="185" t="s">
        <v>572</v>
      </c>
      <c r="L35" s="185" t="s">
        <v>569</v>
      </c>
      <c r="N35" t="s">
        <v>698</v>
      </c>
    </row>
    <row r="36" spans="1:14" x14ac:dyDescent="0.3">
      <c r="A36" t="s">
        <v>1181</v>
      </c>
      <c r="B36">
        <v>331020</v>
      </c>
      <c r="C36" s="18" t="s">
        <v>63</v>
      </c>
      <c r="D36" s="18" t="s">
        <v>64</v>
      </c>
      <c r="E36" s="18" t="s">
        <v>658</v>
      </c>
      <c r="F36" s="23" t="s">
        <v>9</v>
      </c>
      <c r="G36" s="192">
        <v>0.60524999999999984</v>
      </c>
      <c r="H36" s="192">
        <v>0.25938333333333335</v>
      </c>
      <c r="I36" s="192">
        <v>0.34586666666666671</v>
      </c>
      <c r="J36" s="193">
        <v>0.42855569323970827</v>
      </c>
      <c r="K36" s="185" t="s">
        <v>572</v>
      </c>
      <c r="L36" s="185" t="s">
        <v>569</v>
      </c>
      <c r="N36" t="s">
        <v>64</v>
      </c>
    </row>
    <row r="37" spans="1:14" x14ac:dyDescent="0.3">
      <c r="A37" t="s">
        <v>1417</v>
      </c>
      <c r="B37">
        <v>332380</v>
      </c>
      <c r="C37" s="18" t="s">
        <v>308</v>
      </c>
      <c r="D37" s="18" t="s">
        <v>312</v>
      </c>
      <c r="E37" s="18" t="s">
        <v>1044</v>
      </c>
      <c r="F37" s="23" t="s">
        <v>10</v>
      </c>
      <c r="G37" s="192">
        <v>7.9999999999999988E-2</v>
      </c>
      <c r="H37" s="192">
        <v>0</v>
      </c>
      <c r="I37" s="192">
        <v>7.9999999999999988E-2</v>
      </c>
      <c r="J37" s="193">
        <v>0</v>
      </c>
      <c r="K37" s="185" t="s">
        <v>572</v>
      </c>
      <c r="L37" s="185" t="s">
        <v>569</v>
      </c>
      <c r="N37" t="s">
        <v>312</v>
      </c>
    </row>
    <row r="38" spans="1:14" x14ac:dyDescent="0.3">
      <c r="A38" t="s">
        <v>1258</v>
      </c>
      <c r="B38">
        <v>331520</v>
      </c>
      <c r="C38" s="18" t="s">
        <v>103</v>
      </c>
      <c r="D38" s="18" t="s">
        <v>133</v>
      </c>
      <c r="E38" s="18" t="s">
        <v>807</v>
      </c>
      <c r="F38" s="23" t="s">
        <v>14</v>
      </c>
      <c r="G38" s="192">
        <v>0.53775000000000006</v>
      </c>
      <c r="H38" s="192">
        <v>0.29596666666666666</v>
      </c>
      <c r="I38" s="192">
        <v>0.24178333333333324</v>
      </c>
      <c r="J38" s="193">
        <v>0.55037966837130003</v>
      </c>
      <c r="K38" s="185" t="s">
        <v>572</v>
      </c>
      <c r="L38" s="185" t="s">
        <v>569</v>
      </c>
      <c r="N38" t="s">
        <v>133</v>
      </c>
    </row>
    <row r="39" spans="1:14" x14ac:dyDescent="0.3">
      <c r="A39" t="s">
        <v>1421</v>
      </c>
      <c r="B39">
        <v>332420</v>
      </c>
      <c r="C39" s="18" t="s">
        <v>316</v>
      </c>
      <c r="D39" s="18" t="s">
        <v>317</v>
      </c>
      <c r="E39" s="18" t="s">
        <v>1052</v>
      </c>
      <c r="F39" s="23" t="s">
        <v>9</v>
      </c>
      <c r="G39" s="192">
        <v>0.40944166666666665</v>
      </c>
      <c r="H39" s="192">
        <v>0.20136666666666667</v>
      </c>
      <c r="I39" s="192">
        <v>0.20807499999999998</v>
      </c>
      <c r="J39" s="193">
        <v>0.49180794985040605</v>
      </c>
      <c r="K39" s="185" t="s">
        <v>572</v>
      </c>
      <c r="L39" s="185" t="s">
        <v>569</v>
      </c>
      <c r="N39" t="s">
        <v>317</v>
      </c>
    </row>
    <row r="40" spans="1:14" x14ac:dyDescent="0.3">
      <c r="A40" t="s">
        <v>1259</v>
      </c>
      <c r="B40">
        <v>331530</v>
      </c>
      <c r="C40" s="18" t="s">
        <v>103</v>
      </c>
      <c r="D40" s="18" t="s">
        <v>134</v>
      </c>
      <c r="E40" s="18" t="s">
        <v>741</v>
      </c>
      <c r="F40" s="23" t="s">
        <v>9</v>
      </c>
      <c r="G40" s="192">
        <v>0.50362499999999988</v>
      </c>
      <c r="H40" s="192">
        <v>0.25159999999999999</v>
      </c>
      <c r="I40" s="192">
        <v>0.252025</v>
      </c>
      <c r="J40" s="193">
        <v>0.49957805907173009</v>
      </c>
      <c r="K40" s="185" t="s">
        <v>572</v>
      </c>
      <c r="L40" s="185" t="s">
        <v>569</v>
      </c>
      <c r="N40" t="s">
        <v>134</v>
      </c>
    </row>
    <row r="41" spans="1:14" x14ac:dyDescent="0.3">
      <c r="A41" t="s">
        <v>1260</v>
      </c>
      <c r="B41">
        <v>331540</v>
      </c>
      <c r="C41" s="18" t="s">
        <v>103</v>
      </c>
      <c r="D41" s="18" t="s">
        <v>135</v>
      </c>
      <c r="E41" s="18" t="s">
        <v>809</v>
      </c>
      <c r="F41" s="23" t="s">
        <v>8</v>
      </c>
      <c r="G41" s="192">
        <v>0.55202499999999988</v>
      </c>
      <c r="H41" s="192">
        <v>0.31397499999999995</v>
      </c>
      <c r="I41" s="192">
        <v>0.23804999999999998</v>
      </c>
      <c r="J41" s="193">
        <v>0.56876953036547262</v>
      </c>
      <c r="K41" s="185" t="s">
        <v>572</v>
      </c>
      <c r="L41" s="185" t="s">
        <v>569</v>
      </c>
      <c r="N41" t="s">
        <v>135</v>
      </c>
    </row>
    <row r="42" spans="1:14" x14ac:dyDescent="0.3">
      <c r="A42" t="s">
        <v>1425</v>
      </c>
      <c r="B42">
        <v>332440</v>
      </c>
      <c r="C42" s="18" t="s">
        <v>320</v>
      </c>
      <c r="D42" s="18" t="s">
        <v>321</v>
      </c>
      <c r="E42" s="18" t="s">
        <v>1057</v>
      </c>
      <c r="F42" s="23" t="s">
        <v>8</v>
      </c>
      <c r="G42" s="192">
        <v>0.42840000000000006</v>
      </c>
      <c r="H42" s="192">
        <v>0.13219166666666668</v>
      </c>
      <c r="I42" s="192">
        <v>0.2962083333333333</v>
      </c>
      <c r="J42" s="193">
        <v>0.30857065048241517</v>
      </c>
      <c r="K42" s="185" t="s">
        <v>572</v>
      </c>
      <c r="L42" s="185" t="s">
        <v>569</v>
      </c>
      <c r="N42" t="s">
        <v>321</v>
      </c>
    </row>
    <row r="43" spans="1:14" x14ac:dyDescent="0.3">
      <c r="A43" t="s">
        <v>1427</v>
      </c>
      <c r="B43">
        <v>332450</v>
      </c>
      <c r="C43" s="18" t="s">
        <v>322</v>
      </c>
      <c r="D43" s="18" t="s">
        <v>323</v>
      </c>
      <c r="E43" s="18" t="s">
        <v>1059</v>
      </c>
      <c r="F43" s="23" t="s">
        <v>6</v>
      </c>
      <c r="G43" s="192">
        <v>0.81916666666666682</v>
      </c>
      <c r="H43" s="192">
        <v>0.38012500000000005</v>
      </c>
      <c r="I43" s="192">
        <v>0.43904166666666661</v>
      </c>
      <c r="J43" s="193">
        <v>0.46403865717192266</v>
      </c>
      <c r="K43" s="185" t="s">
        <v>572</v>
      </c>
      <c r="L43" s="185" t="s">
        <v>569</v>
      </c>
      <c r="N43" t="s">
        <v>323</v>
      </c>
    </row>
    <row r="44" spans="1:14" x14ac:dyDescent="0.3">
      <c r="A44" t="s">
        <v>1431</v>
      </c>
      <c r="B44">
        <v>332480</v>
      </c>
      <c r="C44" s="18" t="s">
        <v>329</v>
      </c>
      <c r="D44" s="18" t="s">
        <v>330</v>
      </c>
      <c r="E44" s="18" t="s">
        <v>1067</v>
      </c>
      <c r="F44" s="23" t="s">
        <v>6</v>
      </c>
      <c r="G44" s="192">
        <v>0.59999999999999987</v>
      </c>
      <c r="H44" s="192">
        <v>0.29006666666666658</v>
      </c>
      <c r="I44" s="192">
        <v>0.30993333333333339</v>
      </c>
      <c r="J44" s="193">
        <v>0.4834444444444444</v>
      </c>
      <c r="K44" s="185" t="s">
        <v>572</v>
      </c>
      <c r="L44" s="185" t="s">
        <v>569</v>
      </c>
      <c r="N44" t="s">
        <v>330</v>
      </c>
    </row>
    <row r="45" spans="1:14" x14ac:dyDescent="0.3">
      <c r="A45" t="s">
        <v>1183</v>
      </c>
      <c r="B45">
        <v>331030</v>
      </c>
      <c r="C45" s="18" t="s">
        <v>65</v>
      </c>
      <c r="D45" s="18" t="s">
        <v>66</v>
      </c>
      <c r="E45" s="18" t="s">
        <v>660</v>
      </c>
      <c r="F45" s="23" t="s">
        <v>9</v>
      </c>
      <c r="G45" s="192">
        <v>0.53000000000000014</v>
      </c>
      <c r="H45" s="192">
        <v>0.26794999999999997</v>
      </c>
      <c r="I45" s="192">
        <v>0.26205000000000006</v>
      </c>
      <c r="J45" s="193">
        <v>0.50556603773584885</v>
      </c>
      <c r="K45" s="185" t="s">
        <v>572</v>
      </c>
      <c r="L45" s="185" t="s">
        <v>569</v>
      </c>
      <c r="N45" t="s">
        <v>66</v>
      </c>
    </row>
    <row r="46" spans="1:14" x14ac:dyDescent="0.3">
      <c r="A46" t="s">
        <v>1261</v>
      </c>
      <c r="B46">
        <v>331550</v>
      </c>
      <c r="C46" s="18" t="s">
        <v>103</v>
      </c>
      <c r="D46" s="18" t="s">
        <v>136</v>
      </c>
      <c r="E46" s="18" t="s">
        <v>761</v>
      </c>
      <c r="F46" s="23" t="s">
        <v>9</v>
      </c>
      <c r="G46" s="192">
        <v>0.53704999999999992</v>
      </c>
      <c r="H46" s="192">
        <v>0.29822500000000002</v>
      </c>
      <c r="I46" s="192">
        <v>0.23882499999999998</v>
      </c>
      <c r="J46" s="193">
        <v>0.55530211339726299</v>
      </c>
      <c r="K46" s="185" t="s">
        <v>572</v>
      </c>
      <c r="L46" s="185" t="s">
        <v>569</v>
      </c>
      <c r="N46" t="s">
        <v>136</v>
      </c>
    </row>
    <row r="47" spans="1:14" x14ac:dyDescent="0.3">
      <c r="A47" t="s">
        <v>1262</v>
      </c>
      <c r="B47">
        <v>331560</v>
      </c>
      <c r="C47" s="18" t="s">
        <v>103</v>
      </c>
      <c r="D47" s="18" t="s">
        <v>403</v>
      </c>
      <c r="E47" s="18" t="s">
        <v>765</v>
      </c>
      <c r="F47" s="23" t="s">
        <v>9</v>
      </c>
      <c r="G47" s="192">
        <v>0.52797499999999997</v>
      </c>
      <c r="H47" s="192">
        <v>0.28837499999999999</v>
      </c>
      <c r="I47" s="192">
        <v>0.23960000000000001</v>
      </c>
      <c r="J47" s="193">
        <v>0.54619063402623236</v>
      </c>
      <c r="K47" s="185" t="s">
        <v>572</v>
      </c>
      <c r="L47" s="185" t="s">
        <v>569</v>
      </c>
      <c r="N47" t="s">
        <v>403</v>
      </c>
    </row>
    <row r="48" spans="1:14" x14ac:dyDescent="0.3">
      <c r="A48" t="s">
        <v>1418</v>
      </c>
      <c r="B48">
        <v>332390</v>
      </c>
      <c r="C48" s="18" t="s">
        <v>308</v>
      </c>
      <c r="D48" s="18" t="s">
        <v>313</v>
      </c>
      <c r="E48" s="18" t="s">
        <v>1046</v>
      </c>
      <c r="F48" s="23" t="s">
        <v>10</v>
      </c>
      <c r="G48" s="192">
        <v>0.24804166666666663</v>
      </c>
      <c r="H48" s="192">
        <v>0</v>
      </c>
      <c r="I48" s="192">
        <v>0.24804166666666663</v>
      </c>
      <c r="J48" s="193">
        <v>0</v>
      </c>
      <c r="K48" s="185" t="s">
        <v>572</v>
      </c>
      <c r="L48" s="185" t="s">
        <v>569</v>
      </c>
      <c r="N48" t="s">
        <v>313</v>
      </c>
    </row>
    <row r="49" spans="1:14" x14ac:dyDescent="0.3">
      <c r="A49" t="s">
        <v>1419</v>
      </c>
      <c r="B49">
        <v>332400</v>
      </c>
      <c r="C49" s="18" t="s">
        <v>308</v>
      </c>
      <c r="D49" s="18" t="s">
        <v>314</v>
      </c>
      <c r="E49" s="18" t="s">
        <v>1048</v>
      </c>
      <c r="F49" s="23" t="s">
        <v>10</v>
      </c>
      <c r="G49" s="192">
        <v>0.22312500000000002</v>
      </c>
      <c r="H49" s="192">
        <v>8.3333333333333337E-6</v>
      </c>
      <c r="I49" s="192">
        <v>0.22311666666666666</v>
      </c>
      <c r="J49" s="193">
        <v>3.7348272642390288E-5</v>
      </c>
      <c r="K49" s="185" t="s">
        <v>572</v>
      </c>
      <c r="L49" s="185" t="s">
        <v>569</v>
      </c>
      <c r="N49" t="s">
        <v>314</v>
      </c>
    </row>
    <row r="50" spans="1:14" x14ac:dyDescent="0.3">
      <c r="A50" t="s">
        <v>1457</v>
      </c>
      <c r="B50">
        <v>332590</v>
      </c>
      <c r="C50" s="18" t="s">
        <v>356</v>
      </c>
      <c r="D50" s="18" t="s">
        <v>357</v>
      </c>
      <c r="E50" s="18" t="s">
        <v>1094</v>
      </c>
      <c r="F50" s="23" t="s">
        <v>6</v>
      </c>
      <c r="G50" s="192">
        <v>0.56335833333333341</v>
      </c>
      <c r="H50" s="192">
        <v>0.33105833333333329</v>
      </c>
      <c r="I50" s="192">
        <v>0.23230000000000003</v>
      </c>
      <c r="J50" s="193">
        <v>0.58765143558717792</v>
      </c>
      <c r="K50" s="185" t="s">
        <v>572</v>
      </c>
      <c r="L50" s="185" t="s">
        <v>569</v>
      </c>
      <c r="N50" t="s">
        <v>357</v>
      </c>
    </row>
    <row r="51" spans="1:14" x14ac:dyDescent="0.3">
      <c r="A51" t="s">
        <v>1433</v>
      </c>
      <c r="B51">
        <v>332500</v>
      </c>
      <c r="C51" s="18" t="s">
        <v>333</v>
      </c>
      <c r="D51" s="18" t="s">
        <v>334</v>
      </c>
      <c r="E51" s="18" t="s">
        <v>1069</v>
      </c>
      <c r="F51" s="23" t="s">
        <v>6</v>
      </c>
      <c r="G51" s="192">
        <v>0.65000000000000013</v>
      </c>
      <c r="H51" s="192">
        <v>0.30549166666666666</v>
      </c>
      <c r="I51" s="192">
        <v>0.34450833333333336</v>
      </c>
      <c r="J51" s="193">
        <v>0.46998717948717939</v>
      </c>
      <c r="K51" s="185" t="s">
        <v>572</v>
      </c>
      <c r="L51" s="185" t="s">
        <v>569</v>
      </c>
      <c r="N51" t="s">
        <v>334</v>
      </c>
    </row>
    <row r="52" spans="1:14" x14ac:dyDescent="0.3">
      <c r="A52" t="s">
        <v>1263</v>
      </c>
      <c r="B52">
        <v>331570</v>
      </c>
      <c r="C52" s="18" t="s">
        <v>103</v>
      </c>
      <c r="D52" s="18" t="s">
        <v>137</v>
      </c>
      <c r="E52" s="18" t="s">
        <v>763</v>
      </c>
      <c r="F52" s="23" t="s">
        <v>9</v>
      </c>
      <c r="G52" s="192">
        <v>0.5084749999999999</v>
      </c>
      <c r="H52" s="192">
        <v>0.24446666666666669</v>
      </c>
      <c r="I52" s="192">
        <v>0.26400833333333334</v>
      </c>
      <c r="J52" s="193">
        <v>0.48078404379107476</v>
      </c>
      <c r="K52" s="185" t="s">
        <v>572</v>
      </c>
      <c r="L52" s="185" t="s">
        <v>569</v>
      </c>
      <c r="N52" t="s">
        <v>137</v>
      </c>
    </row>
    <row r="53" spans="1:14" x14ac:dyDescent="0.3">
      <c r="A53" t="s">
        <v>1437</v>
      </c>
      <c r="B53">
        <v>332520</v>
      </c>
      <c r="C53" s="18" t="s">
        <v>337</v>
      </c>
      <c r="D53" s="18" t="s">
        <v>338</v>
      </c>
      <c r="E53" s="18" t="s">
        <v>1073</v>
      </c>
      <c r="F53" s="23" t="s">
        <v>14</v>
      </c>
      <c r="G53" s="192">
        <v>0.83483333333333332</v>
      </c>
      <c r="H53" s="192">
        <v>0.52539999999999998</v>
      </c>
      <c r="I53" s="192">
        <v>0.30943333333333328</v>
      </c>
      <c r="J53" s="193">
        <v>0.62934717508484728</v>
      </c>
      <c r="K53" s="185" t="s">
        <v>572</v>
      </c>
      <c r="L53" s="185" t="s">
        <v>569</v>
      </c>
      <c r="N53" t="s">
        <v>338</v>
      </c>
    </row>
    <row r="54" spans="1:14" x14ac:dyDescent="0.3">
      <c r="A54" t="s">
        <v>1394</v>
      </c>
      <c r="B54">
        <v>332250</v>
      </c>
      <c r="C54" s="18" t="s">
        <v>286</v>
      </c>
      <c r="D54" s="18" t="s">
        <v>289</v>
      </c>
      <c r="E54" s="18" t="s">
        <v>1017</v>
      </c>
      <c r="F54" s="23" t="s">
        <v>9</v>
      </c>
      <c r="G54" s="192">
        <v>1.1742666666666668</v>
      </c>
      <c r="H54" s="192">
        <v>0.73043333333333349</v>
      </c>
      <c r="I54" s="192">
        <v>0.44383333333333336</v>
      </c>
      <c r="J54" s="193">
        <v>0.62203360962870446</v>
      </c>
      <c r="K54" s="185" t="s">
        <v>572</v>
      </c>
      <c r="L54" s="185" t="s">
        <v>569</v>
      </c>
      <c r="N54" t="s">
        <v>289</v>
      </c>
    </row>
    <row r="55" spans="1:14" x14ac:dyDescent="0.3">
      <c r="A55" t="s">
        <v>1185</v>
      </c>
      <c r="B55">
        <v>331040</v>
      </c>
      <c r="C55" s="18" t="s">
        <v>67</v>
      </c>
      <c r="D55" s="18" t="s">
        <v>68</v>
      </c>
      <c r="E55" s="18" t="s">
        <v>662</v>
      </c>
      <c r="F55" s="23" t="s">
        <v>4</v>
      </c>
      <c r="G55" s="192">
        <v>0.94999999999999984</v>
      </c>
      <c r="H55" s="192">
        <v>0.76700000000000024</v>
      </c>
      <c r="I55" s="192">
        <v>0.18299999999999994</v>
      </c>
      <c r="J55" s="193">
        <v>0.80736842105263196</v>
      </c>
      <c r="K55" s="185" t="s">
        <v>572</v>
      </c>
      <c r="L55" s="185" t="s">
        <v>569</v>
      </c>
      <c r="N55" t="s">
        <v>68</v>
      </c>
    </row>
    <row r="56" spans="1:14" x14ac:dyDescent="0.3">
      <c r="A56" t="s">
        <v>1439</v>
      </c>
      <c r="B56">
        <v>332530</v>
      </c>
      <c r="C56" s="18" t="s">
        <v>339</v>
      </c>
      <c r="D56" s="18" t="s">
        <v>340</v>
      </c>
      <c r="E56" s="18" t="s">
        <v>1075</v>
      </c>
      <c r="F56" s="23" t="s">
        <v>14</v>
      </c>
      <c r="G56" s="192">
        <v>0.75</v>
      </c>
      <c r="H56" s="192">
        <v>0.41613636363636369</v>
      </c>
      <c r="I56" s="192">
        <v>0.33386363636363642</v>
      </c>
      <c r="J56" s="193">
        <v>0.55484848484848492</v>
      </c>
      <c r="K56" s="185" t="s">
        <v>572</v>
      </c>
      <c r="L56" s="185" t="s">
        <v>569</v>
      </c>
      <c r="N56" t="s">
        <v>340</v>
      </c>
    </row>
    <row r="57" spans="1:14" x14ac:dyDescent="0.3">
      <c r="A57" t="s">
        <v>1264</v>
      </c>
      <c r="B57">
        <v>331580</v>
      </c>
      <c r="C57" s="18" t="s">
        <v>103</v>
      </c>
      <c r="D57" s="18" t="s">
        <v>138</v>
      </c>
      <c r="E57" s="18" t="s">
        <v>811</v>
      </c>
      <c r="F57" s="23" t="s">
        <v>9</v>
      </c>
      <c r="G57" s="192">
        <v>0.53155000000000008</v>
      </c>
      <c r="H57" s="192">
        <v>0.29373333333333335</v>
      </c>
      <c r="I57" s="192">
        <v>0.23781666666666668</v>
      </c>
      <c r="J57" s="193">
        <v>0.55259774872229006</v>
      </c>
      <c r="K57" s="185" t="s">
        <v>572</v>
      </c>
      <c r="L57" s="185" t="s">
        <v>569</v>
      </c>
      <c r="N57" t="s">
        <v>138</v>
      </c>
    </row>
    <row r="58" spans="1:14" x14ac:dyDescent="0.3">
      <c r="A58" t="s">
        <v>1441</v>
      </c>
      <c r="B58">
        <v>332550</v>
      </c>
      <c r="C58" s="18" t="s">
        <v>341</v>
      </c>
      <c r="D58" s="18" t="s">
        <v>342</v>
      </c>
      <c r="E58" s="18" t="s">
        <v>1077</v>
      </c>
      <c r="F58" s="23" t="s">
        <v>4</v>
      </c>
      <c r="G58" s="192">
        <v>1</v>
      </c>
      <c r="H58" s="192">
        <v>0.76561666666666672</v>
      </c>
      <c r="I58" s="192">
        <v>0.23438333333333336</v>
      </c>
      <c r="J58" s="193">
        <v>0.76561666666666672</v>
      </c>
      <c r="K58" s="185" t="s">
        <v>572</v>
      </c>
      <c r="L58" s="185" t="s">
        <v>569</v>
      </c>
      <c r="N58" t="s">
        <v>342</v>
      </c>
    </row>
    <row r="59" spans="1:14" x14ac:dyDescent="0.3">
      <c r="A59" t="s">
        <v>1265</v>
      </c>
      <c r="B59">
        <v>331660</v>
      </c>
      <c r="C59" s="18" t="s">
        <v>103</v>
      </c>
      <c r="D59" s="18" t="s">
        <v>139</v>
      </c>
      <c r="E59" s="18" t="s">
        <v>765</v>
      </c>
      <c r="F59" s="23" t="s">
        <v>9</v>
      </c>
      <c r="G59" s="192">
        <v>0.52797499999999997</v>
      </c>
      <c r="H59" s="192">
        <v>0.28837499999999999</v>
      </c>
      <c r="I59" s="192">
        <v>0.23960000000000001</v>
      </c>
      <c r="J59" s="193">
        <v>0.54619063402623236</v>
      </c>
      <c r="K59" s="185" t="s">
        <v>572</v>
      </c>
      <c r="L59" s="185" t="s">
        <v>569</v>
      </c>
      <c r="N59" t="s">
        <v>1266</v>
      </c>
    </row>
    <row r="60" spans="1:14" x14ac:dyDescent="0.3">
      <c r="A60" t="s">
        <v>1267</v>
      </c>
      <c r="B60">
        <v>331670</v>
      </c>
      <c r="C60" s="18" t="s">
        <v>103</v>
      </c>
      <c r="D60" s="18" t="s">
        <v>140</v>
      </c>
      <c r="E60" s="18" t="s">
        <v>779</v>
      </c>
      <c r="F60" s="23" t="s">
        <v>5</v>
      </c>
      <c r="G60" s="192">
        <v>0.501</v>
      </c>
      <c r="H60" s="192">
        <v>0.266125</v>
      </c>
      <c r="I60" s="192">
        <v>0.23487500000000006</v>
      </c>
      <c r="J60" s="193">
        <v>0.53118762475049897</v>
      </c>
      <c r="K60" s="185" t="s">
        <v>572</v>
      </c>
      <c r="L60" s="185" t="s">
        <v>569</v>
      </c>
      <c r="N60" t="s">
        <v>140</v>
      </c>
    </row>
    <row r="61" spans="1:14" x14ac:dyDescent="0.3">
      <c r="A61" t="s">
        <v>1443</v>
      </c>
      <c r="B61">
        <v>332560</v>
      </c>
      <c r="C61" s="18" t="s">
        <v>343</v>
      </c>
      <c r="D61" s="18" t="s">
        <v>344</v>
      </c>
      <c r="E61" s="18" t="s">
        <v>1079</v>
      </c>
      <c r="F61" s="23" t="s">
        <v>4</v>
      </c>
      <c r="G61" s="192">
        <v>0.41500000000000004</v>
      </c>
      <c r="H61" s="192">
        <v>0.23199999999999998</v>
      </c>
      <c r="I61" s="192">
        <v>0.18299999999999997</v>
      </c>
      <c r="J61" s="193">
        <v>0.55903614457831319</v>
      </c>
      <c r="K61" s="185" t="s">
        <v>572</v>
      </c>
      <c r="L61" s="185" t="s">
        <v>569</v>
      </c>
      <c r="N61" t="s">
        <v>344</v>
      </c>
    </row>
    <row r="62" spans="1:14" x14ac:dyDescent="0.3">
      <c r="A62" t="s">
        <v>1445</v>
      </c>
      <c r="B62">
        <v>332540</v>
      </c>
      <c r="C62" s="18" t="s">
        <v>364</v>
      </c>
      <c r="D62" s="18" t="s">
        <v>365</v>
      </c>
      <c r="E62" s="18" t="s">
        <v>1102</v>
      </c>
      <c r="F62" s="23" t="s">
        <v>4</v>
      </c>
      <c r="G62" s="192">
        <v>0.54332500000000006</v>
      </c>
      <c r="H62" s="192">
        <v>0.27053333333333335</v>
      </c>
      <c r="I62" s="192">
        <v>0.27279166666666671</v>
      </c>
      <c r="J62" s="193">
        <v>0.49792174726606231</v>
      </c>
      <c r="K62" s="185" t="s">
        <v>572</v>
      </c>
      <c r="L62" s="185" t="s">
        <v>569</v>
      </c>
      <c r="N62" t="s">
        <v>365</v>
      </c>
    </row>
    <row r="63" spans="1:14" x14ac:dyDescent="0.3">
      <c r="A63" t="s">
        <v>1268</v>
      </c>
      <c r="B63">
        <v>331590</v>
      </c>
      <c r="C63" s="18" t="s">
        <v>103</v>
      </c>
      <c r="D63" s="18" t="s">
        <v>141</v>
      </c>
      <c r="E63" s="18" t="s">
        <v>768</v>
      </c>
      <c r="F63" s="23" t="s">
        <v>5</v>
      </c>
      <c r="G63" s="192">
        <v>0.50234999999999996</v>
      </c>
      <c r="H63" s="192">
        <v>0.25885000000000002</v>
      </c>
      <c r="I63" s="192">
        <v>0.24350000000000005</v>
      </c>
      <c r="J63" s="193">
        <v>0.51527819249527229</v>
      </c>
      <c r="K63" s="185" t="s">
        <v>572</v>
      </c>
      <c r="L63" s="185" t="s">
        <v>569</v>
      </c>
      <c r="N63" t="s">
        <v>141</v>
      </c>
    </row>
    <row r="64" spans="1:14" x14ac:dyDescent="0.3">
      <c r="A64" t="s">
        <v>1269</v>
      </c>
      <c r="B64">
        <v>331600</v>
      </c>
      <c r="C64" s="18" t="s">
        <v>103</v>
      </c>
      <c r="D64" s="18" t="s">
        <v>142</v>
      </c>
      <c r="E64" s="18" t="s">
        <v>770</v>
      </c>
      <c r="F64" s="23" t="s">
        <v>9</v>
      </c>
      <c r="G64" s="192">
        <v>0.5203000000000001</v>
      </c>
      <c r="H64" s="192">
        <v>0.28117500000000001</v>
      </c>
      <c r="I64" s="192">
        <v>0.239125</v>
      </c>
      <c r="J64" s="193">
        <v>0.5404093792043051</v>
      </c>
      <c r="K64" s="185" t="s">
        <v>572</v>
      </c>
      <c r="L64" s="185" t="s">
        <v>569</v>
      </c>
      <c r="N64" t="s">
        <v>142</v>
      </c>
    </row>
    <row r="65" spans="1:14" x14ac:dyDescent="0.3">
      <c r="A65" t="s">
        <v>1270</v>
      </c>
      <c r="B65">
        <v>331610</v>
      </c>
      <c r="C65" s="18" t="s">
        <v>103</v>
      </c>
      <c r="D65" s="18" t="s">
        <v>143</v>
      </c>
      <c r="E65" s="18" t="s">
        <v>772</v>
      </c>
      <c r="F65" s="23" t="s">
        <v>11</v>
      </c>
      <c r="G65" s="192">
        <v>0.53555000000000008</v>
      </c>
      <c r="H65" s="192">
        <v>0.29147499999999998</v>
      </c>
      <c r="I65" s="192">
        <v>0.24407500000000004</v>
      </c>
      <c r="J65" s="193">
        <v>0.54425357109513572</v>
      </c>
      <c r="K65" s="185" t="s">
        <v>572</v>
      </c>
      <c r="L65" s="185" t="s">
        <v>569</v>
      </c>
      <c r="N65" t="s">
        <v>143</v>
      </c>
    </row>
    <row r="66" spans="1:14" x14ac:dyDescent="0.3">
      <c r="A66" t="s">
        <v>1222</v>
      </c>
      <c r="B66">
        <v>331240</v>
      </c>
      <c r="C66" s="18" t="s">
        <v>103</v>
      </c>
      <c r="D66" s="18" t="s">
        <v>104</v>
      </c>
      <c r="E66" s="18" t="s">
        <v>722</v>
      </c>
      <c r="F66" s="23" t="s">
        <v>9</v>
      </c>
      <c r="G66" s="192">
        <v>0.51095000000000013</v>
      </c>
      <c r="H66" s="192">
        <v>0.26178333333333331</v>
      </c>
      <c r="I66" s="192">
        <v>0.24916666666666673</v>
      </c>
      <c r="J66" s="193">
        <v>0.51234628306748853</v>
      </c>
      <c r="K66" s="185" t="s">
        <v>572</v>
      </c>
      <c r="L66" s="185" t="s">
        <v>569</v>
      </c>
      <c r="N66" t="s">
        <v>104</v>
      </c>
    </row>
    <row r="67" spans="1:14" x14ac:dyDescent="0.3">
      <c r="A67" t="s">
        <v>1271</v>
      </c>
      <c r="B67">
        <v>331620</v>
      </c>
      <c r="C67" s="18" t="s">
        <v>103</v>
      </c>
      <c r="D67" s="18" t="s">
        <v>144</v>
      </c>
      <c r="E67" s="18" t="s">
        <v>813</v>
      </c>
      <c r="F67" s="23" t="s">
        <v>14</v>
      </c>
      <c r="G67" s="192">
        <v>0.55479999999999985</v>
      </c>
      <c r="H67" s="192">
        <v>0.3136666666666667</v>
      </c>
      <c r="I67" s="192">
        <v>0.24113333333333342</v>
      </c>
      <c r="J67" s="193">
        <v>0.56536890170632081</v>
      </c>
      <c r="K67" s="185" t="s">
        <v>572</v>
      </c>
      <c r="L67" s="185" t="s">
        <v>569</v>
      </c>
      <c r="N67" t="s">
        <v>144</v>
      </c>
    </row>
    <row r="68" spans="1:14" x14ac:dyDescent="0.3">
      <c r="A68" t="s">
        <v>1272</v>
      </c>
      <c r="B68">
        <v>331630</v>
      </c>
      <c r="C68" s="18" t="s">
        <v>103</v>
      </c>
      <c r="D68" s="18" t="s">
        <v>145</v>
      </c>
      <c r="E68" s="18" t="s">
        <v>815</v>
      </c>
      <c r="F68" s="23" t="s">
        <v>5</v>
      </c>
      <c r="G68" s="192">
        <v>0.50797500000000007</v>
      </c>
      <c r="H68" s="192">
        <v>0.23724999999999999</v>
      </c>
      <c r="I68" s="192">
        <v>0.27072499999999994</v>
      </c>
      <c r="J68" s="193">
        <v>0.46705054382597561</v>
      </c>
      <c r="K68" s="185" t="s">
        <v>572</v>
      </c>
      <c r="L68" s="185" t="s">
        <v>569</v>
      </c>
      <c r="N68" t="s">
        <v>145</v>
      </c>
    </row>
    <row r="69" spans="1:14" x14ac:dyDescent="0.3">
      <c r="A69" t="s">
        <v>1273</v>
      </c>
      <c r="B69">
        <v>331640</v>
      </c>
      <c r="C69" s="18" t="s">
        <v>103</v>
      </c>
      <c r="D69" s="18" t="s">
        <v>146</v>
      </c>
      <c r="E69" s="18" t="s">
        <v>774</v>
      </c>
      <c r="F69" s="23" t="s">
        <v>5</v>
      </c>
      <c r="G69" s="192">
        <v>0.53839999999999988</v>
      </c>
      <c r="H69" s="192">
        <v>0.29835</v>
      </c>
      <c r="I69" s="192">
        <v>0.24004999999999999</v>
      </c>
      <c r="J69" s="193">
        <v>0.55414190193164947</v>
      </c>
      <c r="K69" s="185" t="s">
        <v>572</v>
      </c>
      <c r="L69" s="185" t="s">
        <v>569</v>
      </c>
      <c r="N69" t="s">
        <v>146</v>
      </c>
    </row>
    <row r="70" spans="1:14" x14ac:dyDescent="0.3">
      <c r="A70" t="s">
        <v>1274</v>
      </c>
      <c r="B70">
        <v>331650</v>
      </c>
      <c r="C70" s="18" t="s">
        <v>103</v>
      </c>
      <c r="D70" s="18" t="s">
        <v>147</v>
      </c>
      <c r="E70" s="18" t="s">
        <v>776</v>
      </c>
      <c r="F70" s="23" t="s">
        <v>11</v>
      </c>
      <c r="G70" s="192">
        <v>0.62575000000000014</v>
      </c>
      <c r="H70" s="192">
        <v>0.39050833333333329</v>
      </c>
      <c r="I70" s="192">
        <v>0.23524166666666671</v>
      </c>
      <c r="J70" s="193">
        <v>0.62406445598614979</v>
      </c>
      <c r="K70" s="185" t="s">
        <v>572</v>
      </c>
      <c r="L70" s="185" t="s">
        <v>569</v>
      </c>
      <c r="N70" t="s">
        <v>147</v>
      </c>
    </row>
    <row r="71" spans="1:14" x14ac:dyDescent="0.3">
      <c r="A71" t="s">
        <v>1214</v>
      </c>
      <c r="B71">
        <v>331190</v>
      </c>
      <c r="C71" s="18" t="s">
        <v>80</v>
      </c>
      <c r="D71" s="18" t="s">
        <v>95</v>
      </c>
      <c r="E71" s="18" t="s">
        <v>1500</v>
      </c>
      <c r="F71" s="23" t="s">
        <v>13</v>
      </c>
      <c r="G71" s="192">
        <v>0.27829166666666666</v>
      </c>
      <c r="H71" s="192">
        <v>2.8116666666666665E-2</v>
      </c>
      <c r="I71" s="192">
        <v>0.25017499999999998</v>
      </c>
      <c r="J71" s="193">
        <v>0.10103308878574636</v>
      </c>
      <c r="K71" s="185" t="s">
        <v>572</v>
      </c>
      <c r="L71" s="185" t="s">
        <v>569</v>
      </c>
      <c r="N71" t="s">
        <v>95</v>
      </c>
    </row>
    <row r="72" spans="1:14" x14ac:dyDescent="0.3">
      <c r="A72" t="s">
        <v>1215</v>
      </c>
      <c r="B72">
        <v>331195</v>
      </c>
      <c r="C72" s="18" t="s">
        <v>80</v>
      </c>
      <c r="D72" s="18" t="s">
        <v>96</v>
      </c>
      <c r="E72" s="18" t="s">
        <v>703</v>
      </c>
      <c r="F72" s="23" t="s">
        <v>7</v>
      </c>
      <c r="G72" s="192">
        <v>0.65063333333333329</v>
      </c>
      <c r="H72" s="192">
        <v>0.3410333333333333</v>
      </c>
      <c r="I72" s="192">
        <v>0.30959999999999999</v>
      </c>
      <c r="J72" s="193">
        <v>0.52415595061222398</v>
      </c>
      <c r="K72" s="185" t="s">
        <v>572</v>
      </c>
      <c r="L72" s="185" t="s">
        <v>569</v>
      </c>
      <c r="N72" t="s">
        <v>96</v>
      </c>
    </row>
    <row r="73" spans="1:14" x14ac:dyDescent="0.3">
      <c r="A73" t="s">
        <v>1395</v>
      </c>
      <c r="B73">
        <v>332260</v>
      </c>
      <c r="C73" s="18" t="s">
        <v>286</v>
      </c>
      <c r="D73" s="18" t="s">
        <v>290</v>
      </c>
      <c r="E73" s="18" t="s">
        <v>1019</v>
      </c>
      <c r="F73" s="23" t="s">
        <v>9</v>
      </c>
      <c r="G73" s="192">
        <v>1.1742666666666668</v>
      </c>
      <c r="H73" s="192">
        <v>0.73043333333333349</v>
      </c>
      <c r="I73" s="192">
        <v>0.44383333333333336</v>
      </c>
      <c r="J73" s="193">
        <v>0.62203360962870446</v>
      </c>
      <c r="K73" s="185" t="s">
        <v>572</v>
      </c>
      <c r="L73" s="185" t="s">
        <v>569</v>
      </c>
      <c r="N73" t="s">
        <v>290</v>
      </c>
    </row>
    <row r="74" spans="1:14" x14ac:dyDescent="0.3">
      <c r="A74" t="s">
        <v>1275</v>
      </c>
      <c r="B74">
        <v>331680</v>
      </c>
      <c r="C74" s="18" t="s">
        <v>103</v>
      </c>
      <c r="D74" s="18" t="s">
        <v>148</v>
      </c>
      <c r="E74" s="18" t="s">
        <v>779</v>
      </c>
      <c r="F74" s="23" t="s">
        <v>5</v>
      </c>
      <c r="G74" s="192">
        <v>0.501</v>
      </c>
      <c r="H74" s="192">
        <v>0.266125</v>
      </c>
      <c r="I74" s="192">
        <v>0.23487500000000006</v>
      </c>
      <c r="J74" s="193">
        <v>0.53118762475049897</v>
      </c>
      <c r="K74" s="185" t="s">
        <v>572</v>
      </c>
      <c r="L74" s="185" t="s">
        <v>569</v>
      </c>
      <c r="N74" t="s">
        <v>148</v>
      </c>
    </row>
    <row r="75" spans="1:14" x14ac:dyDescent="0.3">
      <c r="A75" t="s">
        <v>1453</v>
      </c>
      <c r="B75">
        <v>332570</v>
      </c>
      <c r="C75" s="18" t="s">
        <v>352</v>
      </c>
      <c r="D75" s="18" t="s">
        <v>353</v>
      </c>
      <c r="E75" s="18" t="s">
        <v>1090</v>
      </c>
      <c r="F75" s="23" t="s">
        <v>14</v>
      </c>
      <c r="G75" s="192">
        <v>1.07</v>
      </c>
      <c r="H75" s="192">
        <v>0.56074000000000002</v>
      </c>
      <c r="I75" s="192">
        <v>0.50926000000000005</v>
      </c>
      <c r="J75" s="193">
        <v>0.52405607476635507</v>
      </c>
      <c r="K75" s="185" t="s">
        <v>572</v>
      </c>
      <c r="L75" s="185" t="s">
        <v>569</v>
      </c>
      <c r="N75" t="s">
        <v>353</v>
      </c>
    </row>
    <row r="76" spans="1:14" x14ac:dyDescent="0.3">
      <c r="A76" t="s">
        <v>1396</v>
      </c>
      <c r="B76">
        <v>332270</v>
      </c>
      <c r="C76" s="18" t="s">
        <v>286</v>
      </c>
      <c r="D76" s="18" t="s">
        <v>291</v>
      </c>
      <c r="E76" s="18" t="s">
        <v>1021</v>
      </c>
      <c r="F76" s="23" t="s">
        <v>9</v>
      </c>
      <c r="G76" s="192">
        <v>1.1742666666666668</v>
      </c>
      <c r="H76" s="192">
        <v>0.73043333333333349</v>
      </c>
      <c r="I76" s="192">
        <v>0.44383333333333336</v>
      </c>
      <c r="J76" s="193">
        <v>0.62203360962870446</v>
      </c>
      <c r="K76" s="185" t="s">
        <v>572</v>
      </c>
      <c r="L76" s="185" t="s">
        <v>569</v>
      </c>
      <c r="N76" t="s">
        <v>291</v>
      </c>
    </row>
    <row r="77" spans="1:14" x14ac:dyDescent="0.3">
      <c r="A77" t="s">
        <v>1195</v>
      </c>
      <c r="B77">
        <v>331050</v>
      </c>
      <c r="C77" s="18" t="s">
        <v>80</v>
      </c>
      <c r="D77" s="18" t="s">
        <v>81</v>
      </c>
      <c r="E77" s="18" t="s">
        <v>709</v>
      </c>
      <c r="F77" s="23" t="s">
        <v>14</v>
      </c>
      <c r="G77" s="192">
        <v>0.8879999999999999</v>
      </c>
      <c r="H77" s="192">
        <v>0.56653333333333333</v>
      </c>
      <c r="I77" s="192">
        <v>0.32146666666666673</v>
      </c>
      <c r="J77" s="193">
        <v>0.63798798798798806</v>
      </c>
      <c r="K77" s="185" t="s">
        <v>572</v>
      </c>
      <c r="L77" s="185" t="s">
        <v>569</v>
      </c>
      <c r="N77" t="s">
        <v>710</v>
      </c>
    </row>
    <row r="78" spans="1:14" x14ac:dyDescent="0.3">
      <c r="A78" t="s">
        <v>1455</v>
      </c>
      <c r="B78">
        <v>332580</v>
      </c>
      <c r="C78" s="18" t="s">
        <v>354</v>
      </c>
      <c r="D78" s="18" t="s">
        <v>355</v>
      </c>
      <c r="E78" s="18" t="s">
        <v>1092</v>
      </c>
      <c r="F78" s="23" t="s">
        <v>14</v>
      </c>
      <c r="G78" s="192">
        <v>1.022</v>
      </c>
      <c r="H78" s="192">
        <v>0.46417999999999998</v>
      </c>
      <c r="I78" s="192">
        <v>0.55781999999999998</v>
      </c>
      <c r="J78" s="193">
        <v>0.45418786692759294</v>
      </c>
      <c r="K78" s="185" t="s">
        <v>572</v>
      </c>
      <c r="L78" s="185" t="s">
        <v>569</v>
      </c>
      <c r="N78" t="s">
        <v>355</v>
      </c>
    </row>
    <row r="79" spans="1:14" x14ac:dyDescent="0.3">
      <c r="A79" t="s">
        <v>1459</v>
      </c>
      <c r="B79">
        <v>332600</v>
      </c>
      <c r="C79" s="18" t="s">
        <v>358</v>
      </c>
      <c r="D79" s="18" t="s">
        <v>359</v>
      </c>
      <c r="E79" s="18" t="s">
        <v>1096</v>
      </c>
      <c r="F79" s="23" t="s">
        <v>14</v>
      </c>
      <c r="G79" s="192">
        <v>0.67358333333333331</v>
      </c>
      <c r="H79" s="192">
        <v>0.31585833333333341</v>
      </c>
      <c r="I79" s="192">
        <v>0.3577249999999999</v>
      </c>
      <c r="J79" s="193">
        <v>0.46892242979091936</v>
      </c>
      <c r="K79" s="185" t="s">
        <v>572</v>
      </c>
      <c r="L79" s="185" t="s">
        <v>569</v>
      </c>
      <c r="N79" t="s">
        <v>359</v>
      </c>
    </row>
    <row r="80" spans="1:14" x14ac:dyDescent="0.3">
      <c r="A80" t="s">
        <v>1461</v>
      </c>
      <c r="B80">
        <v>332610</v>
      </c>
      <c r="C80" s="18" t="s">
        <v>360</v>
      </c>
      <c r="D80" s="18" t="s">
        <v>361</v>
      </c>
      <c r="E80" s="18" t="s">
        <v>1098</v>
      </c>
      <c r="F80" s="23" t="s">
        <v>7</v>
      </c>
      <c r="G80" s="192">
        <v>0.92</v>
      </c>
      <c r="H80" s="192">
        <v>0.58652500000000007</v>
      </c>
      <c r="I80" s="192">
        <v>0.33347500000000002</v>
      </c>
      <c r="J80" s="193">
        <v>0.63752717391304348</v>
      </c>
      <c r="K80" s="185" t="s">
        <v>572</v>
      </c>
      <c r="L80" s="185" t="s">
        <v>569</v>
      </c>
      <c r="N80" t="s">
        <v>361</v>
      </c>
    </row>
    <row r="81" spans="1:14" x14ac:dyDescent="0.3">
      <c r="A81" t="s">
        <v>1276</v>
      </c>
      <c r="B81">
        <v>331685</v>
      </c>
      <c r="C81" s="18" t="s">
        <v>1509</v>
      </c>
      <c r="D81" s="18" t="s">
        <v>149</v>
      </c>
      <c r="E81" s="18" t="s">
        <v>817</v>
      </c>
      <c r="F81" s="23" t="s">
        <v>5</v>
      </c>
      <c r="G81" s="192">
        <v>0.53377499999999989</v>
      </c>
      <c r="H81" s="192">
        <v>0.2994</v>
      </c>
      <c r="I81" s="192">
        <v>0.234375</v>
      </c>
      <c r="J81" s="193">
        <v>0.5609104959955038</v>
      </c>
      <c r="K81" s="185" t="s">
        <v>572</v>
      </c>
      <c r="L81" s="185" t="s">
        <v>569</v>
      </c>
      <c r="N81" t="s">
        <v>149</v>
      </c>
    </row>
    <row r="82" spans="1:14" x14ac:dyDescent="0.3">
      <c r="A82" t="s">
        <v>1469</v>
      </c>
      <c r="B82">
        <v>332630</v>
      </c>
      <c r="C82" s="18" t="s">
        <v>368</v>
      </c>
      <c r="D82" s="18" t="s">
        <v>369</v>
      </c>
      <c r="E82" s="18" t="s">
        <v>1114</v>
      </c>
      <c r="F82" s="23" t="s">
        <v>13</v>
      </c>
      <c r="G82" s="192">
        <v>0.64083333333333348</v>
      </c>
      <c r="H82" s="192">
        <v>0.36791666666666667</v>
      </c>
      <c r="I82" s="192">
        <v>0.27291666666666664</v>
      </c>
      <c r="J82" s="193">
        <v>0.57412223667100115</v>
      </c>
      <c r="K82" s="185" t="s">
        <v>572</v>
      </c>
      <c r="L82" s="185" t="s">
        <v>569</v>
      </c>
      <c r="N82" t="s">
        <v>369</v>
      </c>
    </row>
    <row r="83" spans="1:14" x14ac:dyDescent="0.3">
      <c r="A83" t="s">
        <v>1216</v>
      </c>
      <c r="B83">
        <v>331200</v>
      </c>
      <c r="C83" s="18" t="s">
        <v>80</v>
      </c>
      <c r="D83" s="18" t="s">
        <v>400</v>
      </c>
      <c r="E83" s="18" t="s">
        <v>706</v>
      </c>
      <c r="F83" s="23" t="s">
        <v>14</v>
      </c>
      <c r="G83" s="192">
        <v>0.45179166666666665</v>
      </c>
      <c r="H83" s="192">
        <v>0.26884166666666659</v>
      </c>
      <c r="I83" s="192">
        <v>0.18294999999999997</v>
      </c>
      <c r="J83" s="193">
        <v>0.59505671862030785</v>
      </c>
      <c r="K83" s="185" t="s">
        <v>572</v>
      </c>
      <c r="L83" s="185" t="s">
        <v>569</v>
      </c>
      <c r="N83" t="s">
        <v>400</v>
      </c>
    </row>
    <row r="84" spans="1:14" x14ac:dyDescent="0.3">
      <c r="A84" t="s">
        <v>1217</v>
      </c>
      <c r="B84">
        <v>331210</v>
      </c>
      <c r="C84" s="18" t="s">
        <v>80</v>
      </c>
      <c r="D84" s="18" t="s">
        <v>421</v>
      </c>
      <c r="E84" s="18" t="s">
        <v>680</v>
      </c>
      <c r="F84" s="23" t="s">
        <v>13</v>
      </c>
      <c r="G84" s="192">
        <v>0.28613333333333335</v>
      </c>
      <c r="H84" s="192">
        <v>3.0649999999999997E-2</v>
      </c>
      <c r="I84" s="192">
        <v>0.2554833333333334</v>
      </c>
      <c r="J84" s="193">
        <v>0.10711789375582477</v>
      </c>
      <c r="K84" s="185" t="s">
        <v>572</v>
      </c>
      <c r="L84" s="185" t="s">
        <v>569</v>
      </c>
      <c r="N84" t="s">
        <v>1218</v>
      </c>
    </row>
    <row r="85" spans="1:14" x14ac:dyDescent="0.3">
      <c r="A85" t="s">
        <v>1277</v>
      </c>
      <c r="B85">
        <v>331690</v>
      </c>
      <c r="C85" s="18" t="s">
        <v>103</v>
      </c>
      <c r="D85" s="18" t="s">
        <v>150</v>
      </c>
      <c r="E85" s="18" t="s">
        <v>781</v>
      </c>
      <c r="F85" s="23" t="s">
        <v>6</v>
      </c>
      <c r="G85" s="192">
        <v>0.52802499999999997</v>
      </c>
      <c r="H85" s="192">
        <v>0.28789999999999999</v>
      </c>
      <c r="I85" s="192">
        <v>0.24012500000000001</v>
      </c>
      <c r="J85" s="193">
        <v>0.54523933525874724</v>
      </c>
      <c r="K85" s="185" t="s">
        <v>572</v>
      </c>
      <c r="L85" s="185" t="s">
        <v>569</v>
      </c>
      <c r="N85" t="s">
        <v>150</v>
      </c>
    </row>
    <row r="86" spans="1:14" x14ac:dyDescent="0.3">
      <c r="A86" t="s">
        <v>1219</v>
      </c>
      <c r="B86">
        <v>331220</v>
      </c>
      <c r="C86" s="18" t="s">
        <v>80</v>
      </c>
      <c r="D86" s="18" t="s">
        <v>100</v>
      </c>
      <c r="E86" s="18" t="s">
        <v>706</v>
      </c>
      <c r="F86" s="23" t="s">
        <v>14</v>
      </c>
      <c r="G86" s="192">
        <v>0.45179166666666665</v>
      </c>
      <c r="H86" s="192">
        <v>0.26884166666666659</v>
      </c>
      <c r="I86" s="192">
        <v>0.18294999999999997</v>
      </c>
      <c r="J86" s="193">
        <v>0.59505671862030785</v>
      </c>
      <c r="K86" s="185" t="s">
        <v>572</v>
      </c>
      <c r="L86" s="185" t="s">
        <v>569</v>
      </c>
      <c r="N86" t="s">
        <v>1220</v>
      </c>
    </row>
    <row r="87" spans="1:14" x14ac:dyDescent="0.3">
      <c r="A87" t="s">
        <v>1278</v>
      </c>
      <c r="B87">
        <v>331700</v>
      </c>
      <c r="C87" s="18" t="s">
        <v>103</v>
      </c>
      <c r="D87" s="18" t="s">
        <v>151</v>
      </c>
      <c r="E87" s="18" t="s">
        <v>783</v>
      </c>
      <c r="F87" s="23" t="s">
        <v>9</v>
      </c>
      <c r="G87" s="192">
        <v>0.49662500000000009</v>
      </c>
      <c r="H87" s="192">
        <v>0.24240000000000003</v>
      </c>
      <c r="I87" s="192">
        <v>0.25422500000000003</v>
      </c>
      <c r="J87" s="193">
        <v>0.48809463881198084</v>
      </c>
      <c r="K87" s="185" t="s">
        <v>572</v>
      </c>
      <c r="L87" s="185" t="s">
        <v>569</v>
      </c>
      <c r="N87" t="s">
        <v>151</v>
      </c>
    </row>
    <row r="88" spans="1:14" x14ac:dyDescent="0.3">
      <c r="A88" t="s">
        <v>1224</v>
      </c>
      <c r="B88">
        <v>331250</v>
      </c>
      <c r="C88" s="18" t="s">
        <v>103</v>
      </c>
      <c r="D88" s="18" t="s">
        <v>105</v>
      </c>
      <c r="E88" s="18" t="s">
        <v>724</v>
      </c>
      <c r="F88" s="23" t="s">
        <v>11</v>
      </c>
      <c r="G88" s="192">
        <v>0.55564999999999998</v>
      </c>
      <c r="H88" s="192">
        <v>0.31211666666666665</v>
      </c>
      <c r="I88" s="192">
        <v>0.24353333333333335</v>
      </c>
      <c r="J88" s="193">
        <v>0.56171450853354932</v>
      </c>
      <c r="K88" s="185" t="s">
        <v>572</v>
      </c>
      <c r="L88" s="185" t="s">
        <v>569</v>
      </c>
      <c r="N88" t="s">
        <v>105</v>
      </c>
    </row>
    <row r="89" spans="1:14" x14ac:dyDescent="0.3">
      <c r="A89" t="s">
        <v>1471</v>
      </c>
      <c r="B89">
        <v>332710</v>
      </c>
      <c r="C89" s="18" t="s">
        <v>370</v>
      </c>
      <c r="D89" s="18" t="s">
        <v>371</v>
      </c>
      <c r="E89" s="18" t="s">
        <v>1120</v>
      </c>
      <c r="F89" s="23" t="s">
        <v>9</v>
      </c>
      <c r="G89" s="192">
        <v>0.75</v>
      </c>
      <c r="H89" s="192">
        <v>0.34403636363636364</v>
      </c>
      <c r="I89" s="192">
        <v>0.40596363636363636</v>
      </c>
      <c r="J89" s="193">
        <v>0.45871515151515152</v>
      </c>
      <c r="K89" s="185" t="s">
        <v>572</v>
      </c>
      <c r="L89" s="185" t="s">
        <v>569</v>
      </c>
      <c r="N89" t="s">
        <v>371</v>
      </c>
    </row>
    <row r="90" spans="1:14" x14ac:dyDescent="0.3">
      <c r="A90" t="s">
        <v>1473</v>
      </c>
      <c r="B90">
        <v>332720</v>
      </c>
      <c r="C90" s="18" t="s">
        <v>372</v>
      </c>
      <c r="D90" s="18" t="s">
        <v>373</v>
      </c>
      <c r="E90" s="18" t="s">
        <v>1122</v>
      </c>
      <c r="F90" s="23" t="s">
        <v>9</v>
      </c>
      <c r="G90" s="192">
        <v>0.65000000000000013</v>
      </c>
      <c r="H90" s="192">
        <v>0.27864166666666668</v>
      </c>
      <c r="I90" s="192">
        <v>0.3713583333333334</v>
      </c>
      <c r="J90" s="193">
        <v>0.42867948717948712</v>
      </c>
      <c r="K90" s="185" t="s">
        <v>572</v>
      </c>
      <c r="L90" s="185" t="s">
        <v>569</v>
      </c>
      <c r="N90" t="s">
        <v>373</v>
      </c>
    </row>
    <row r="91" spans="1:14" x14ac:dyDescent="0.3">
      <c r="A91" t="s">
        <v>1279</v>
      </c>
      <c r="B91">
        <v>331710</v>
      </c>
      <c r="C91" s="18" t="s">
        <v>103</v>
      </c>
      <c r="D91" s="18" t="s">
        <v>152</v>
      </c>
      <c r="E91" s="18" t="s">
        <v>783</v>
      </c>
      <c r="F91" s="23" t="s">
        <v>9</v>
      </c>
      <c r="G91" s="192">
        <v>0.49662500000000009</v>
      </c>
      <c r="H91" s="192">
        <v>0.24240000000000003</v>
      </c>
      <c r="I91" s="192">
        <v>0.25422500000000003</v>
      </c>
      <c r="J91" s="193">
        <v>0.48809463881198084</v>
      </c>
      <c r="K91" s="185" t="s">
        <v>572</v>
      </c>
      <c r="L91" s="185" t="s">
        <v>569</v>
      </c>
      <c r="N91" t="s">
        <v>152</v>
      </c>
    </row>
    <row r="92" spans="1:14" x14ac:dyDescent="0.3">
      <c r="A92" t="s">
        <v>1475</v>
      </c>
      <c r="B92">
        <v>332730</v>
      </c>
      <c r="C92" s="18" t="s">
        <v>374</v>
      </c>
      <c r="D92" s="18" t="s">
        <v>375</v>
      </c>
      <c r="E92" s="18" t="s">
        <v>1124</v>
      </c>
      <c r="F92" s="23" t="s">
        <v>6</v>
      </c>
      <c r="G92" s="192">
        <v>0.5072416666666667</v>
      </c>
      <c r="H92" s="192">
        <v>0.27990833333333337</v>
      </c>
      <c r="I92" s="192">
        <v>0.2273333333333333</v>
      </c>
      <c r="J92" s="193">
        <v>0.551824409798091</v>
      </c>
      <c r="K92" s="185" t="s">
        <v>572</v>
      </c>
      <c r="L92" s="185" t="s">
        <v>569</v>
      </c>
      <c r="N92" t="s">
        <v>375</v>
      </c>
    </row>
    <row r="93" spans="1:14" x14ac:dyDescent="0.3">
      <c r="A93" t="s">
        <v>1479</v>
      </c>
      <c r="B93">
        <v>332850</v>
      </c>
      <c r="C93" s="18" t="s">
        <v>378</v>
      </c>
      <c r="D93" s="18" t="s">
        <v>379</v>
      </c>
      <c r="E93" s="18" t="s">
        <v>1132</v>
      </c>
      <c r="F93" s="23" t="s">
        <v>5</v>
      </c>
      <c r="G93" s="192">
        <v>0.43925000000000008</v>
      </c>
      <c r="H93" s="192">
        <v>0.15267500000000001</v>
      </c>
      <c r="I93" s="192">
        <v>0.28657500000000002</v>
      </c>
      <c r="J93" s="193">
        <v>0.34758110415480931</v>
      </c>
      <c r="K93" s="185" t="s">
        <v>572</v>
      </c>
      <c r="L93" s="185" t="s">
        <v>569</v>
      </c>
      <c r="N93" t="s">
        <v>379</v>
      </c>
    </row>
    <row r="94" spans="1:14" x14ac:dyDescent="0.3">
      <c r="A94" t="s">
        <v>1481</v>
      </c>
      <c r="B94">
        <v>332860</v>
      </c>
      <c r="C94" s="18" t="s">
        <v>380</v>
      </c>
      <c r="D94" s="18" t="s">
        <v>414</v>
      </c>
      <c r="E94" s="18" t="s">
        <v>1134</v>
      </c>
      <c r="F94" s="23" t="s">
        <v>4</v>
      </c>
      <c r="G94" s="192">
        <v>0.44372222222222224</v>
      </c>
      <c r="H94" s="192">
        <v>0.14417777777777779</v>
      </c>
      <c r="I94" s="192">
        <v>0.29954444444444445</v>
      </c>
      <c r="J94" s="193">
        <v>0.32492800801302119</v>
      </c>
      <c r="K94" s="185" t="s">
        <v>572</v>
      </c>
      <c r="L94" s="185" t="s">
        <v>569</v>
      </c>
      <c r="N94" t="s">
        <v>414</v>
      </c>
    </row>
    <row r="95" spans="1:14" x14ac:dyDescent="0.3">
      <c r="A95" t="s">
        <v>1485</v>
      </c>
      <c r="B95">
        <v>332880</v>
      </c>
      <c r="C95" s="18" t="s">
        <v>383</v>
      </c>
      <c r="D95" s="18" t="s">
        <v>384</v>
      </c>
      <c r="E95" s="18" t="s">
        <v>1145</v>
      </c>
      <c r="F95" s="23" t="s">
        <v>14</v>
      </c>
      <c r="G95" s="192">
        <v>0.82500000000000018</v>
      </c>
      <c r="H95" s="192">
        <v>0.36427500000000007</v>
      </c>
      <c r="I95" s="192">
        <v>0.46072500000000011</v>
      </c>
      <c r="J95" s="193">
        <v>0.44154545454545452</v>
      </c>
      <c r="K95" s="185" t="s">
        <v>572</v>
      </c>
      <c r="L95" s="185" t="s">
        <v>569</v>
      </c>
      <c r="N95" t="s">
        <v>384</v>
      </c>
    </row>
    <row r="96" spans="1:14" x14ac:dyDescent="0.3">
      <c r="A96" t="s">
        <v>1420</v>
      </c>
      <c r="B96">
        <v>332410</v>
      </c>
      <c r="C96" s="18" t="s">
        <v>308</v>
      </c>
      <c r="D96" s="18" t="s">
        <v>315</v>
      </c>
      <c r="E96" s="18" t="s">
        <v>1050</v>
      </c>
      <c r="F96" s="23" t="s">
        <v>10</v>
      </c>
      <c r="G96" s="192">
        <v>0.1933583333333333</v>
      </c>
      <c r="H96" s="192">
        <v>0</v>
      </c>
      <c r="I96" s="192">
        <v>0.1933583333333333</v>
      </c>
      <c r="J96" s="193">
        <v>0</v>
      </c>
      <c r="K96" s="185" t="s">
        <v>572</v>
      </c>
      <c r="L96" s="185" t="s">
        <v>569</v>
      </c>
      <c r="N96" t="s">
        <v>315</v>
      </c>
    </row>
    <row r="97" spans="1:14" x14ac:dyDescent="0.3">
      <c r="A97" t="s">
        <v>1280</v>
      </c>
      <c r="B97">
        <v>331730</v>
      </c>
      <c r="C97" s="18" t="s">
        <v>103</v>
      </c>
      <c r="D97" s="18" t="s">
        <v>154</v>
      </c>
      <c r="E97" s="18" t="s">
        <v>819</v>
      </c>
      <c r="F97" s="23" t="s">
        <v>5</v>
      </c>
      <c r="G97" s="192">
        <v>0.56877499999999992</v>
      </c>
      <c r="H97" s="192">
        <v>0.32831666666666665</v>
      </c>
      <c r="I97" s="192">
        <v>0.24045833333333336</v>
      </c>
      <c r="J97" s="193">
        <v>0.57723470030621371</v>
      </c>
      <c r="K97" s="185" t="s">
        <v>572</v>
      </c>
      <c r="L97" s="185" t="s">
        <v>569</v>
      </c>
      <c r="N97" t="s">
        <v>154</v>
      </c>
    </row>
    <row r="98" spans="1:14" x14ac:dyDescent="0.3">
      <c r="A98" t="s">
        <v>1221</v>
      </c>
      <c r="B98">
        <v>331230</v>
      </c>
      <c r="C98" s="18" t="s">
        <v>80</v>
      </c>
      <c r="D98" s="18" t="s">
        <v>102</v>
      </c>
      <c r="E98" s="18" t="s">
        <v>720</v>
      </c>
      <c r="F98" s="23" t="s">
        <v>13</v>
      </c>
      <c r="G98" s="192">
        <v>0.28613333333333335</v>
      </c>
      <c r="H98" s="192">
        <v>3.0649999999999997E-2</v>
      </c>
      <c r="I98" s="192">
        <v>0.2554833333333334</v>
      </c>
      <c r="J98" s="193">
        <v>0.10711789375582477</v>
      </c>
      <c r="K98" s="185" t="s">
        <v>572</v>
      </c>
      <c r="L98" s="185" t="s">
        <v>569</v>
      </c>
      <c r="N98" t="s">
        <v>102</v>
      </c>
    </row>
    <row r="99" spans="1:14" x14ac:dyDescent="0.3">
      <c r="A99" t="s">
        <v>1413</v>
      </c>
      <c r="B99">
        <v>332350</v>
      </c>
      <c r="C99" s="18" t="s">
        <v>308</v>
      </c>
      <c r="D99" s="18" t="s">
        <v>309</v>
      </c>
      <c r="E99" s="18" t="s">
        <v>1038</v>
      </c>
      <c r="F99" s="23" t="s">
        <v>10</v>
      </c>
      <c r="G99" s="192">
        <v>0.15725833333333331</v>
      </c>
      <c r="H99" s="192">
        <v>0</v>
      </c>
      <c r="I99" s="192">
        <v>0.15725833333333331</v>
      </c>
      <c r="J99" s="193">
        <v>0</v>
      </c>
      <c r="K99" s="185" t="s">
        <v>572</v>
      </c>
      <c r="L99" s="185" t="s">
        <v>569</v>
      </c>
      <c r="N99" t="s">
        <v>309</v>
      </c>
    </row>
    <row r="100" spans="1:14" x14ac:dyDescent="0.3">
      <c r="A100" t="s">
        <v>1487</v>
      </c>
      <c r="B100">
        <v>332890</v>
      </c>
      <c r="C100" s="18" t="s">
        <v>385</v>
      </c>
      <c r="D100" s="18" t="s">
        <v>386</v>
      </c>
      <c r="E100" s="18" t="s">
        <v>1501</v>
      </c>
      <c r="F100" s="23" t="s">
        <v>5</v>
      </c>
      <c r="G100" s="192">
        <v>0.55007499999999998</v>
      </c>
      <c r="H100" s="192">
        <v>0.26379999999999998</v>
      </c>
      <c r="I100" s="192">
        <v>0.286275</v>
      </c>
      <c r="J100" s="193">
        <v>0.47957096759532791</v>
      </c>
      <c r="K100" s="185" t="s">
        <v>572</v>
      </c>
      <c r="L100" s="185" t="s">
        <v>569</v>
      </c>
      <c r="N100" t="s">
        <v>386</v>
      </c>
    </row>
    <row r="101" spans="1:14" x14ac:dyDescent="0.3">
      <c r="A101" t="s">
        <v>1281</v>
      </c>
      <c r="B101">
        <v>332900</v>
      </c>
      <c r="C101" s="18" t="s">
        <v>103</v>
      </c>
      <c r="D101" s="18" t="s">
        <v>389</v>
      </c>
      <c r="E101" s="18" t="s">
        <v>787</v>
      </c>
      <c r="F101" s="23" t="s">
        <v>13</v>
      </c>
      <c r="G101" s="192">
        <v>0.45562499999999995</v>
      </c>
      <c r="H101" s="192">
        <v>0.26892500000000003</v>
      </c>
      <c r="I101" s="192">
        <v>0.1867</v>
      </c>
      <c r="J101" s="193">
        <v>0.59023319615912218</v>
      </c>
      <c r="K101" s="185" t="s">
        <v>572</v>
      </c>
      <c r="L101" s="185" t="s">
        <v>569</v>
      </c>
      <c r="N101" t="s">
        <v>389</v>
      </c>
    </row>
    <row r="102" spans="1:14" x14ac:dyDescent="0.3">
      <c r="A102" t="s">
        <v>1354</v>
      </c>
      <c r="B102">
        <v>332650</v>
      </c>
      <c r="C102" s="18" t="s">
        <v>243</v>
      </c>
      <c r="D102" s="18" t="s">
        <v>244</v>
      </c>
      <c r="E102" s="18" t="s">
        <v>944</v>
      </c>
      <c r="F102" s="23" t="s">
        <v>13</v>
      </c>
      <c r="G102" s="192">
        <v>0.58547500000000008</v>
      </c>
      <c r="H102" s="192">
        <v>0.32847500000000002</v>
      </c>
      <c r="I102" s="192">
        <v>0.25699999999999995</v>
      </c>
      <c r="J102" s="193">
        <v>0.56104018104957509</v>
      </c>
      <c r="K102" s="185" t="s">
        <v>572</v>
      </c>
      <c r="L102" s="185" t="s">
        <v>569</v>
      </c>
      <c r="N102" t="s">
        <v>244</v>
      </c>
    </row>
    <row r="103" spans="1:14" x14ac:dyDescent="0.3">
      <c r="A103" t="s">
        <v>1286</v>
      </c>
      <c r="B103">
        <v>331760</v>
      </c>
      <c r="C103" s="18" t="s">
        <v>161</v>
      </c>
      <c r="D103" s="18" t="s">
        <v>162</v>
      </c>
      <c r="E103" s="18" t="s">
        <v>829</v>
      </c>
      <c r="F103" s="23" t="s">
        <v>9</v>
      </c>
      <c r="G103" s="192">
        <v>0.62875000000000003</v>
      </c>
      <c r="H103" s="192">
        <v>0.32495000000000002</v>
      </c>
      <c r="I103" s="192">
        <v>0.30380000000000001</v>
      </c>
      <c r="J103" s="193">
        <v>0.51681908548707756</v>
      </c>
      <c r="K103" s="185" t="s">
        <v>572</v>
      </c>
      <c r="L103" s="185" t="s">
        <v>569</v>
      </c>
      <c r="N103" t="s">
        <v>162</v>
      </c>
    </row>
    <row r="104" spans="1:14" x14ac:dyDescent="0.3">
      <c r="A104" t="s">
        <v>1225</v>
      </c>
      <c r="B104">
        <v>331260</v>
      </c>
      <c r="C104" s="18" t="s">
        <v>103</v>
      </c>
      <c r="D104" s="18" t="s">
        <v>106</v>
      </c>
      <c r="E104" s="18" t="s">
        <v>789</v>
      </c>
      <c r="F104" s="23" t="s">
        <v>14</v>
      </c>
      <c r="G104" s="192">
        <v>0.55349999999999999</v>
      </c>
      <c r="H104" s="192">
        <v>0.314475</v>
      </c>
      <c r="I104" s="192">
        <v>0.23902499999999996</v>
      </c>
      <c r="J104" s="193">
        <v>0.56815718157181572</v>
      </c>
      <c r="K104" s="185" t="s">
        <v>572</v>
      </c>
      <c r="L104" s="185" t="s">
        <v>569</v>
      </c>
      <c r="N104" t="s">
        <v>106</v>
      </c>
    </row>
    <row r="105" spans="1:14" x14ac:dyDescent="0.3">
      <c r="A105" t="s">
        <v>1288</v>
      </c>
      <c r="B105">
        <v>331770</v>
      </c>
      <c r="C105" s="18" t="s">
        <v>163</v>
      </c>
      <c r="D105" s="18" t="s">
        <v>164</v>
      </c>
      <c r="E105" s="18" t="s">
        <v>831</v>
      </c>
      <c r="F105" s="23" t="s">
        <v>14</v>
      </c>
      <c r="G105" s="192">
        <v>1</v>
      </c>
      <c r="H105" s="192">
        <v>0.77478000000000014</v>
      </c>
      <c r="I105" s="192">
        <v>0.22521999999999998</v>
      </c>
      <c r="J105" s="193">
        <v>0.77478000000000014</v>
      </c>
      <c r="K105" s="185" t="s">
        <v>572</v>
      </c>
      <c r="L105" s="185" t="s">
        <v>569</v>
      </c>
      <c r="N105" t="s">
        <v>164</v>
      </c>
    </row>
    <row r="106" spans="1:14" x14ac:dyDescent="0.3">
      <c r="A106" t="s">
        <v>1290</v>
      </c>
      <c r="B106">
        <v>331750</v>
      </c>
      <c r="C106" s="18" t="s">
        <v>165</v>
      </c>
      <c r="D106" s="18" t="s">
        <v>166</v>
      </c>
      <c r="E106" s="18" t="s">
        <v>833</v>
      </c>
      <c r="F106" s="23" t="s">
        <v>4</v>
      </c>
      <c r="G106" s="192">
        <v>0.625</v>
      </c>
      <c r="H106" s="192">
        <v>0.23</v>
      </c>
      <c r="I106" s="192">
        <v>0.39500000000000002</v>
      </c>
      <c r="J106" s="193">
        <v>0.36799999999999999</v>
      </c>
      <c r="K106" s="185" t="s">
        <v>572</v>
      </c>
      <c r="L106" s="185" t="s">
        <v>569</v>
      </c>
      <c r="N106" t="s">
        <v>166</v>
      </c>
    </row>
    <row r="107" spans="1:14" x14ac:dyDescent="0.3">
      <c r="A107" t="s">
        <v>1292</v>
      </c>
      <c r="B107">
        <v>331780</v>
      </c>
      <c r="C107" s="18" t="s">
        <v>167</v>
      </c>
      <c r="D107" s="18" t="s">
        <v>168</v>
      </c>
      <c r="E107" s="18" t="s">
        <v>835</v>
      </c>
      <c r="F107" s="23" t="s">
        <v>9</v>
      </c>
      <c r="G107" s="192">
        <v>0.69666666666666666</v>
      </c>
      <c r="H107" s="192">
        <v>0.36934166666666668</v>
      </c>
      <c r="I107" s="192">
        <v>0.32732499999999992</v>
      </c>
      <c r="J107" s="193">
        <v>0.53015550239234455</v>
      </c>
      <c r="K107" s="185" t="s">
        <v>572</v>
      </c>
      <c r="L107" s="185" t="s">
        <v>569</v>
      </c>
      <c r="N107" t="s">
        <v>168</v>
      </c>
    </row>
    <row r="108" spans="1:14" x14ac:dyDescent="0.3">
      <c r="A108" t="s">
        <v>1415</v>
      </c>
      <c r="B108">
        <v>332360</v>
      </c>
      <c r="C108" s="18" t="s">
        <v>308</v>
      </c>
      <c r="D108" s="18" t="s">
        <v>310</v>
      </c>
      <c r="E108" s="18" t="s">
        <v>1040</v>
      </c>
      <c r="F108" s="23" t="s">
        <v>10</v>
      </c>
      <c r="G108" s="192">
        <v>0.22105833333333327</v>
      </c>
      <c r="H108" s="192">
        <v>0</v>
      </c>
      <c r="I108" s="192">
        <v>0.22105833333333327</v>
      </c>
      <c r="J108" s="193">
        <v>0</v>
      </c>
      <c r="K108" s="185" t="s">
        <v>572</v>
      </c>
      <c r="L108" s="185" t="s">
        <v>569</v>
      </c>
      <c r="N108" t="s">
        <v>310</v>
      </c>
    </row>
    <row r="109" spans="1:14" x14ac:dyDescent="0.3">
      <c r="A109" t="s">
        <v>1296</v>
      </c>
      <c r="B109">
        <v>331790</v>
      </c>
      <c r="C109" s="18" t="s">
        <v>174</v>
      </c>
      <c r="D109" s="18" t="s">
        <v>175</v>
      </c>
      <c r="E109" s="18" t="s">
        <v>843</v>
      </c>
      <c r="F109" s="23" t="s">
        <v>14</v>
      </c>
      <c r="G109" s="192">
        <v>0.90000000000000024</v>
      </c>
      <c r="H109" s="192">
        <v>0.6228636363636364</v>
      </c>
      <c r="I109" s="192">
        <v>0.27713636363636368</v>
      </c>
      <c r="J109" s="193">
        <v>0.69207070707070695</v>
      </c>
      <c r="K109" s="185" t="s">
        <v>572</v>
      </c>
      <c r="L109" s="185" t="s">
        <v>569</v>
      </c>
      <c r="N109" t="s">
        <v>175</v>
      </c>
    </row>
    <row r="110" spans="1:14" x14ac:dyDescent="0.3">
      <c r="A110" t="s">
        <v>1226</v>
      </c>
      <c r="B110">
        <v>331800</v>
      </c>
      <c r="C110" s="18" t="s">
        <v>1513</v>
      </c>
      <c r="D110" s="18" t="s">
        <v>176</v>
      </c>
      <c r="E110" s="18" t="s">
        <v>726</v>
      </c>
      <c r="F110" s="23" t="s">
        <v>9</v>
      </c>
      <c r="G110" s="192">
        <v>0.36252499999999999</v>
      </c>
      <c r="H110" s="192">
        <v>0.11780000000000002</v>
      </c>
      <c r="I110" s="192">
        <v>0.24472500000000008</v>
      </c>
      <c r="J110" s="193">
        <v>0.32494310737190546</v>
      </c>
      <c r="K110" s="185" t="s">
        <v>572</v>
      </c>
      <c r="L110" s="185" t="s">
        <v>569</v>
      </c>
      <c r="N110" t="s">
        <v>1227</v>
      </c>
    </row>
    <row r="111" spans="1:14" x14ac:dyDescent="0.3">
      <c r="A111" t="s">
        <v>1197</v>
      </c>
      <c r="B111">
        <v>331060</v>
      </c>
      <c r="C111" s="18" t="s">
        <v>80</v>
      </c>
      <c r="D111" s="18" t="s">
        <v>82</v>
      </c>
      <c r="E111" s="18" t="s">
        <v>712</v>
      </c>
      <c r="F111" s="23" t="s">
        <v>14</v>
      </c>
      <c r="G111" s="192">
        <v>0.71400000000000008</v>
      </c>
      <c r="H111" s="192">
        <v>0.40145000000000003</v>
      </c>
      <c r="I111" s="192">
        <v>0.31254999999999994</v>
      </c>
      <c r="J111" s="193">
        <v>0.56225490196078431</v>
      </c>
      <c r="K111" s="185" t="s">
        <v>572</v>
      </c>
      <c r="L111" s="185" t="s">
        <v>569</v>
      </c>
      <c r="N111" t="s">
        <v>713</v>
      </c>
    </row>
    <row r="112" spans="1:14" x14ac:dyDescent="0.3">
      <c r="A112" t="s">
        <v>1298</v>
      </c>
      <c r="B112">
        <v>331810</v>
      </c>
      <c r="C112" s="18" t="s">
        <v>845</v>
      </c>
      <c r="D112" s="18" t="s">
        <v>177</v>
      </c>
      <c r="E112" s="18" t="s">
        <v>846</v>
      </c>
      <c r="F112" s="23" t="s">
        <v>14</v>
      </c>
      <c r="G112" s="192">
        <v>1.1500000000000001</v>
      </c>
      <c r="H112" s="192">
        <v>0.77500833333333341</v>
      </c>
      <c r="I112" s="192">
        <v>0.37499166666666661</v>
      </c>
      <c r="J112" s="193">
        <v>0.67392028985507246</v>
      </c>
      <c r="K112" s="185" t="s">
        <v>572</v>
      </c>
      <c r="L112" s="185" t="s">
        <v>569</v>
      </c>
      <c r="N112" t="s">
        <v>177</v>
      </c>
    </row>
    <row r="113" spans="1:14" x14ac:dyDescent="0.3">
      <c r="A113" t="s">
        <v>1228</v>
      </c>
      <c r="B113">
        <v>331270</v>
      </c>
      <c r="C113" s="18" t="s">
        <v>103</v>
      </c>
      <c r="D113" s="18" t="s">
        <v>107</v>
      </c>
      <c r="E113" s="18" t="s">
        <v>730</v>
      </c>
      <c r="F113" s="23" t="s">
        <v>5</v>
      </c>
      <c r="G113" s="192">
        <v>0.50082499999999996</v>
      </c>
      <c r="H113" s="192">
        <v>0.26496666666666663</v>
      </c>
      <c r="I113" s="192">
        <v>0.23585833333333336</v>
      </c>
      <c r="J113" s="193">
        <v>0.5290603837002279</v>
      </c>
      <c r="K113" s="185" t="s">
        <v>572</v>
      </c>
      <c r="L113" s="185" t="s">
        <v>569</v>
      </c>
      <c r="N113" t="s">
        <v>107</v>
      </c>
    </row>
    <row r="114" spans="1:14" x14ac:dyDescent="0.3">
      <c r="A114" t="s">
        <v>1300</v>
      </c>
      <c r="B114">
        <v>331820</v>
      </c>
      <c r="C114" s="18" t="s">
        <v>178</v>
      </c>
      <c r="D114" s="18" t="s">
        <v>179</v>
      </c>
      <c r="E114" s="18" t="s">
        <v>848</v>
      </c>
      <c r="F114" s="23" t="s">
        <v>11</v>
      </c>
      <c r="G114" s="192">
        <v>0.47410000000000002</v>
      </c>
      <c r="H114" s="192">
        <v>0.118725</v>
      </c>
      <c r="I114" s="192">
        <v>0.355375</v>
      </c>
      <c r="J114" s="193">
        <v>0.25042185192997257</v>
      </c>
      <c r="K114" s="185" t="s">
        <v>572</v>
      </c>
      <c r="L114" s="185" t="s">
        <v>569</v>
      </c>
      <c r="N114" t="s">
        <v>179</v>
      </c>
    </row>
    <row r="115" spans="1:14" x14ac:dyDescent="0.3">
      <c r="A115" t="s">
        <v>1337</v>
      </c>
      <c r="B115">
        <v>331830</v>
      </c>
      <c r="C115" s="18" t="s">
        <v>221</v>
      </c>
      <c r="D115" s="18" t="s">
        <v>222</v>
      </c>
      <c r="E115" s="18" t="s">
        <v>912</v>
      </c>
      <c r="F115" s="23" t="s">
        <v>14</v>
      </c>
      <c r="G115" s="192">
        <v>0.70360000000000011</v>
      </c>
      <c r="H115" s="192">
        <v>0.39431666666666665</v>
      </c>
      <c r="I115" s="192">
        <v>0.3092833333333333</v>
      </c>
      <c r="J115" s="193">
        <v>0.56042732613227197</v>
      </c>
      <c r="K115" s="185" t="s">
        <v>572</v>
      </c>
      <c r="L115" s="185" t="s">
        <v>569</v>
      </c>
      <c r="N115" t="s">
        <v>222</v>
      </c>
    </row>
    <row r="116" spans="1:14" x14ac:dyDescent="0.3">
      <c r="A116" t="s">
        <v>1302</v>
      </c>
      <c r="B116">
        <v>331840</v>
      </c>
      <c r="C116" s="18" t="s">
        <v>180</v>
      </c>
      <c r="D116" s="18" t="s">
        <v>181</v>
      </c>
      <c r="E116" s="18" t="s">
        <v>850</v>
      </c>
      <c r="F116" s="23" t="s">
        <v>14</v>
      </c>
      <c r="G116" s="192">
        <v>0.97000000000000008</v>
      </c>
      <c r="H116" s="192">
        <v>0.52734999999999999</v>
      </c>
      <c r="I116" s="192">
        <v>0.44264999999999988</v>
      </c>
      <c r="J116" s="193">
        <v>0.54365979381443297</v>
      </c>
      <c r="K116" s="185" t="s">
        <v>572</v>
      </c>
      <c r="L116" s="185" t="s">
        <v>569</v>
      </c>
      <c r="N116" t="s">
        <v>181</v>
      </c>
    </row>
    <row r="117" spans="1:14" x14ac:dyDescent="0.3">
      <c r="A117" t="s">
        <v>1403</v>
      </c>
      <c r="B117">
        <v>332310</v>
      </c>
      <c r="C117" s="18" t="s">
        <v>296</v>
      </c>
      <c r="D117" s="18" t="s">
        <v>297</v>
      </c>
      <c r="E117" s="18" t="s">
        <v>1028</v>
      </c>
      <c r="F117" s="23" t="s">
        <v>9</v>
      </c>
      <c r="G117" s="192">
        <v>0.49500000000000011</v>
      </c>
      <c r="H117" s="192">
        <v>0.26124999999999993</v>
      </c>
      <c r="I117" s="192">
        <v>0.23375000000000001</v>
      </c>
      <c r="J117" s="193">
        <v>0.52777777777777757</v>
      </c>
      <c r="K117" s="185" t="s">
        <v>572</v>
      </c>
      <c r="L117" s="185" t="s">
        <v>569</v>
      </c>
      <c r="N117" t="s">
        <v>297</v>
      </c>
    </row>
    <row r="118" spans="1:14" x14ac:dyDescent="0.3">
      <c r="A118" t="s">
        <v>1304</v>
      </c>
      <c r="B118">
        <v>331850</v>
      </c>
      <c r="C118" s="18" t="s">
        <v>182</v>
      </c>
      <c r="D118" s="18" t="s">
        <v>183</v>
      </c>
      <c r="E118" s="18" t="s">
        <v>852</v>
      </c>
      <c r="F118" s="23" t="s">
        <v>7</v>
      </c>
      <c r="G118" s="192">
        <v>0.66500000000000004</v>
      </c>
      <c r="H118" s="192">
        <v>0.35741666666666672</v>
      </c>
      <c r="I118" s="192">
        <v>0.30758333333333326</v>
      </c>
      <c r="J118" s="193">
        <v>0.5374686716791981</v>
      </c>
      <c r="K118" s="185" t="s">
        <v>572</v>
      </c>
      <c r="L118" s="185" t="s">
        <v>569</v>
      </c>
      <c r="N118" t="s">
        <v>183</v>
      </c>
    </row>
    <row r="119" spans="1:14" x14ac:dyDescent="0.3">
      <c r="A119" t="s">
        <v>1229</v>
      </c>
      <c r="B119">
        <v>331280</v>
      </c>
      <c r="C119" s="18" t="s">
        <v>103</v>
      </c>
      <c r="D119" s="18" t="s">
        <v>108</v>
      </c>
      <c r="E119" s="18" t="s">
        <v>732</v>
      </c>
      <c r="F119" s="23" t="s">
        <v>9</v>
      </c>
      <c r="G119" s="192">
        <v>0.52027499999999993</v>
      </c>
      <c r="H119" s="192">
        <v>0.25277500000000003</v>
      </c>
      <c r="I119" s="192">
        <v>0.26750000000000002</v>
      </c>
      <c r="J119" s="193">
        <v>0.48584882994570189</v>
      </c>
      <c r="K119" s="185" t="s">
        <v>572</v>
      </c>
      <c r="L119" s="185" t="s">
        <v>569</v>
      </c>
      <c r="N119" t="s">
        <v>108</v>
      </c>
    </row>
    <row r="120" spans="1:14" x14ac:dyDescent="0.3">
      <c r="A120" t="s">
        <v>1310</v>
      </c>
      <c r="B120">
        <v>331860</v>
      </c>
      <c r="C120" s="18" t="s">
        <v>184</v>
      </c>
      <c r="D120" s="18" t="s">
        <v>185</v>
      </c>
      <c r="E120" s="18" t="s">
        <v>858</v>
      </c>
      <c r="F120" s="23" t="s">
        <v>6</v>
      </c>
      <c r="G120" s="192">
        <v>0.41600000000000009</v>
      </c>
      <c r="H120" s="192">
        <v>0.23180000000000001</v>
      </c>
      <c r="I120" s="192">
        <v>0.1842</v>
      </c>
      <c r="J120" s="193">
        <v>0.55721153846153837</v>
      </c>
      <c r="K120" s="185" t="s">
        <v>572</v>
      </c>
      <c r="L120" s="185" t="s">
        <v>569</v>
      </c>
      <c r="N120" t="s">
        <v>185</v>
      </c>
    </row>
    <row r="121" spans="1:14" x14ac:dyDescent="0.3">
      <c r="A121" t="s">
        <v>1306</v>
      </c>
      <c r="B121">
        <v>331870</v>
      </c>
      <c r="C121" s="18" t="s">
        <v>186</v>
      </c>
      <c r="D121" s="18" t="s">
        <v>187</v>
      </c>
      <c r="E121" s="18" t="s">
        <v>854</v>
      </c>
      <c r="F121" s="23" t="s">
        <v>6</v>
      </c>
      <c r="G121" s="192">
        <v>0.625</v>
      </c>
      <c r="H121" s="192">
        <v>0.25338333333333335</v>
      </c>
      <c r="I121" s="192">
        <v>0.37161666666666665</v>
      </c>
      <c r="J121" s="193">
        <v>0.40541333333333335</v>
      </c>
      <c r="K121" s="185" t="s">
        <v>572</v>
      </c>
      <c r="L121" s="185" t="s">
        <v>569</v>
      </c>
      <c r="N121" t="s">
        <v>187</v>
      </c>
    </row>
    <row r="122" spans="1:14" x14ac:dyDescent="0.3">
      <c r="A122" t="s">
        <v>1308</v>
      </c>
      <c r="B122">
        <v>331880</v>
      </c>
      <c r="C122" s="18" t="s">
        <v>188</v>
      </c>
      <c r="D122" s="18" t="s">
        <v>189</v>
      </c>
      <c r="E122" s="18" t="s">
        <v>856</v>
      </c>
      <c r="F122" s="23" t="s">
        <v>6</v>
      </c>
      <c r="G122" s="192">
        <v>0.85166666666666657</v>
      </c>
      <c r="H122" s="192">
        <v>0.395675</v>
      </c>
      <c r="I122" s="192">
        <v>0.45599166666666674</v>
      </c>
      <c r="J122" s="193">
        <v>0.46458904109589044</v>
      </c>
      <c r="K122" s="185" t="s">
        <v>572</v>
      </c>
      <c r="L122" s="185" t="s">
        <v>569</v>
      </c>
      <c r="N122" t="s">
        <v>189</v>
      </c>
    </row>
    <row r="123" spans="1:14" x14ac:dyDescent="0.3">
      <c r="A123" t="s">
        <v>1356</v>
      </c>
      <c r="B123">
        <v>332660</v>
      </c>
      <c r="C123" s="18" t="s">
        <v>243</v>
      </c>
      <c r="D123" s="18" t="s">
        <v>245</v>
      </c>
      <c r="E123" s="18" t="s">
        <v>1500</v>
      </c>
      <c r="F123" s="23" t="s">
        <v>13</v>
      </c>
      <c r="G123" s="192">
        <v>0.58464166666666673</v>
      </c>
      <c r="H123" s="192">
        <v>0.32847500000000002</v>
      </c>
      <c r="I123" s="192">
        <v>0.25616666666666665</v>
      </c>
      <c r="J123" s="193">
        <v>0.5618398734267428</v>
      </c>
      <c r="K123" s="185" t="s">
        <v>572</v>
      </c>
      <c r="L123" s="185" t="s">
        <v>569</v>
      </c>
      <c r="N123" t="s">
        <v>245</v>
      </c>
    </row>
    <row r="124" spans="1:14" x14ac:dyDescent="0.3">
      <c r="A124" t="s">
        <v>1198</v>
      </c>
      <c r="B124">
        <v>331070</v>
      </c>
      <c r="C124" s="18" t="s">
        <v>80</v>
      </c>
      <c r="D124" s="18" t="s">
        <v>85</v>
      </c>
      <c r="E124" s="18" t="s">
        <v>703</v>
      </c>
      <c r="F124" s="23" t="s">
        <v>7</v>
      </c>
      <c r="G124" s="192">
        <v>0.65064166666666656</v>
      </c>
      <c r="H124" s="192">
        <v>0.3410333333333333</v>
      </c>
      <c r="I124" s="192">
        <v>0.30960833333333332</v>
      </c>
      <c r="J124" s="193">
        <v>0.52414923729139185</v>
      </c>
      <c r="K124" s="185" t="s">
        <v>572</v>
      </c>
      <c r="L124" s="185" t="s">
        <v>569</v>
      </c>
      <c r="N124" t="s">
        <v>85</v>
      </c>
    </row>
    <row r="125" spans="1:14" x14ac:dyDescent="0.3">
      <c r="A125" t="s">
        <v>1312</v>
      </c>
      <c r="B125">
        <v>331890</v>
      </c>
      <c r="C125" s="18" t="s">
        <v>190</v>
      </c>
      <c r="D125" s="18" t="s">
        <v>191</v>
      </c>
      <c r="E125" s="18" t="s">
        <v>860</v>
      </c>
      <c r="F125" s="23" t="s">
        <v>7</v>
      </c>
      <c r="G125" s="192">
        <v>0.68333333333333346</v>
      </c>
      <c r="H125" s="192">
        <v>0.36232500000000001</v>
      </c>
      <c r="I125" s="192">
        <v>0.3210083333333334</v>
      </c>
      <c r="J125" s="193">
        <v>0.53023170731707303</v>
      </c>
      <c r="K125" s="185" t="s">
        <v>572</v>
      </c>
      <c r="L125" s="185" t="s">
        <v>569</v>
      </c>
      <c r="N125" t="s">
        <v>191</v>
      </c>
    </row>
    <row r="126" spans="1:14" x14ac:dyDescent="0.3">
      <c r="A126" t="s">
        <v>1391</v>
      </c>
      <c r="B126">
        <v>332230</v>
      </c>
      <c r="C126" s="18" t="s">
        <v>286</v>
      </c>
      <c r="D126" s="18" t="s">
        <v>287</v>
      </c>
      <c r="E126" s="18" t="s">
        <v>1013</v>
      </c>
      <c r="F126" s="23" t="s">
        <v>9</v>
      </c>
      <c r="G126" s="192">
        <v>1.1421666666666666</v>
      </c>
      <c r="H126" s="192">
        <v>0.73043333333333349</v>
      </c>
      <c r="I126" s="192">
        <v>0.41173333333333334</v>
      </c>
      <c r="J126" s="193">
        <v>0.63951554063913629</v>
      </c>
      <c r="K126" s="185" t="s">
        <v>572</v>
      </c>
      <c r="L126" s="185" t="s">
        <v>569</v>
      </c>
      <c r="N126" t="s">
        <v>287</v>
      </c>
    </row>
    <row r="127" spans="1:14" x14ac:dyDescent="0.3">
      <c r="A127" t="s">
        <v>1316</v>
      </c>
      <c r="B127">
        <v>331900</v>
      </c>
      <c r="C127" s="18" t="s">
        <v>196</v>
      </c>
      <c r="D127" s="18" t="s">
        <v>197</v>
      </c>
      <c r="E127" s="18" t="s">
        <v>866</v>
      </c>
      <c r="F127" s="23" t="s">
        <v>14</v>
      </c>
      <c r="G127" s="192">
        <v>0.76557500000000001</v>
      </c>
      <c r="H127" s="192">
        <v>0.54256666666666675</v>
      </c>
      <c r="I127" s="192">
        <v>0.22300833333333325</v>
      </c>
      <c r="J127" s="193">
        <v>0.708704786162906</v>
      </c>
      <c r="K127" s="185" t="s">
        <v>572</v>
      </c>
      <c r="L127" s="185" t="s">
        <v>569</v>
      </c>
      <c r="N127" t="s">
        <v>197</v>
      </c>
    </row>
    <row r="128" spans="1:14" x14ac:dyDescent="0.3">
      <c r="A128" t="s">
        <v>1318</v>
      </c>
      <c r="B128">
        <v>331910</v>
      </c>
      <c r="C128" s="18" t="s">
        <v>198</v>
      </c>
      <c r="D128" s="18" t="s">
        <v>199</v>
      </c>
      <c r="E128" s="18" t="s">
        <v>870</v>
      </c>
      <c r="F128" s="23" t="s">
        <v>6</v>
      </c>
      <c r="G128" s="192">
        <v>1.0999999999999999</v>
      </c>
      <c r="H128" s="192">
        <v>0.63724166666666671</v>
      </c>
      <c r="I128" s="192">
        <v>0.46275833333333355</v>
      </c>
      <c r="J128" s="193">
        <v>0.57931060606060614</v>
      </c>
      <c r="K128" s="185" t="s">
        <v>572</v>
      </c>
      <c r="L128" s="185" t="s">
        <v>569</v>
      </c>
      <c r="N128" t="s">
        <v>199</v>
      </c>
    </row>
    <row r="129" spans="1:14" x14ac:dyDescent="0.3">
      <c r="A129" t="s">
        <v>1199</v>
      </c>
      <c r="B129">
        <v>331080</v>
      </c>
      <c r="C129" s="18" t="s">
        <v>80</v>
      </c>
      <c r="D129" s="18" t="s">
        <v>86</v>
      </c>
      <c r="E129" s="18" t="s">
        <v>680</v>
      </c>
      <c r="F129" s="23" t="s">
        <v>13</v>
      </c>
      <c r="G129" s="192">
        <v>0.28613333333333335</v>
      </c>
      <c r="H129" s="192">
        <v>3.0649999999999997E-2</v>
      </c>
      <c r="I129" s="192">
        <v>0.25548333333333334</v>
      </c>
      <c r="J129" s="193">
        <v>0.10711789375582477</v>
      </c>
      <c r="K129" s="185" t="s">
        <v>572</v>
      </c>
      <c r="L129" s="185" t="s">
        <v>569</v>
      </c>
      <c r="N129" t="s">
        <v>86</v>
      </c>
    </row>
    <row r="130" spans="1:14" x14ac:dyDescent="0.3">
      <c r="A130" t="s">
        <v>1333</v>
      </c>
      <c r="B130">
        <v>331980</v>
      </c>
      <c r="C130" s="18" t="s">
        <v>219</v>
      </c>
      <c r="D130" s="18" t="s">
        <v>220</v>
      </c>
      <c r="E130" s="18" t="s">
        <v>907</v>
      </c>
      <c r="F130" s="23" t="s">
        <v>4</v>
      </c>
      <c r="G130" s="192">
        <v>0.6675416666666667</v>
      </c>
      <c r="H130" s="192">
        <v>0.44826666666666676</v>
      </c>
      <c r="I130" s="192">
        <v>0.21927500000000003</v>
      </c>
      <c r="J130" s="193">
        <v>0.67151863179576821</v>
      </c>
      <c r="K130" s="185" t="s">
        <v>572</v>
      </c>
      <c r="L130" s="185" t="s">
        <v>569</v>
      </c>
      <c r="N130" t="s">
        <v>220</v>
      </c>
    </row>
    <row r="131" spans="1:14" x14ac:dyDescent="0.3">
      <c r="A131" t="s">
        <v>1322</v>
      </c>
      <c r="B131">
        <v>331920</v>
      </c>
      <c r="C131" s="18" t="s">
        <v>205</v>
      </c>
      <c r="D131" s="18" t="s">
        <v>561</v>
      </c>
      <c r="E131" s="18" t="s">
        <v>880</v>
      </c>
      <c r="F131" s="23" t="s">
        <v>7</v>
      </c>
      <c r="G131" s="192">
        <v>0.37861666666666666</v>
      </c>
      <c r="H131" s="192">
        <v>8.8224999999999998E-2</v>
      </c>
      <c r="I131" s="192">
        <v>0.29039166666666666</v>
      </c>
      <c r="J131" s="193">
        <v>0.23301932473478013</v>
      </c>
      <c r="K131" s="185" t="s">
        <v>572</v>
      </c>
      <c r="L131" s="185" t="s">
        <v>569</v>
      </c>
      <c r="N131" t="s">
        <v>881</v>
      </c>
    </row>
    <row r="132" spans="1:14" x14ac:dyDescent="0.3">
      <c r="A132" t="s">
        <v>1200</v>
      </c>
      <c r="B132">
        <v>331090</v>
      </c>
      <c r="C132" s="18" t="s">
        <v>80</v>
      </c>
      <c r="D132" s="18" t="s">
        <v>84</v>
      </c>
      <c r="E132" s="18" t="s">
        <v>680</v>
      </c>
      <c r="F132" s="23" t="s">
        <v>13</v>
      </c>
      <c r="G132" s="192">
        <v>0.28611666666666669</v>
      </c>
      <c r="H132" s="192">
        <v>3.0649999999999997E-2</v>
      </c>
      <c r="I132" s="192">
        <v>0.25546666666666668</v>
      </c>
      <c r="J132" s="193">
        <v>0.10712413351197063</v>
      </c>
      <c r="K132" s="185" t="s">
        <v>572</v>
      </c>
      <c r="L132" s="185" t="s">
        <v>569</v>
      </c>
      <c r="N132" t="s">
        <v>84</v>
      </c>
    </row>
    <row r="133" spans="1:14" x14ac:dyDescent="0.3">
      <c r="A133" t="s">
        <v>1393</v>
      </c>
      <c r="B133">
        <v>332240</v>
      </c>
      <c r="C133" s="18" t="s">
        <v>286</v>
      </c>
      <c r="D133" s="18" t="s">
        <v>288</v>
      </c>
      <c r="E133" s="18" t="s">
        <v>1015</v>
      </c>
      <c r="F133" s="23" t="s">
        <v>9</v>
      </c>
      <c r="G133" s="192">
        <v>1.1723818181818182</v>
      </c>
      <c r="H133" s="192">
        <v>0.72977272727272724</v>
      </c>
      <c r="I133" s="192">
        <v>0.44260909090909095</v>
      </c>
      <c r="J133" s="193">
        <v>0.62247018501574103</v>
      </c>
      <c r="K133" s="185" t="s">
        <v>572</v>
      </c>
      <c r="L133" s="185" t="s">
        <v>569</v>
      </c>
      <c r="N133" t="s">
        <v>288</v>
      </c>
    </row>
    <row r="134" spans="1:14" x14ac:dyDescent="0.3">
      <c r="A134" t="s">
        <v>1360</v>
      </c>
      <c r="B134">
        <v>332060</v>
      </c>
      <c r="C134" s="18" t="s">
        <v>248</v>
      </c>
      <c r="D134" s="18" t="s">
        <v>249</v>
      </c>
      <c r="E134" s="18" t="s">
        <v>951</v>
      </c>
      <c r="F134" s="23" t="s">
        <v>11</v>
      </c>
      <c r="G134" s="192">
        <v>0.67651818181818169</v>
      </c>
      <c r="H134" s="192">
        <v>0.26190909090909092</v>
      </c>
      <c r="I134" s="192">
        <v>0.41460909090909082</v>
      </c>
      <c r="J134" s="193">
        <v>0.3871427227649597</v>
      </c>
      <c r="K134" s="185" t="s">
        <v>572</v>
      </c>
      <c r="L134" s="185" t="s">
        <v>569</v>
      </c>
      <c r="N134" t="s">
        <v>249</v>
      </c>
    </row>
    <row r="135" spans="1:14" x14ac:dyDescent="0.3">
      <c r="A135" t="s">
        <v>1423</v>
      </c>
      <c r="B135">
        <v>332430</v>
      </c>
      <c r="C135" s="18" t="s">
        <v>318</v>
      </c>
      <c r="D135" s="18" t="s">
        <v>319</v>
      </c>
      <c r="E135" s="18" t="s">
        <v>1054</v>
      </c>
      <c r="F135" s="23" t="s">
        <v>6</v>
      </c>
      <c r="G135" s="192">
        <v>0.42189166666666661</v>
      </c>
      <c r="H135" s="192">
        <v>0.17489999999999997</v>
      </c>
      <c r="I135" s="192">
        <v>0.24699166666666669</v>
      </c>
      <c r="J135" s="193">
        <v>0.41456140004345504</v>
      </c>
      <c r="K135" s="185" t="s">
        <v>572</v>
      </c>
      <c r="L135" s="185" t="s">
        <v>569</v>
      </c>
      <c r="N135" t="s">
        <v>1055</v>
      </c>
    </row>
    <row r="136" spans="1:14" x14ac:dyDescent="0.3">
      <c r="A136" t="s">
        <v>1325</v>
      </c>
      <c r="B136">
        <v>331930</v>
      </c>
      <c r="C136" s="18" t="s">
        <v>404</v>
      </c>
      <c r="D136" s="18" t="s">
        <v>405</v>
      </c>
      <c r="E136" s="18" t="s">
        <v>885</v>
      </c>
      <c r="F136" s="23" t="s">
        <v>5</v>
      </c>
      <c r="G136" s="192">
        <v>0.65</v>
      </c>
      <c r="H136" s="192">
        <v>0.22899999999999998</v>
      </c>
      <c r="I136" s="192">
        <v>0.42100000000000004</v>
      </c>
      <c r="J136" s="193">
        <v>0.35230769230769227</v>
      </c>
      <c r="K136" s="185" t="s">
        <v>572</v>
      </c>
      <c r="L136" s="185" t="s">
        <v>569</v>
      </c>
      <c r="N136" t="s">
        <v>405</v>
      </c>
    </row>
    <row r="137" spans="1:14" x14ac:dyDescent="0.3">
      <c r="A137" t="s">
        <v>1201</v>
      </c>
      <c r="B137">
        <v>331100</v>
      </c>
      <c r="C137" s="18" t="s">
        <v>80</v>
      </c>
      <c r="D137" s="18" t="s">
        <v>567</v>
      </c>
      <c r="E137" s="18" t="s">
        <v>706</v>
      </c>
      <c r="F137" s="23" t="s">
        <v>14</v>
      </c>
      <c r="G137" s="192">
        <v>0.45179166666666665</v>
      </c>
      <c r="H137" s="192">
        <v>0.26884166666666659</v>
      </c>
      <c r="I137" s="192">
        <v>0.18294999999999997</v>
      </c>
      <c r="J137" s="193">
        <v>0.59505671862030785</v>
      </c>
      <c r="K137" s="185" t="s">
        <v>572</v>
      </c>
      <c r="L137" s="185" t="s">
        <v>569</v>
      </c>
      <c r="N137" t="s">
        <v>1202</v>
      </c>
    </row>
    <row r="138" spans="1:14" x14ac:dyDescent="0.3">
      <c r="A138" t="s">
        <v>1203</v>
      </c>
      <c r="B138">
        <v>331110</v>
      </c>
      <c r="C138" s="18" t="s">
        <v>80</v>
      </c>
      <c r="D138" s="18" t="s">
        <v>87</v>
      </c>
      <c r="E138" s="18" t="s">
        <v>715</v>
      </c>
      <c r="F138" s="23" t="s">
        <v>14</v>
      </c>
      <c r="G138" s="192">
        <v>0.66181666666666661</v>
      </c>
      <c r="H138" s="192">
        <v>0.35151666666666664</v>
      </c>
      <c r="I138" s="192">
        <v>0.31029999999999996</v>
      </c>
      <c r="J138" s="193">
        <v>0.53113903649046812</v>
      </c>
      <c r="K138" s="185" t="s">
        <v>572</v>
      </c>
      <c r="L138" s="185" t="s">
        <v>569</v>
      </c>
      <c r="N138" t="s">
        <v>716</v>
      </c>
    </row>
    <row r="139" spans="1:14" x14ac:dyDescent="0.3">
      <c r="A139" t="s">
        <v>1230</v>
      </c>
      <c r="B139">
        <v>331290</v>
      </c>
      <c r="C139" s="18" t="s">
        <v>103</v>
      </c>
      <c r="D139" s="18" t="s">
        <v>109</v>
      </c>
      <c r="E139" s="18" t="s">
        <v>791</v>
      </c>
      <c r="F139" s="23" t="s">
        <v>9</v>
      </c>
      <c r="G139" s="192">
        <v>0.52047499999999991</v>
      </c>
      <c r="H139" s="192">
        <v>0.28135833333333332</v>
      </c>
      <c r="I139" s="192">
        <v>0.23911666666666673</v>
      </c>
      <c r="J139" s="193">
        <v>0.54057991898426128</v>
      </c>
      <c r="K139" s="185" t="s">
        <v>572</v>
      </c>
      <c r="L139" s="185" t="s">
        <v>569</v>
      </c>
      <c r="N139" t="s">
        <v>109</v>
      </c>
    </row>
    <row r="140" spans="1:14" x14ac:dyDescent="0.3">
      <c r="A140" t="s">
        <v>1327</v>
      </c>
      <c r="B140">
        <v>331940</v>
      </c>
      <c r="C140" s="18" t="s">
        <v>209</v>
      </c>
      <c r="D140" s="18" t="s">
        <v>210</v>
      </c>
      <c r="E140" s="18" t="s">
        <v>899</v>
      </c>
      <c r="F140" s="23" t="s">
        <v>6</v>
      </c>
      <c r="G140" s="192">
        <v>0.65000000000000013</v>
      </c>
      <c r="H140" s="192">
        <v>0.46567500000000001</v>
      </c>
      <c r="I140" s="192">
        <v>0.18432499999999996</v>
      </c>
      <c r="J140" s="193">
        <v>0.71642307692307683</v>
      </c>
      <c r="K140" s="185" t="s">
        <v>572</v>
      </c>
      <c r="L140" s="185" t="s">
        <v>569</v>
      </c>
      <c r="N140" t="s">
        <v>210</v>
      </c>
    </row>
    <row r="141" spans="1:14" x14ac:dyDescent="0.3">
      <c r="A141" t="s">
        <v>1231</v>
      </c>
      <c r="B141">
        <v>331950</v>
      </c>
      <c r="C141" s="18" t="s">
        <v>1514</v>
      </c>
      <c r="D141" s="18" t="s">
        <v>110</v>
      </c>
      <c r="E141" s="18" t="s">
        <v>1232</v>
      </c>
      <c r="F141" s="23" t="s">
        <v>6</v>
      </c>
      <c r="G141" s="192">
        <v>0.5593499999999999</v>
      </c>
      <c r="H141" s="192">
        <v>0.32152500000000001</v>
      </c>
      <c r="I141" s="192">
        <v>0.23782499999999998</v>
      </c>
      <c r="J141" s="193">
        <v>0.57481898632341122</v>
      </c>
      <c r="K141" s="185" t="s">
        <v>572</v>
      </c>
      <c r="L141" s="185" t="s">
        <v>569</v>
      </c>
      <c r="N141" t="s">
        <v>110</v>
      </c>
    </row>
    <row r="142" spans="1:14" x14ac:dyDescent="0.3">
      <c r="A142" t="s">
        <v>1329</v>
      </c>
      <c r="B142">
        <v>331960</v>
      </c>
      <c r="C142" s="18" t="s">
        <v>211</v>
      </c>
      <c r="D142" s="18" t="s">
        <v>212</v>
      </c>
      <c r="E142" s="18" t="s">
        <v>901</v>
      </c>
      <c r="F142" s="23" t="s">
        <v>13</v>
      </c>
      <c r="G142" s="192">
        <v>0.66481818181818175</v>
      </c>
      <c r="H142" s="192">
        <v>0.41779999999999995</v>
      </c>
      <c r="I142" s="192">
        <v>0.24701818181818186</v>
      </c>
      <c r="J142" s="193">
        <v>0.62844249965814303</v>
      </c>
      <c r="K142" s="185" t="s">
        <v>572</v>
      </c>
      <c r="L142" s="185" t="s">
        <v>569</v>
      </c>
      <c r="N142" t="s">
        <v>212</v>
      </c>
    </row>
    <row r="143" spans="1:14" x14ac:dyDescent="0.3">
      <c r="A143" t="s">
        <v>1233</v>
      </c>
      <c r="B143">
        <v>331300</v>
      </c>
      <c r="C143" s="18" t="s">
        <v>103</v>
      </c>
      <c r="D143" s="18" t="s">
        <v>111</v>
      </c>
      <c r="E143" s="18" t="s">
        <v>734</v>
      </c>
      <c r="F143" s="23" t="s">
        <v>5</v>
      </c>
      <c r="G143" s="192">
        <v>0.52167500000000011</v>
      </c>
      <c r="H143" s="192">
        <v>0.28675833333333334</v>
      </c>
      <c r="I143" s="192">
        <v>0.23491666666666669</v>
      </c>
      <c r="J143" s="193">
        <v>0.54968770466925443</v>
      </c>
      <c r="K143" s="185" t="s">
        <v>572</v>
      </c>
      <c r="L143" s="185" t="s">
        <v>569</v>
      </c>
      <c r="N143" t="s">
        <v>111</v>
      </c>
    </row>
    <row r="144" spans="1:14" x14ac:dyDescent="0.3">
      <c r="A144" t="s">
        <v>1234</v>
      </c>
      <c r="B144">
        <v>331310</v>
      </c>
      <c r="C144" s="18" t="s">
        <v>103</v>
      </c>
      <c r="D144" s="18" t="s">
        <v>112</v>
      </c>
      <c r="E144" s="18" t="s">
        <v>722</v>
      </c>
      <c r="F144" s="23" t="s">
        <v>9</v>
      </c>
      <c r="G144" s="192">
        <v>0.51095000000000013</v>
      </c>
      <c r="H144" s="192">
        <v>0.26178333333333331</v>
      </c>
      <c r="I144" s="192">
        <v>0.24916666666666673</v>
      </c>
      <c r="J144" s="193">
        <v>0.51234628306748853</v>
      </c>
      <c r="K144" s="185" t="s">
        <v>572</v>
      </c>
      <c r="L144" s="185" t="s">
        <v>569</v>
      </c>
      <c r="N144" t="s">
        <v>112</v>
      </c>
    </row>
    <row r="145" spans="1:14" x14ac:dyDescent="0.3">
      <c r="A145" t="s">
        <v>1331</v>
      </c>
      <c r="B145">
        <v>331970</v>
      </c>
      <c r="C145" s="18" t="s">
        <v>214</v>
      </c>
      <c r="D145" s="18" t="s">
        <v>215</v>
      </c>
      <c r="E145" s="18" t="s">
        <v>903</v>
      </c>
      <c r="F145" s="23" t="s">
        <v>4</v>
      </c>
      <c r="G145" s="192">
        <v>0.43328333333333341</v>
      </c>
      <c r="H145" s="192">
        <v>0.11600000000000001</v>
      </c>
      <c r="I145" s="192">
        <v>0.31728333333333336</v>
      </c>
      <c r="J145" s="193">
        <v>0.26772319883063428</v>
      </c>
      <c r="K145" s="185" t="s">
        <v>572</v>
      </c>
      <c r="L145" s="185" t="s">
        <v>569</v>
      </c>
      <c r="N145" t="s">
        <v>215</v>
      </c>
    </row>
    <row r="146" spans="1:14" x14ac:dyDescent="0.3">
      <c r="A146" t="s">
        <v>1343</v>
      </c>
      <c r="B146">
        <v>332020</v>
      </c>
      <c r="C146" s="18" t="s">
        <v>230</v>
      </c>
      <c r="D146" s="18" t="s">
        <v>231</v>
      </c>
      <c r="E146" s="18" t="s">
        <v>926</v>
      </c>
      <c r="F146" s="23" t="s">
        <v>14</v>
      </c>
      <c r="G146" s="192">
        <v>0.65848333333333331</v>
      </c>
      <c r="H146" s="192">
        <v>0.36306666666666665</v>
      </c>
      <c r="I146" s="192">
        <v>0.29541666666666672</v>
      </c>
      <c r="J146" s="193">
        <v>0.55136804272444251</v>
      </c>
      <c r="K146" s="185" t="s">
        <v>572</v>
      </c>
      <c r="L146" s="185" t="s">
        <v>569</v>
      </c>
      <c r="N146" t="s">
        <v>231</v>
      </c>
    </row>
    <row r="147" spans="1:14" x14ac:dyDescent="0.3">
      <c r="A147" t="s">
        <v>1335</v>
      </c>
      <c r="B147">
        <v>331990</v>
      </c>
      <c r="C147" s="18" t="s">
        <v>217</v>
      </c>
      <c r="D147" s="18" t="s">
        <v>218</v>
      </c>
      <c r="E147" s="18" t="s">
        <v>910</v>
      </c>
      <c r="F147" s="23" t="s">
        <v>14</v>
      </c>
      <c r="G147" s="192">
        <v>0.63300000000000001</v>
      </c>
      <c r="H147" s="192">
        <v>0.19480833333333333</v>
      </c>
      <c r="I147" s="192">
        <v>0.4381916666666667</v>
      </c>
      <c r="J147" s="193">
        <v>0.30775408109531333</v>
      </c>
      <c r="K147" s="185" t="s">
        <v>572</v>
      </c>
      <c r="L147" s="185" t="s">
        <v>569</v>
      </c>
      <c r="N147" t="s">
        <v>218</v>
      </c>
    </row>
    <row r="148" spans="1:14" x14ac:dyDescent="0.3">
      <c r="A148" t="s">
        <v>1235</v>
      </c>
      <c r="B148">
        <v>331320</v>
      </c>
      <c r="C148" s="18" t="s">
        <v>103</v>
      </c>
      <c r="D148" s="18" t="s">
        <v>113</v>
      </c>
      <c r="E148" s="18" t="s">
        <v>737</v>
      </c>
      <c r="F148" s="23" t="s">
        <v>5</v>
      </c>
      <c r="G148" s="192">
        <v>0.52442500000000014</v>
      </c>
      <c r="H148" s="192">
        <v>0.25690833333333329</v>
      </c>
      <c r="I148" s="192">
        <v>0.26751666666666668</v>
      </c>
      <c r="J148" s="193">
        <v>0.48988574788260136</v>
      </c>
      <c r="K148" s="185" t="s">
        <v>572</v>
      </c>
      <c r="L148" s="185" t="s">
        <v>569</v>
      </c>
      <c r="N148" t="s">
        <v>113</v>
      </c>
    </row>
    <row r="149" spans="1:14" x14ac:dyDescent="0.3">
      <c r="A149" t="s">
        <v>1341</v>
      </c>
      <c r="B149">
        <v>332000</v>
      </c>
      <c r="C149" s="18" t="s">
        <v>227</v>
      </c>
      <c r="D149" s="18" t="s">
        <v>228</v>
      </c>
      <c r="E149" s="18" t="s">
        <v>921</v>
      </c>
      <c r="F149" s="23" t="s">
        <v>5</v>
      </c>
      <c r="G149" s="192">
        <v>0.37999999999999995</v>
      </c>
      <c r="H149" s="192">
        <v>0.12645000000000001</v>
      </c>
      <c r="I149" s="192">
        <v>0.25355</v>
      </c>
      <c r="J149" s="193">
        <v>0.33276315789473693</v>
      </c>
      <c r="K149" s="185" t="s">
        <v>572</v>
      </c>
      <c r="L149" s="185" t="s">
        <v>569</v>
      </c>
      <c r="N149" t="s">
        <v>228</v>
      </c>
    </row>
    <row r="150" spans="1:14" x14ac:dyDescent="0.3">
      <c r="A150" t="s">
        <v>1236</v>
      </c>
      <c r="B150">
        <v>331330</v>
      </c>
      <c r="C150" s="18" t="s">
        <v>103</v>
      </c>
      <c r="D150" s="18" t="s">
        <v>114</v>
      </c>
      <c r="E150" s="18" t="s">
        <v>793</v>
      </c>
      <c r="F150" s="23" t="s">
        <v>9</v>
      </c>
      <c r="G150" s="192">
        <v>0.51572499999999999</v>
      </c>
      <c r="H150" s="192">
        <v>0.27861666666666668</v>
      </c>
      <c r="I150" s="192">
        <v>0.23710833333333328</v>
      </c>
      <c r="J150" s="193">
        <v>0.54024270040557798</v>
      </c>
      <c r="K150" s="185" t="s">
        <v>572</v>
      </c>
      <c r="L150" s="185" t="s">
        <v>569</v>
      </c>
      <c r="N150" t="s">
        <v>114</v>
      </c>
    </row>
    <row r="151" spans="1:14" x14ac:dyDescent="0.3">
      <c r="A151" t="s">
        <v>1237</v>
      </c>
      <c r="B151">
        <v>331340</v>
      </c>
      <c r="C151" s="18" t="s">
        <v>103</v>
      </c>
      <c r="D151" s="18" t="s">
        <v>115</v>
      </c>
      <c r="E151" s="18" t="s">
        <v>795</v>
      </c>
      <c r="F151" s="23" t="s">
        <v>14</v>
      </c>
      <c r="G151" s="192">
        <v>0.52949999999999997</v>
      </c>
      <c r="H151" s="192">
        <v>0.29185833333333328</v>
      </c>
      <c r="I151" s="192">
        <v>0.23764166666666667</v>
      </c>
      <c r="J151" s="193">
        <v>0.55119609694680505</v>
      </c>
      <c r="K151" s="185" t="s">
        <v>572</v>
      </c>
      <c r="L151" s="185" t="s">
        <v>569</v>
      </c>
      <c r="N151" t="s">
        <v>115</v>
      </c>
    </row>
    <row r="152" spans="1:14" x14ac:dyDescent="0.3">
      <c r="A152" t="s">
        <v>1204</v>
      </c>
      <c r="B152">
        <v>332010</v>
      </c>
      <c r="C152" s="18" t="s">
        <v>80</v>
      </c>
      <c r="D152" s="18" t="s">
        <v>229</v>
      </c>
      <c r="E152" s="18" t="s">
        <v>923</v>
      </c>
      <c r="F152" s="23" t="s">
        <v>13</v>
      </c>
      <c r="G152" s="192">
        <v>0.44369999999999998</v>
      </c>
      <c r="H152" s="192">
        <v>0.10810833333333336</v>
      </c>
      <c r="I152" s="192">
        <v>0.33559166666666668</v>
      </c>
      <c r="J152" s="193">
        <v>0.24365186687701909</v>
      </c>
      <c r="K152" s="185" t="s">
        <v>572</v>
      </c>
      <c r="L152" s="185" t="s">
        <v>569</v>
      </c>
      <c r="N152" t="s">
        <v>229</v>
      </c>
    </row>
    <row r="153" spans="1:14" x14ac:dyDescent="0.3">
      <c r="A153" t="s">
        <v>1205</v>
      </c>
      <c r="B153">
        <v>331120</v>
      </c>
      <c r="C153" s="18" t="s">
        <v>80</v>
      </c>
      <c r="D153" s="18" t="s">
        <v>89</v>
      </c>
      <c r="E153" s="18" t="s">
        <v>1500</v>
      </c>
      <c r="F153" s="23" t="s">
        <v>13</v>
      </c>
      <c r="G153" s="192">
        <v>0.27816666666666673</v>
      </c>
      <c r="H153" s="192">
        <v>2.8116666666666665E-2</v>
      </c>
      <c r="I153" s="192">
        <v>0.25004999999999999</v>
      </c>
      <c r="J153" s="193">
        <v>0.1010784901138406</v>
      </c>
      <c r="K153" s="185" t="s">
        <v>572</v>
      </c>
      <c r="L153" s="185" t="s">
        <v>569</v>
      </c>
      <c r="N153" t="s">
        <v>1206</v>
      </c>
    </row>
    <row r="154" spans="1:14" x14ac:dyDescent="0.3">
      <c r="A154" t="s">
        <v>1207</v>
      </c>
      <c r="B154">
        <v>331130</v>
      </c>
      <c r="C154" s="18" t="s">
        <v>80</v>
      </c>
      <c r="D154" s="18" t="s">
        <v>90</v>
      </c>
      <c r="E154" s="18" t="s">
        <v>718</v>
      </c>
      <c r="F154" s="23" t="s">
        <v>14</v>
      </c>
      <c r="G154" s="192">
        <v>1.062891666666667</v>
      </c>
      <c r="H154" s="192">
        <v>0.64508333333333334</v>
      </c>
      <c r="I154" s="192">
        <v>0.41780833333333334</v>
      </c>
      <c r="J154" s="193">
        <v>0.60691352991446268</v>
      </c>
      <c r="K154" s="185" t="s">
        <v>572</v>
      </c>
      <c r="L154" s="185" t="s">
        <v>569</v>
      </c>
      <c r="N154" t="s">
        <v>90</v>
      </c>
    </row>
    <row r="155" spans="1:14" x14ac:dyDescent="0.3">
      <c r="A155" t="s">
        <v>1208</v>
      </c>
      <c r="B155">
        <v>331140</v>
      </c>
      <c r="C155" s="18" t="s">
        <v>80</v>
      </c>
      <c r="D155" s="18" t="s">
        <v>91</v>
      </c>
      <c r="E155" s="18" t="s">
        <v>680</v>
      </c>
      <c r="F155" s="23" t="s">
        <v>13</v>
      </c>
      <c r="G155" s="192">
        <v>0.28613333333333335</v>
      </c>
      <c r="H155" s="192">
        <v>3.0649999999999997E-2</v>
      </c>
      <c r="I155" s="192">
        <v>0.2554833333333334</v>
      </c>
      <c r="J155" s="193">
        <v>0.10711789375582477</v>
      </c>
      <c r="K155" s="185" t="s">
        <v>572</v>
      </c>
      <c r="L155" s="185" t="s">
        <v>569</v>
      </c>
      <c r="N155" t="s">
        <v>91</v>
      </c>
    </row>
    <row r="156" spans="1:14" x14ac:dyDescent="0.3">
      <c r="A156" t="s">
        <v>1238</v>
      </c>
      <c r="B156">
        <v>331350</v>
      </c>
      <c r="C156" s="18" t="s">
        <v>103</v>
      </c>
      <c r="D156" s="18" t="s">
        <v>116</v>
      </c>
      <c r="E156" s="18" t="s">
        <v>797</v>
      </c>
      <c r="F156" s="23" t="s">
        <v>14</v>
      </c>
      <c r="G156" s="192">
        <v>0.51840000000000008</v>
      </c>
      <c r="H156" s="192">
        <v>0.28086666666666665</v>
      </c>
      <c r="I156" s="192">
        <v>0.23753333333333335</v>
      </c>
      <c r="J156" s="193">
        <v>0.54179526748971185</v>
      </c>
      <c r="K156" s="185" t="s">
        <v>572</v>
      </c>
      <c r="L156" s="185" t="s">
        <v>569</v>
      </c>
      <c r="N156" t="s">
        <v>116</v>
      </c>
    </row>
    <row r="157" spans="1:14" x14ac:dyDescent="0.3">
      <c r="A157" t="s">
        <v>1357</v>
      </c>
      <c r="B157">
        <v>332670</v>
      </c>
      <c r="C157" s="18" t="s">
        <v>243</v>
      </c>
      <c r="D157" s="18" t="s">
        <v>246</v>
      </c>
      <c r="E157" s="18" t="s">
        <v>946</v>
      </c>
      <c r="F157" s="23" t="s">
        <v>13</v>
      </c>
      <c r="G157" s="192">
        <v>0.58464166666666673</v>
      </c>
      <c r="H157" s="192">
        <v>0.32847500000000002</v>
      </c>
      <c r="I157" s="192">
        <v>0.25616666666666665</v>
      </c>
      <c r="J157" s="193">
        <v>0.5618398734267428</v>
      </c>
      <c r="K157" s="185" t="s">
        <v>572</v>
      </c>
      <c r="L157" s="185" t="s">
        <v>569</v>
      </c>
      <c r="N157" t="s">
        <v>246</v>
      </c>
    </row>
    <row r="158" spans="1:14" x14ac:dyDescent="0.3">
      <c r="A158" t="s">
        <v>1239</v>
      </c>
      <c r="B158">
        <v>331360</v>
      </c>
      <c r="C158" s="18" t="s">
        <v>103</v>
      </c>
      <c r="D158" s="18" t="s">
        <v>117</v>
      </c>
      <c r="E158" s="18" t="s">
        <v>739</v>
      </c>
      <c r="F158" s="23" t="s">
        <v>9</v>
      </c>
      <c r="G158" s="192">
        <v>0.50702500000000006</v>
      </c>
      <c r="H158" s="192">
        <v>0.25331666666666669</v>
      </c>
      <c r="I158" s="192">
        <v>0.25370833333333337</v>
      </c>
      <c r="J158" s="193">
        <v>0.49961376000525942</v>
      </c>
      <c r="K158" s="185" t="s">
        <v>572</v>
      </c>
      <c r="L158" s="185" t="s">
        <v>569</v>
      </c>
      <c r="N158" t="s">
        <v>117</v>
      </c>
    </row>
    <row r="159" spans="1:14" x14ac:dyDescent="0.3">
      <c r="A159" t="s">
        <v>1348</v>
      </c>
      <c r="B159">
        <v>332030</v>
      </c>
      <c r="C159" s="18" t="s">
        <v>237</v>
      </c>
      <c r="D159" s="18" t="s">
        <v>238</v>
      </c>
      <c r="E159" s="18" t="s">
        <v>937</v>
      </c>
      <c r="F159" s="23" t="s">
        <v>14</v>
      </c>
      <c r="G159" s="192">
        <v>0.71</v>
      </c>
      <c r="H159" s="192">
        <v>0.52683333333333349</v>
      </c>
      <c r="I159" s="192">
        <v>0.18316666666666656</v>
      </c>
      <c r="J159" s="193">
        <v>0.74201877934272331</v>
      </c>
      <c r="K159" s="185" t="s">
        <v>572</v>
      </c>
      <c r="L159" s="185" t="s">
        <v>569</v>
      </c>
      <c r="N159" t="s">
        <v>238</v>
      </c>
    </row>
    <row r="160" spans="1:14" x14ac:dyDescent="0.3">
      <c r="A160" t="s">
        <v>1240</v>
      </c>
      <c r="B160">
        <v>331370</v>
      </c>
      <c r="C160" s="18" t="s">
        <v>103</v>
      </c>
      <c r="D160" s="18" t="s">
        <v>118</v>
      </c>
      <c r="E160" s="18" t="s">
        <v>799</v>
      </c>
      <c r="F160" s="23" t="s">
        <v>14</v>
      </c>
      <c r="G160" s="192">
        <v>0.54605000000000004</v>
      </c>
      <c r="H160" s="192">
        <v>0.30694999999999995</v>
      </c>
      <c r="I160" s="192">
        <v>0.23910000000000001</v>
      </c>
      <c r="J160" s="193">
        <v>0.56212801025547099</v>
      </c>
      <c r="K160" s="185" t="s">
        <v>572</v>
      </c>
      <c r="L160" s="185" t="s">
        <v>569</v>
      </c>
      <c r="N160" t="s">
        <v>118</v>
      </c>
    </row>
    <row r="161" spans="1:14" x14ac:dyDescent="0.3">
      <c r="A161" t="s">
        <v>1209</v>
      </c>
      <c r="B161">
        <v>331150</v>
      </c>
      <c r="C161" s="18" t="s">
        <v>80</v>
      </c>
      <c r="D161" s="18" t="s">
        <v>92</v>
      </c>
      <c r="E161" s="18" t="s">
        <v>680</v>
      </c>
      <c r="F161" s="23" t="s">
        <v>13</v>
      </c>
      <c r="G161" s="192">
        <v>0.28613333333333335</v>
      </c>
      <c r="H161" s="192">
        <v>3.0649999999999997E-2</v>
      </c>
      <c r="I161" s="192">
        <v>0.2554833333333334</v>
      </c>
      <c r="J161" s="193">
        <v>0.10711789375582477</v>
      </c>
      <c r="K161" s="185" t="s">
        <v>572</v>
      </c>
      <c r="L161" s="185" t="s">
        <v>569</v>
      </c>
      <c r="N161" t="s">
        <v>92</v>
      </c>
    </row>
    <row r="162" spans="1:14" x14ac:dyDescent="0.3">
      <c r="A162" t="s">
        <v>1350</v>
      </c>
      <c r="B162">
        <v>332040</v>
      </c>
      <c r="C162" s="18" t="s">
        <v>239</v>
      </c>
      <c r="D162" s="18" t="s">
        <v>240</v>
      </c>
      <c r="E162" s="18" t="s">
        <v>939</v>
      </c>
      <c r="F162" s="23" t="s">
        <v>6</v>
      </c>
      <c r="G162" s="192">
        <v>0.91816666666666702</v>
      </c>
      <c r="H162" s="192">
        <v>0.62874166666666664</v>
      </c>
      <c r="I162" s="192">
        <v>0.2894250000000001</v>
      </c>
      <c r="J162" s="193">
        <v>0.68477945180613509</v>
      </c>
      <c r="K162" s="185" t="s">
        <v>572</v>
      </c>
      <c r="L162" s="185" t="s">
        <v>569</v>
      </c>
      <c r="N162" t="s">
        <v>240</v>
      </c>
    </row>
    <row r="163" spans="1:14" x14ac:dyDescent="0.3">
      <c r="A163" t="s">
        <v>1352</v>
      </c>
      <c r="B163">
        <v>332050</v>
      </c>
      <c r="C163" s="18" t="s">
        <v>241</v>
      </c>
      <c r="D163" s="18" t="s">
        <v>568</v>
      </c>
      <c r="E163" s="18" t="s">
        <v>941</v>
      </c>
      <c r="F163" s="23" t="s">
        <v>6</v>
      </c>
      <c r="G163" s="192">
        <v>0.65000000000000013</v>
      </c>
      <c r="H163" s="192">
        <v>0.38614999999999999</v>
      </c>
      <c r="I163" s="192">
        <v>0.26385000000000008</v>
      </c>
      <c r="J163" s="193">
        <v>0.59407692307692295</v>
      </c>
      <c r="K163" s="185" t="s">
        <v>572</v>
      </c>
      <c r="L163" s="185" t="s">
        <v>569</v>
      </c>
      <c r="N163" t="s">
        <v>942</v>
      </c>
    </row>
    <row r="164" spans="1:14" x14ac:dyDescent="0.3">
      <c r="A164" t="s">
        <v>1358</v>
      </c>
      <c r="B164">
        <v>332680</v>
      </c>
      <c r="C164" s="18" t="s">
        <v>243</v>
      </c>
      <c r="D164" s="18" t="s">
        <v>247</v>
      </c>
      <c r="E164" s="18" t="s">
        <v>948</v>
      </c>
      <c r="F164" s="23" t="s">
        <v>13</v>
      </c>
      <c r="G164" s="192">
        <v>0.58464166666666673</v>
      </c>
      <c r="H164" s="192">
        <v>0.32847500000000002</v>
      </c>
      <c r="I164" s="192">
        <v>0.25616666666666665</v>
      </c>
      <c r="J164" s="193">
        <v>0.5618398734267428</v>
      </c>
      <c r="K164" s="185" t="s">
        <v>572</v>
      </c>
      <c r="L164" s="185" t="s">
        <v>569</v>
      </c>
      <c r="N164" t="s">
        <v>247</v>
      </c>
    </row>
    <row r="165" spans="1:14" x14ac:dyDescent="0.3">
      <c r="A165" t="s">
        <v>1416</v>
      </c>
      <c r="B165">
        <v>332370</v>
      </c>
      <c r="C165" s="18" t="s">
        <v>308</v>
      </c>
      <c r="D165" s="18" t="s">
        <v>311</v>
      </c>
      <c r="E165" s="18" t="s">
        <v>1042</v>
      </c>
      <c r="F165" s="23" t="s">
        <v>10</v>
      </c>
      <c r="G165" s="192">
        <v>0.25849166666666662</v>
      </c>
      <c r="H165" s="192">
        <v>0</v>
      </c>
      <c r="I165" s="192">
        <v>0.25849166666666662</v>
      </c>
      <c r="J165" s="193">
        <v>0</v>
      </c>
      <c r="K165" s="185" t="s">
        <v>572</v>
      </c>
      <c r="L165" s="185" t="s">
        <v>569</v>
      </c>
      <c r="N165" t="s">
        <v>311</v>
      </c>
    </row>
    <row r="166" spans="1:14" x14ac:dyDescent="0.3">
      <c r="A166" t="s">
        <v>1241</v>
      </c>
      <c r="B166">
        <v>331720</v>
      </c>
      <c r="C166" s="18" t="s">
        <v>103</v>
      </c>
      <c r="D166" s="18" t="s">
        <v>401</v>
      </c>
      <c r="E166" s="18" t="s">
        <v>785</v>
      </c>
      <c r="F166" s="23" t="s">
        <v>9</v>
      </c>
      <c r="G166" s="192">
        <v>0.50880000000000003</v>
      </c>
      <c r="H166" s="192">
        <v>0.27216666666666667</v>
      </c>
      <c r="I166" s="192">
        <v>0.23663333333333333</v>
      </c>
      <c r="J166" s="193">
        <v>0.53491876310272535</v>
      </c>
      <c r="K166" s="185" t="s">
        <v>572</v>
      </c>
      <c r="L166" s="185" t="s">
        <v>569</v>
      </c>
      <c r="N166" t="s">
        <v>401</v>
      </c>
    </row>
    <row r="167" spans="1:14" x14ac:dyDescent="0.3">
      <c r="A167" t="s">
        <v>1242</v>
      </c>
      <c r="B167">
        <v>331380</v>
      </c>
      <c r="C167" s="18" t="s">
        <v>103</v>
      </c>
      <c r="D167" s="18" t="s">
        <v>119</v>
      </c>
      <c r="E167" s="18" t="s">
        <v>801</v>
      </c>
      <c r="F167" s="23" t="s">
        <v>14</v>
      </c>
      <c r="G167" s="192">
        <v>0.52665000000000006</v>
      </c>
      <c r="H167" s="192">
        <v>0.2892333333333334</v>
      </c>
      <c r="I167" s="192">
        <v>0.23741666666666661</v>
      </c>
      <c r="J167" s="193">
        <v>0.54919459476565724</v>
      </c>
      <c r="K167" s="185" t="s">
        <v>572</v>
      </c>
      <c r="L167" s="185" t="s">
        <v>569</v>
      </c>
      <c r="N167" t="s">
        <v>119</v>
      </c>
    </row>
    <row r="168" spans="1:14" x14ac:dyDescent="0.3">
      <c r="A168" t="s">
        <v>1282</v>
      </c>
      <c r="B168">
        <v>331740</v>
      </c>
      <c r="C168" s="18" t="s">
        <v>155</v>
      </c>
      <c r="D168" s="18" t="s">
        <v>156</v>
      </c>
      <c r="E168" s="18" t="s">
        <v>821</v>
      </c>
      <c r="F168" s="23" t="s">
        <v>8</v>
      </c>
      <c r="G168" s="192">
        <v>0.70000000000000007</v>
      </c>
      <c r="H168" s="192">
        <v>0.40643333333333337</v>
      </c>
      <c r="I168" s="192">
        <v>0.2935666666666667</v>
      </c>
      <c r="J168" s="193">
        <v>0.58061904761904759</v>
      </c>
      <c r="K168" s="185" t="s">
        <v>572</v>
      </c>
      <c r="L168" s="185" t="s">
        <v>569</v>
      </c>
      <c r="N168" t="s">
        <v>156</v>
      </c>
    </row>
    <row r="169" spans="1:14" x14ac:dyDescent="0.3">
      <c r="A169" t="s">
        <v>1243</v>
      </c>
      <c r="B169">
        <v>331390</v>
      </c>
      <c r="C169" s="18" t="s">
        <v>103</v>
      </c>
      <c r="D169" s="18" t="s">
        <v>120</v>
      </c>
      <c r="E169" s="18" t="s">
        <v>741</v>
      </c>
      <c r="F169" s="23" t="s">
        <v>9</v>
      </c>
      <c r="G169" s="192">
        <v>0.50362499999999988</v>
      </c>
      <c r="H169" s="192">
        <v>0.25159999999999999</v>
      </c>
      <c r="I169" s="192">
        <v>0.252025</v>
      </c>
      <c r="J169" s="193">
        <v>0.49957805907173009</v>
      </c>
      <c r="K169" s="185" t="s">
        <v>572</v>
      </c>
      <c r="L169" s="185" t="s">
        <v>569</v>
      </c>
      <c r="N169" t="s">
        <v>120</v>
      </c>
    </row>
    <row r="170" spans="1:14" x14ac:dyDescent="0.3">
      <c r="A170" t="s">
        <v>1244</v>
      </c>
      <c r="B170">
        <v>331400</v>
      </c>
      <c r="C170" s="18" t="s">
        <v>103</v>
      </c>
      <c r="D170" s="18" t="s">
        <v>121</v>
      </c>
      <c r="E170" s="18" t="s">
        <v>743</v>
      </c>
      <c r="F170" s="23" t="s">
        <v>11</v>
      </c>
      <c r="G170" s="192">
        <v>0.563025</v>
      </c>
      <c r="H170" s="192">
        <v>0.31982500000000003</v>
      </c>
      <c r="I170" s="192">
        <v>0.2432</v>
      </c>
      <c r="J170" s="193">
        <v>0.56804760001776122</v>
      </c>
      <c r="K170" s="185" t="s">
        <v>572</v>
      </c>
      <c r="L170" s="185" t="s">
        <v>569</v>
      </c>
      <c r="N170" t="s">
        <v>121</v>
      </c>
    </row>
    <row r="171" spans="1:14" x14ac:dyDescent="0.3">
      <c r="A171" t="s">
        <v>1365</v>
      </c>
      <c r="B171">
        <v>332080</v>
      </c>
      <c r="C171" s="18" t="s">
        <v>407</v>
      </c>
      <c r="D171" s="18" t="s">
        <v>408</v>
      </c>
      <c r="E171" s="18" t="s">
        <v>965</v>
      </c>
      <c r="F171" s="23" t="s">
        <v>9</v>
      </c>
      <c r="G171" s="192">
        <v>0.52700000000000002</v>
      </c>
      <c r="H171" s="192">
        <v>0.29031666666666672</v>
      </c>
      <c r="I171" s="192">
        <v>0.23668333333333327</v>
      </c>
      <c r="J171" s="193">
        <v>0.55088551549652132</v>
      </c>
      <c r="K171" s="185" t="s">
        <v>572</v>
      </c>
      <c r="L171" s="185" t="s">
        <v>569</v>
      </c>
      <c r="N171" t="s">
        <v>408</v>
      </c>
    </row>
    <row r="172" spans="1:14" x14ac:dyDescent="0.3">
      <c r="A172" t="s">
        <v>1245</v>
      </c>
      <c r="B172">
        <v>331410</v>
      </c>
      <c r="C172" s="18" t="s">
        <v>103</v>
      </c>
      <c r="D172" s="18" t="s">
        <v>122</v>
      </c>
      <c r="E172" s="18" t="s">
        <v>745</v>
      </c>
      <c r="F172" s="23" t="s">
        <v>11</v>
      </c>
      <c r="G172" s="192">
        <v>0.56017499999999998</v>
      </c>
      <c r="H172" s="192">
        <v>0.31929999999999997</v>
      </c>
      <c r="I172" s="192">
        <v>0.24087500000000003</v>
      </c>
      <c r="J172" s="193">
        <v>0.57000044628910607</v>
      </c>
      <c r="K172" s="185" t="s">
        <v>572</v>
      </c>
      <c r="L172" s="185" t="s">
        <v>569</v>
      </c>
      <c r="N172" t="s">
        <v>122</v>
      </c>
    </row>
    <row r="173" spans="1:14" x14ac:dyDescent="0.3">
      <c r="A173" t="s">
        <v>1210</v>
      </c>
      <c r="B173">
        <v>331155</v>
      </c>
      <c r="C173" s="18" t="s">
        <v>80</v>
      </c>
      <c r="D173" s="18" t="s">
        <v>98</v>
      </c>
      <c r="E173" s="18" t="s">
        <v>680</v>
      </c>
      <c r="F173" s="23" t="s">
        <v>13</v>
      </c>
      <c r="G173" s="192">
        <v>0.28613333333333335</v>
      </c>
      <c r="H173" s="192">
        <v>3.0649999999999997E-2</v>
      </c>
      <c r="I173" s="192">
        <v>0.2554833333333334</v>
      </c>
      <c r="J173" s="193">
        <v>0.10711789375582477</v>
      </c>
      <c r="K173" s="185" t="s">
        <v>572</v>
      </c>
      <c r="L173" s="185" t="s">
        <v>569</v>
      </c>
      <c r="N173" t="s">
        <v>98</v>
      </c>
    </row>
    <row r="174" spans="1:14" x14ac:dyDescent="0.3">
      <c r="A174" t="s">
        <v>1359</v>
      </c>
      <c r="B174">
        <v>332700</v>
      </c>
      <c r="C174" s="18" t="s">
        <v>243</v>
      </c>
      <c r="D174" s="18" t="s">
        <v>406</v>
      </c>
      <c r="E174" s="18" t="s">
        <v>1500</v>
      </c>
      <c r="F174" s="23" t="s">
        <v>13</v>
      </c>
      <c r="G174" s="192">
        <v>0.58464166666666673</v>
      </c>
      <c r="H174" s="192">
        <v>0.32847500000000002</v>
      </c>
      <c r="I174" s="192">
        <v>0.25616666666666665</v>
      </c>
      <c r="J174" s="193">
        <v>0.5618398734267428</v>
      </c>
      <c r="K174" s="185" t="s">
        <v>572</v>
      </c>
      <c r="L174" s="185" t="s">
        <v>569</v>
      </c>
      <c r="N174" t="s">
        <v>406</v>
      </c>
    </row>
    <row r="175" spans="1:14" x14ac:dyDescent="0.3">
      <c r="A175" t="s">
        <v>1246</v>
      </c>
      <c r="B175">
        <v>332090</v>
      </c>
      <c r="C175" s="18" t="s">
        <v>258</v>
      </c>
      <c r="D175" s="18" t="s">
        <v>259</v>
      </c>
      <c r="E175" s="18" t="s">
        <v>776</v>
      </c>
      <c r="F175" s="23" t="s">
        <v>11</v>
      </c>
      <c r="G175" s="192">
        <v>0.62575000000000014</v>
      </c>
      <c r="H175" s="192">
        <v>0.39050833333333329</v>
      </c>
      <c r="I175" s="192">
        <v>0.23524166666666671</v>
      </c>
      <c r="J175" s="193">
        <v>0.62406445598614979</v>
      </c>
      <c r="K175" s="185" t="s">
        <v>572</v>
      </c>
      <c r="L175" s="185" t="s">
        <v>569</v>
      </c>
      <c r="N175" t="s">
        <v>259</v>
      </c>
    </row>
    <row r="176" spans="1:14" x14ac:dyDescent="0.3">
      <c r="A176" t="s">
        <v>1369</v>
      </c>
      <c r="B176">
        <v>332100</v>
      </c>
      <c r="C176" s="18" t="s">
        <v>263</v>
      </c>
      <c r="D176" s="18" t="s">
        <v>264</v>
      </c>
      <c r="E176" s="18" t="s">
        <v>983</v>
      </c>
      <c r="F176" s="23" t="s">
        <v>6</v>
      </c>
      <c r="G176" s="192">
        <v>0.90000000000000024</v>
      </c>
      <c r="H176" s="192">
        <v>0.63447272727272719</v>
      </c>
      <c r="I176" s="192">
        <v>0.26552727272727278</v>
      </c>
      <c r="J176" s="193">
        <v>0.70496969696969669</v>
      </c>
      <c r="K176" s="185" t="s">
        <v>572</v>
      </c>
      <c r="L176" s="185" t="s">
        <v>569</v>
      </c>
      <c r="N176" t="s">
        <v>264</v>
      </c>
    </row>
    <row r="177" spans="1:14" x14ac:dyDescent="0.3">
      <c r="A177" t="s">
        <v>1407</v>
      </c>
      <c r="B177">
        <v>332110</v>
      </c>
      <c r="C177" s="18" t="s">
        <v>302</v>
      </c>
      <c r="D177" s="18" t="s">
        <v>303</v>
      </c>
      <c r="E177" s="18" t="s">
        <v>1032</v>
      </c>
      <c r="F177" s="23" t="s">
        <v>6</v>
      </c>
      <c r="G177" s="192">
        <v>0.5</v>
      </c>
      <c r="H177" s="192">
        <v>0.25985000000000003</v>
      </c>
      <c r="I177" s="192">
        <v>0.24015</v>
      </c>
      <c r="J177" s="193">
        <v>0.51970000000000005</v>
      </c>
      <c r="K177" s="185" t="s">
        <v>572</v>
      </c>
      <c r="L177" s="185" t="s">
        <v>569</v>
      </c>
      <c r="N177" t="s">
        <v>303</v>
      </c>
    </row>
    <row r="178" spans="1:14" x14ac:dyDescent="0.3">
      <c r="A178" t="s">
        <v>1435</v>
      </c>
      <c r="B178">
        <v>332510</v>
      </c>
      <c r="C178" s="18" t="s">
        <v>335</v>
      </c>
      <c r="D178" s="18" t="s">
        <v>336</v>
      </c>
      <c r="E178" s="18" t="s">
        <v>1071</v>
      </c>
      <c r="F178" s="23" t="s">
        <v>9</v>
      </c>
      <c r="G178" s="192">
        <v>0.65000000000000013</v>
      </c>
      <c r="H178" s="192">
        <v>0.31188333333333323</v>
      </c>
      <c r="I178" s="192">
        <v>0.33811666666666668</v>
      </c>
      <c r="J178" s="193">
        <v>0.47982051282051258</v>
      </c>
      <c r="K178" s="185" t="s">
        <v>572</v>
      </c>
      <c r="L178" s="185" t="s">
        <v>569</v>
      </c>
      <c r="N178" t="s">
        <v>336</v>
      </c>
    </row>
    <row r="179" spans="1:14" x14ac:dyDescent="0.3">
      <c r="A179" t="s">
        <v>1247</v>
      </c>
      <c r="B179">
        <v>332120</v>
      </c>
      <c r="C179" s="18" t="s">
        <v>1515</v>
      </c>
      <c r="D179" s="18" t="s">
        <v>123</v>
      </c>
      <c r="E179" s="18" t="s">
        <v>747</v>
      </c>
      <c r="F179" s="23" t="s">
        <v>9</v>
      </c>
      <c r="G179" s="192">
        <v>0.52854999999999996</v>
      </c>
      <c r="H179" s="192">
        <v>0.28956666666666669</v>
      </c>
      <c r="I179" s="192">
        <v>0.23898333333333333</v>
      </c>
      <c r="J179" s="193">
        <v>0.54785103900608589</v>
      </c>
      <c r="K179" s="185" t="s">
        <v>572</v>
      </c>
      <c r="L179" s="185" t="s">
        <v>569</v>
      </c>
      <c r="N179" t="s">
        <v>123</v>
      </c>
    </row>
    <row r="180" spans="1:14" x14ac:dyDescent="0.3">
      <c r="A180" t="s">
        <v>1371</v>
      </c>
      <c r="B180">
        <v>332130</v>
      </c>
      <c r="C180" s="18" t="s">
        <v>265</v>
      </c>
      <c r="D180" s="18" t="s">
        <v>266</v>
      </c>
      <c r="E180" s="18" t="s">
        <v>985</v>
      </c>
      <c r="F180" s="23" t="s">
        <v>11</v>
      </c>
      <c r="G180" s="192">
        <v>0.38300000000000001</v>
      </c>
      <c r="H180" s="192">
        <v>0.17498333333333335</v>
      </c>
      <c r="I180" s="192">
        <v>0.20801666666666671</v>
      </c>
      <c r="J180" s="193">
        <v>0.45687554395126201</v>
      </c>
      <c r="K180" s="185" t="s">
        <v>572</v>
      </c>
      <c r="L180" s="185" t="s">
        <v>569</v>
      </c>
      <c r="N180" t="s">
        <v>266</v>
      </c>
    </row>
    <row r="181" spans="1:14" x14ac:dyDescent="0.3">
      <c r="A181" t="s">
        <v>1192</v>
      </c>
      <c r="B181">
        <v>0</v>
      </c>
      <c r="C181" s="18" t="s">
        <v>1507</v>
      </c>
      <c r="D181" s="18" t="s">
        <v>71</v>
      </c>
      <c r="E181" s="18" t="s">
        <v>665</v>
      </c>
      <c r="F181" s="23" t="s">
        <v>13</v>
      </c>
      <c r="G181" s="192">
        <v>148071</v>
      </c>
      <c r="H181" s="192">
        <v>0</v>
      </c>
      <c r="I181" s="192">
        <v>148071</v>
      </c>
      <c r="J181" s="193">
        <v>0</v>
      </c>
      <c r="K181" s="185" t="s">
        <v>571</v>
      </c>
      <c r="L181" s="185" t="s">
        <v>546</v>
      </c>
      <c r="N181" t="s">
        <v>1194</v>
      </c>
    </row>
    <row r="182" spans="1:14" x14ac:dyDescent="0.3">
      <c r="A182" t="s">
        <v>1320</v>
      </c>
      <c r="B182">
        <v>0</v>
      </c>
      <c r="C182" s="18" t="s">
        <v>872</v>
      </c>
      <c r="D182" s="18" t="s">
        <v>203</v>
      </c>
      <c r="E182" s="18" t="s">
        <v>874</v>
      </c>
      <c r="F182" s="23" t="s">
        <v>7</v>
      </c>
      <c r="G182" s="192">
        <v>15840</v>
      </c>
      <c r="H182" s="192">
        <v>0</v>
      </c>
      <c r="I182" s="192">
        <v>15840</v>
      </c>
      <c r="J182" s="193">
        <v>0</v>
      </c>
      <c r="K182" s="185" t="s">
        <v>571</v>
      </c>
      <c r="L182" s="185" t="s">
        <v>546</v>
      </c>
      <c r="N182" t="s">
        <v>560</v>
      </c>
    </row>
    <row r="183" spans="1:14" x14ac:dyDescent="0.3">
      <c r="A183" t="s">
        <v>1448</v>
      </c>
      <c r="B183">
        <v>0</v>
      </c>
      <c r="C183" s="18" t="s">
        <v>347</v>
      </c>
      <c r="D183" s="18" t="s">
        <v>348</v>
      </c>
      <c r="E183" s="18" t="s">
        <v>1083</v>
      </c>
      <c r="F183" s="23" t="s">
        <v>13</v>
      </c>
      <c r="G183" s="192">
        <v>40653</v>
      </c>
      <c r="H183" s="192">
        <v>0</v>
      </c>
      <c r="I183" s="192">
        <v>40653</v>
      </c>
      <c r="J183" s="193">
        <v>0</v>
      </c>
      <c r="K183" s="185" t="s">
        <v>571</v>
      </c>
      <c r="L183" s="185" t="s">
        <v>546</v>
      </c>
      <c r="N183" t="s">
        <v>348</v>
      </c>
    </row>
    <row r="184" spans="1:14" x14ac:dyDescent="0.3">
      <c r="A184" t="s">
        <v>1294</v>
      </c>
      <c r="B184">
        <v>0</v>
      </c>
      <c r="C184" s="18" t="s">
        <v>172</v>
      </c>
      <c r="D184" s="18" t="s">
        <v>840</v>
      </c>
      <c r="E184" s="18" t="s">
        <v>841</v>
      </c>
      <c r="F184" s="23" t="s">
        <v>10</v>
      </c>
      <c r="G184" s="192">
        <v>11121</v>
      </c>
      <c r="H184" s="192">
        <v>0</v>
      </c>
      <c r="I184" s="192">
        <v>11121</v>
      </c>
      <c r="J184" s="193">
        <v>0</v>
      </c>
      <c r="K184" s="185" t="s">
        <v>571</v>
      </c>
      <c r="L184" s="185" t="s">
        <v>546</v>
      </c>
      <c r="N184" t="s">
        <v>840</v>
      </c>
    </row>
    <row r="185" spans="1:14" x14ac:dyDescent="0.3">
      <c r="A185" t="s">
        <v>1429</v>
      </c>
      <c r="B185">
        <v>0</v>
      </c>
      <c r="C185" s="18" t="s">
        <v>1510</v>
      </c>
      <c r="D185" s="18" t="s">
        <v>328</v>
      </c>
      <c r="E185" s="18" t="s">
        <v>953</v>
      </c>
      <c r="F185" s="23" t="s">
        <v>13</v>
      </c>
      <c r="G185" s="192">
        <v>21216</v>
      </c>
      <c r="H185" s="192">
        <v>0</v>
      </c>
      <c r="I185" s="192">
        <v>21216</v>
      </c>
      <c r="J185" s="193">
        <v>0</v>
      </c>
      <c r="K185" s="185" t="s">
        <v>571</v>
      </c>
      <c r="L185" s="185" t="s">
        <v>546</v>
      </c>
      <c r="N185" t="s">
        <v>328</v>
      </c>
    </row>
    <row r="186" spans="1:14" x14ac:dyDescent="0.3">
      <c r="A186" t="s">
        <v>1284</v>
      </c>
      <c r="B186">
        <v>0</v>
      </c>
      <c r="C186" s="18" t="s">
        <v>1511</v>
      </c>
      <c r="D186" s="18" t="s">
        <v>159</v>
      </c>
      <c r="E186" s="18" t="s">
        <v>678</v>
      </c>
      <c r="F186" s="23" t="s">
        <v>12</v>
      </c>
      <c r="G186" s="192">
        <v>120098</v>
      </c>
      <c r="H186" s="192">
        <v>0</v>
      </c>
      <c r="I186" s="192">
        <v>120098</v>
      </c>
      <c r="J186" s="193">
        <v>0</v>
      </c>
      <c r="K186" s="185" t="s">
        <v>571</v>
      </c>
      <c r="L186" s="185" t="s">
        <v>546</v>
      </c>
      <c r="N186" t="s">
        <v>159</v>
      </c>
    </row>
    <row r="187" spans="1:14" x14ac:dyDescent="0.3">
      <c r="A187" t="s">
        <v>1489</v>
      </c>
      <c r="B187">
        <v>0</v>
      </c>
      <c r="C187" s="18" t="s">
        <v>1512</v>
      </c>
      <c r="D187" s="18" t="s">
        <v>388</v>
      </c>
      <c r="E187" s="18" t="s">
        <v>953</v>
      </c>
      <c r="F187" s="23" t="s">
        <v>13</v>
      </c>
      <c r="G187" s="192">
        <v>14520</v>
      </c>
      <c r="H187" s="192">
        <v>0</v>
      </c>
      <c r="I187" s="192">
        <v>14520</v>
      </c>
      <c r="J187" s="193">
        <v>0</v>
      </c>
      <c r="K187" s="185" t="s">
        <v>571</v>
      </c>
      <c r="L187" s="185" t="s">
        <v>546</v>
      </c>
      <c r="N187" t="s">
        <v>388</v>
      </c>
    </row>
    <row r="188" spans="1:14" x14ac:dyDescent="0.3">
      <c r="A188" t="s">
        <v>1314</v>
      </c>
      <c r="B188">
        <v>0</v>
      </c>
      <c r="C188" s="18" t="s">
        <v>192</v>
      </c>
      <c r="D188" s="18" t="s">
        <v>159</v>
      </c>
      <c r="E188" s="18" t="s">
        <v>678</v>
      </c>
      <c r="F188" s="23" t="s">
        <v>12</v>
      </c>
      <c r="G188" s="192">
        <v>479353</v>
      </c>
      <c r="H188" s="192">
        <v>0</v>
      </c>
      <c r="I188" s="192">
        <v>479353</v>
      </c>
      <c r="J188" s="193">
        <v>0</v>
      </c>
      <c r="K188" s="185" t="s">
        <v>571</v>
      </c>
      <c r="L188" s="185" t="s">
        <v>546</v>
      </c>
      <c r="N188" t="s">
        <v>558</v>
      </c>
    </row>
    <row r="189" spans="1:14" x14ac:dyDescent="0.3">
      <c r="A189" t="s">
        <v>1339</v>
      </c>
      <c r="B189">
        <v>0</v>
      </c>
      <c r="C189" s="18" t="s">
        <v>223</v>
      </c>
      <c r="D189" s="18" t="s">
        <v>79</v>
      </c>
      <c r="E189" s="18" t="s">
        <v>678</v>
      </c>
      <c r="F189" s="23" t="s">
        <v>12</v>
      </c>
      <c r="G189" s="192">
        <v>269185</v>
      </c>
      <c r="H189" s="192">
        <v>0</v>
      </c>
      <c r="I189" s="192">
        <v>269185</v>
      </c>
      <c r="J189" s="193">
        <v>0</v>
      </c>
      <c r="K189" s="185" t="s">
        <v>571</v>
      </c>
      <c r="L189" s="185" t="s">
        <v>546</v>
      </c>
      <c r="N189" t="s">
        <v>556</v>
      </c>
    </row>
    <row r="190" spans="1:14" x14ac:dyDescent="0.3">
      <c r="A190" t="s">
        <v>1345</v>
      </c>
      <c r="B190">
        <v>0</v>
      </c>
      <c r="C190" s="18" t="s">
        <v>232</v>
      </c>
      <c r="D190" s="18" t="s">
        <v>928</v>
      </c>
      <c r="E190" s="18" t="s">
        <v>678</v>
      </c>
      <c r="F190" s="23" t="s">
        <v>12</v>
      </c>
      <c r="G190" s="192">
        <v>165641</v>
      </c>
      <c r="H190" s="192">
        <v>0</v>
      </c>
      <c r="I190" s="192">
        <v>165641</v>
      </c>
      <c r="J190" s="193">
        <v>0</v>
      </c>
      <c r="K190" s="185" t="s">
        <v>571</v>
      </c>
      <c r="L190" s="185" t="s">
        <v>546</v>
      </c>
      <c r="N190" t="s">
        <v>1347</v>
      </c>
    </row>
    <row r="191" spans="1:14" x14ac:dyDescent="0.3">
      <c r="A191" t="s">
        <v>1362</v>
      </c>
      <c r="B191">
        <v>0</v>
      </c>
      <c r="C191" s="18" t="s">
        <v>250</v>
      </c>
      <c r="D191" s="18" t="s">
        <v>252</v>
      </c>
      <c r="E191" s="18" t="s">
        <v>953</v>
      </c>
      <c r="F191" s="23" t="s">
        <v>13</v>
      </c>
      <c r="G191" s="192">
        <v>71947</v>
      </c>
      <c r="H191" s="192">
        <v>0</v>
      </c>
      <c r="I191" s="192">
        <v>71947</v>
      </c>
      <c r="J191" s="193">
        <v>0</v>
      </c>
      <c r="K191" s="185" t="s">
        <v>571</v>
      </c>
      <c r="L191" s="185" t="s">
        <v>546</v>
      </c>
      <c r="N191" t="s">
        <v>1364</v>
      </c>
    </row>
    <row r="192" spans="1:14" x14ac:dyDescent="0.3">
      <c r="A192" t="s">
        <v>1367</v>
      </c>
      <c r="B192">
        <v>0</v>
      </c>
      <c r="C192" t="s">
        <v>260</v>
      </c>
      <c r="D192" t="s">
        <v>8</v>
      </c>
      <c r="E192" t="s">
        <v>968</v>
      </c>
      <c r="F192" s="23" t="s">
        <v>8</v>
      </c>
      <c r="G192" s="192">
        <v>35154</v>
      </c>
      <c r="H192" s="192">
        <v>0</v>
      </c>
      <c r="I192" s="192">
        <v>35154</v>
      </c>
      <c r="J192" s="193">
        <v>0</v>
      </c>
      <c r="K192" s="185" t="s">
        <v>571</v>
      </c>
      <c r="L192" s="185" t="s">
        <v>546</v>
      </c>
      <c r="N192" t="s">
        <v>565</v>
      </c>
    </row>
    <row r="193" spans="1:14" x14ac:dyDescent="0.3">
      <c r="A193" t="s">
        <v>1387</v>
      </c>
      <c r="B193">
        <v>0</v>
      </c>
      <c r="C193" t="s">
        <v>1004</v>
      </c>
      <c r="D193" t="s">
        <v>562</v>
      </c>
      <c r="E193" t="s">
        <v>678</v>
      </c>
      <c r="F193" s="23" t="s">
        <v>12</v>
      </c>
      <c r="G193" s="192">
        <v>428354</v>
      </c>
      <c r="H193" s="192">
        <v>0</v>
      </c>
      <c r="I193" s="192">
        <v>428354</v>
      </c>
      <c r="J193" s="193">
        <v>0</v>
      </c>
      <c r="K193" s="185" t="s">
        <v>571</v>
      </c>
      <c r="L193" s="185" t="s">
        <v>546</v>
      </c>
      <c r="N193" t="s">
        <v>563</v>
      </c>
    </row>
    <row r="194" spans="1:14" x14ac:dyDescent="0.3">
      <c r="A194" t="s">
        <v>1467</v>
      </c>
      <c r="B194">
        <v>0</v>
      </c>
      <c r="C194" t="s">
        <v>1107</v>
      </c>
      <c r="D194" t="s">
        <v>1109</v>
      </c>
      <c r="E194" t="s">
        <v>1110</v>
      </c>
      <c r="F194" s="23" t="s">
        <v>10</v>
      </c>
      <c r="G194" s="192"/>
      <c r="H194" s="192">
        <v>0</v>
      </c>
      <c r="I194" s="192"/>
      <c r="J194" s="193"/>
      <c r="K194" s="185" t="s">
        <v>571</v>
      </c>
      <c r="L194" s="185" t="s">
        <v>546</v>
      </c>
      <c r="N194" t="s">
        <v>1109</v>
      </c>
    </row>
    <row r="195" spans="1:14" x14ac:dyDescent="0.3">
      <c r="A195" t="s">
        <v>1491</v>
      </c>
      <c r="B195">
        <v>332070</v>
      </c>
      <c r="C195" t="s">
        <v>256</v>
      </c>
      <c r="D195" t="s">
        <v>257</v>
      </c>
      <c r="E195" t="e">
        <v>#N/A</v>
      </c>
      <c r="F195" s="23" t="s">
        <v>4</v>
      </c>
      <c r="G195" s="192">
        <v>0</v>
      </c>
      <c r="H195" s="192">
        <v>0</v>
      </c>
      <c r="I195" s="192">
        <v>0</v>
      </c>
      <c r="J195" s="193" t="e">
        <v>#DIV/0!</v>
      </c>
      <c r="K195" s="185" t="s">
        <v>572</v>
      </c>
      <c r="L195" s="185" t="s">
        <v>1518</v>
      </c>
      <c r="N195" t="s">
        <v>257</v>
      </c>
    </row>
    <row r="196" spans="1:14" x14ac:dyDescent="0.3">
      <c r="A196" t="s">
        <v>1493</v>
      </c>
      <c r="B196">
        <v>332470</v>
      </c>
      <c r="C196" t="s">
        <v>298</v>
      </c>
      <c r="D196" t="s">
        <v>299</v>
      </c>
      <c r="E196" t="e">
        <v>#N/A</v>
      </c>
      <c r="F196" s="23" t="s">
        <v>6</v>
      </c>
      <c r="G196" s="192">
        <v>0</v>
      </c>
      <c r="H196" s="192">
        <v>0</v>
      </c>
      <c r="I196" s="192">
        <v>0</v>
      </c>
      <c r="J196" s="193" t="e">
        <v>#DIV/0!</v>
      </c>
      <c r="K196" s="185" t="s">
        <v>572</v>
      </c>
      <c r="L196" s="185" t="s">
        <v>1518</v>
      </c>
      <c r="N196" t="s">
        <v>299</v>
      </c>
    </row>
    <row r="197" spans="1:14" x14ac:dyDescent="0.3">
      <c r="A197" t="s">
        <v>1495</v>
      </c>
      <c r="B197">
        <v>332460</v>
      </c>
      <c r="C197" t="s">
        <v>324</v>
      </c>
      <c r="D197" t="s">
        <v>325</v>
      </c>
      <c r="E197" t="e">
        <v>#N/A</v>
      </c>
      <c r="F197" s="23" t="s">
        <v>13</v>
      </c>
      <c r="G197" s="192">
        <v>0</v>
      </c>
      <c r="H197" s="192">
        <v>0</v>
      </c>
      <c r="I197" s="192">
        <v>0</v>
      </c>
      <c r="J197" s="193" t="e">
        <v>#DIV/0!</v>
      </c>
      <c r="K197" s="185" t="s">
        <v>572</v>
      </c>
      <c r="L197" s="185" t="s">
        <v>1518</v>
      </c>
      <c r="N197" t="s">
        <v>325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88"/>
  <sheetViews>
    <sheetView showGridLines="0" zoomScaleNormal="100" workbookViewId="0">
      <pane ySplit="4" topLeftCell="A5"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57"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26" t="s">
        <v>1583</v>
      </c>
      <c r="B1" s="327"/>
      <c r="C1" s="327"/>
      <c r="D1" s="327"/>
    </row>
    <row r="2" spans="1:19" x14ac:dyDescent="0.3">
      <c r="A2" s="104" t="s">
        <v>640</v>
      </c>
      <c r="B2" s="104"/>
      <c r="C2" s="104"/>
      <c r="D2" s="104"/>
      <c r="E2" s="104"/>
      <c r="F2" s="104"/>
      <c r="G2" s="104"/>
      <c r="H2" s="104"/>
      <c r="I2" s="104"/>
      <c r="J2" s="104"/>
    </row>
    <row r="3" spans="1:19" ht="30" customHeight="1" x14ac:dyDescent="0.3">
      <c r="A3" s="312" t="s">
        <v>485</v>
      </c>
      <c r="B3" s="312" t="s">
        <v>390</v>
      </c>
      <c r="C3" s="313" t="s">
        <v>32</v>
      </c>
      <c r="D3" s="314"/>
      <c r="E3" s="315" t="s">
        <v>486</v>
      </c>
      <c r="F3" s="316"/>
      <c r="G3" s="315" t="s">
        <v>41</v>
      </c>
      <c r="H3" s="316"/>
      <c r="I3" s="310" t="s">
        <v>58</v>
      </c>
      <c r="J3" s="310"/>
    </row>
    <row r="4" spans="1:19" ht="43.2" x14ac:dyDescent="0.3">
      <c r="A4" s="312"/>
      <c r="B4" s="312"/>
      <c r="C4" s="105" t="s">
        <v>487</v>
      </c>
      <c r="D4" s="106" t="s">
        <v>488</v>
      </c>
      <c r="E4" s="105" t="s">
        <v>487</v>
      </c>
      <c r="F4" s="106" t="s">
        <v>488</v>
      </c>
      <c r="G4" s="105" t="s">
        <v>487</v>
      </c>
      <c r="H4" s="106" t="s">
        <v>488</v>
      </c>
      <c r="I4" s="107" t="s">
        <v>487</v>
      </c>
      <c r="J4" s="108" t="s">
        <v>488</v>
      </c>
      <c r="K4" s="31"/>
      <c r="M4" s="32"/>
      <c r="N4" s="17"/>
      <c r="O4" s="17"/>
      <c r="P4" s="17"/>
      <c r="Q4" s="17"/>
      <c r="R4" s="17"/>
      <c r="S4" s="17"/>
    </row>
    <row r="5" spans="1:19" x14ac:dyDescent="0.3">
      <c r="A5" s="109">
        <v>1963</v>
      </c>
      <c r="B5" s="110">
        <v>202243</v>
      </c>
      <c r="C5" s="110">
        <v>72575</v>
      </c>
      <c r="D5" s="111">
        <v>0.35885049173518985</v>
      </c>
      <c r="E5" s="110">
        <v>47368</v>
      </c>
      <c r="F5" s="111">
        <v>0.23421329786445019</v>
      </c>
      <c r="G5" s="110">
        <v>82300</v>
      </c>
      <c r="H5" s="111">
        <v>0.40693621040035999</v>
      </c>
      <c r="I5" s="112"/>
      <c r="J5" s="113"/>
      <c r="M5" s="32"/>
      <c r="N5" s="17"/>
      <c r="O5" s="17"/>
      <c r="P5" s="17"/>
      <c r="Q5" s="17"/>
      <c r="R5" s="17"/>
      <c r="S5" s="17"/>
    </row>
    <row r="6" spans="1:19" x14ac:dyDescent="0.3">
      <c r="A6" s="109">
        <v>1964</v>
      </c>
      <c r="B6" s="110">
        <v>218582</v>
      </c>
      <c r="C6" s="110">
        <v>86800</v>
      </c>
      <c r="D6" s="111">
        <v>0.39710497662204575</v>
      </c>
      <c r="E6" s="110">
        <v>49482</v>
      </c>
      <c r="F6" s="111">
        <v>0.22637728632732795</v>
      </c>
      <c r="G6" s="110">
        <v>82300</v>
      </c>
      <c r="H6" s="111">
        <v>0.3765177370506263</v>
      </c>
      <c r="I6" s="112"/>
      <c r="J6" s="113"/>
      <c r="M6" s="32"/>
      <c r="N6" s="17"/>
      <c r="O6" s="17"/>
      <c r="P6" s="17"/>
      <c r="Q6" s="17"/>
      <c r="R6" s="17"/>
      <c r="S6" s="17"/>
    </row>
    <row r="7" spans="1:19" x14ac:dyDescent="0.3">
      <c r="A7" s="109">
        <v>1965</v>
      </c>
      <c r="B7" s="110">
        <v>242812</v>
      </c>
      <c r="C7" s="110">
        <v>101150</v>
      </c>
      <c r="D7" s="111">
        <v>0.41657743439368727</v>
      </c>
      <c r="E7" s="110">
        <v>59437</v>
      </c>
      <c r="F7" s="111">
        <v>0.24478608964960547</v>
      </c>
      <c r="G7" s="110">
        <v>82225</v>
      </c>
      <c r="H7" s="111">
        <v>0.33863647595670726</v>
      </c>
      <c r="I7" s="112"/>
      <c r="J7" s="113"/>
      <c r="M7" s="32"/>
      <c r="N7" s="17"/>
      <c r="O7" s="17"/>
      <c r="P7" s="17"/>
      <c r="Q7" s="17"/>
      <c r="R7" s="17"/>
      <c r="S7" s="17"/>
    </row>
    <row r="8" spans="1:19" x14ac:dyDescent="0.3">
      <c r="A8" s="109">
        <v>1966</v>
      </c>
      <c r="B8" s="110">
        <v>254148</v>
      </c>
      <c r="C8" s="110">
        <v>102650</v>
      </c>
      <c r="D8" s="111">
        <v>0.40389851582542458</v>
      </c>
      <c r="E8" s="110">
        <v>69273</v>
      </c>
      <c r="F8" s="111">
        <v>0.2725695264176779</v>
      </c>
      <c r="G8" s="110">
        <v>82225</v>
      </c>
      <c r="H8" s="111">
        <v>0.32353195775689758</v>
      </c>
      <c r="I8" s="112"/>
      <c r="J8" s="113"/>
      <c r="M8" s="32"/>
      <c r="N8" s="17"/>
      <c r="O8" s="17"/>
      <c r="P8" s="17"/>
      <c r="Q8" s="17"/>
      <c r="R8" s="17"/>
      <c r="S8" s="17"/>
    </row>
    <row r="9" spans="1:19" x14ac:dyDescent="0.3">
      <c r="A9" s="109">
        <v>1967</v>
      </c>
      <c r="B9" s="110">
        <v>260273</v>
      </c>
      <c r="C9" s="110">
        <v>102650</v>
      </c>
      <c r="D9" s="111">
        <v>0.39439357904969014</v>
      </c>
      <c r="E9" s="110">
        <v>81023</v>
      </c>
      <c r="F9" s="111">
        <v>0.3113000580160063</v>
      </c>
      <c r="G9" s="110">
        <v>76600</v>
      </c>
      <c r="H9" s="111">
        <v>0.29430636293430362</v>
      </c>
      <c r="I9" s="112"/>
      <c r="J9" s="113"/>
      <c r="M9" s="32"/>
      <c r="N9" s="17"/>
      <c r="O9" s="17"/>
      <c r="P9" s="17"/>
      <c r="Q9" s="17"/>
      <c r="R9" s="17"/>
      <c r="S9" s="17"/>
    </row>
    <row r="10" spans="1:19" x14ac:dyDescent="0.3">
      <c r="A10" s="109">
        <v>1968</v>
      </c>
      <c r="B10" s="110">
        <v>339688</v>
      </c>
      <c r="C10" s="110">
        <v>171450</v>
      </c>
      <c r="D10" s="111">
        <v>0.50472786792586133</v>
      </c>
      <c r="E10" s="110">
        <v>89538</v>
      </c>
      <c r="F10" s="111">
        <v>0.26358894043946207</v>
      </c>
      <c r="G10" s="110">
        <v>78700</v>
      </c>
      <c r="H10" s="111">
        <v>0.23168319163467652</v>
      </c>
      <c r="I10" s="112"/>
      <c r="J10" s="113"/>
      <c r="M10" s="32"/>
      <c r="N10" s="17"/>
      <c r="O10" s="17"/>
      <c r="P10" s="17"/>
      <c r="Q10" s="17"/>
      <c r="R10" s="17"/>
      <c r="S10" s="17"/>
    </row>
    <row r="11" spans="1:19" x14ac:dyDescent="0.3">
      <c r="A11" s="109">
        <v>1969</v>
      </c>
      <c r="B11" s="110">
        <v>347013</v>
      </c>
      <c r="C11" s="110">
        <v>171450</v>
      </c>
      <c r="D11" s="111">
        <v>0.49407370905412767</v>
      </c>
      <c r="E11" s="110">
        <v>98963</v>
      </c>
      <c r="F11" s="111">
        <v>0.2851852812430658</v>
      </c>
      <c r="G11" s="110">
        <v>76600</v>
      </c>
      <c r="H11" s="111">
        <v>0.22074100970280652</v>
      </c>
      <c r="I11" s="112"/>
      <c r="J11" s="113"/>
      <c r="M11" s="32"/>
      <c r="N11" s="17"/>
      <c r="O11" s="17"/>
      <c r="P11" s="17"/>
      <c r="Q11" s="17"/>
      <c r="R11" s="17"/>
      <c r="S11" s="17"/>
    </row>
    <row r="12" spans="1:19" x14ac:dyDescent="0.3">
      <c r="A12" s="109">
        <v>1970</v>
      </c>
      <c r="B12" s="110">
        <v>406596</v>
      </c>
      <c r="C12" s="110">
        <v>206740</v>
      </c>
      <c r="D12" s="111">
        <v>0.50846540546390029</v>
      </c>
      <c r="E12" s="110">
        <v>123256</v>
      </c>
      <c r="F12" s="111">
        <v>0.30314120158584934</v>
      </c>
      <c r="G12" s="110">
        <v>76600</v>
      </c>
      <c r="H12" s="111">
        <v>0.18839339295025037</v>
      </c>
      <c r="I12" s="112"/>
      <c r="J12" s="113"/>
      <c r="M12" s="32"/>
      <c r="N12" s="17"/>
      <c r="O12" s="17"/>
      <c r="P12" s="17"/>
      <c r="Q12" s="17"/>
      <c r="R12" s="17"/>
      <c r="S12" s="17"/>
    </row>
    <row r="13" spans="1:19" x14ac:dyDescent="0.3">
      <c r="A13" s="109">
        <v>1971</v>
      </c>
      <c r="B13" s="110">
        <v>472955</v>
      </c>
      <c r="C13" s="110">
        <v>257053</v>
      </c>
      <c r="D13" s="111">
        <v>0.54350413887156279</v>
      </c>
      <c r="E13" s="110">
        <v>140627</v>
      </c>
      <c r="F13" s="111">
        <v>0.29733695594718312</v>
      </c>
      <c r="G13" s="110">
        <v>75275</v>
      </c>
      <c r="H13" s="111">
        <v>0.15915890518125403</v>
      </c>
      <c r="I13" s="112"/>
      <c r="J13" s="113"/>
      <c r="M13" s="32"/>
      <c r="N13" s="17"/>
      <c r="O13" s="17"/>
      <c r="P13" s="17"/>
      <c r="Q13" s="17"/>
      <c r="R13" s="17"/>
      <c r="S13" s="17"/>
    </row>
    <row r="14" spans="1:19" x14ac:dyDescent="0.3">
      <c r="A14" s="109">
        <v>1972</v>
      </c>
      <c r="B14" s="110">
        <v>533639</v>
      </c>
      <c r="C14" s="110">
        <v>314389</v>
      </c>
      <c r="D14" s="111">
        <v>0.58914172314991975</v>
      </c>
      <c r="E14" s="110">
        <v>144975</v>
      </c>
      <c r="F14" s="111">
        <v>0.27167242274271558</v>
      </c>
      <c r="G14" s="110">
        <v>74275</v>
      </c>
      <c r="H14" s="111">
        <v>0.13918585410736473</v>
      </c>
      <c r="I14" s="112"/>
      <c r="J14" s="113"/>
      <c r="M14" s="32"/>
      <c r="N14" s="17"/>
      <c r="O14" s="17"/>
      <c r="P14" s="17"/>
      <c r="Q14" s="17"/>
      <c r="R14" s="17"/>
      <c r="S14" s="17"/>
    </row>
    <row r="15" spans="1:19" x14ac:dyDescent="0.3">
      <c r="A15" s="109">
        <v>1973</v>
      </c>
      <c r="B15" s="110">
        <v>650050</v>
      </c>
      <c r="C15" s="110">
        <v>381350</v>
      </c>
      <c r="D15" s="111">
        <v>0.58664718098607804</v>
      </c>
      <c r="E15" s="110">
        <v>147700</v>
      </c>
      <c r="F15" s="111">
        <v>0.22721329128528575</v>
      </c>
      <c r="G15" s="110">
        <v>121000</v>
      </c>
      <c r="H15" s="111">
        <v>0.18613952772863626</v>
      </c>
      <c r="I15" s="112"/>
      <c r="J15" s="113"/>
    </row>
    <row r="16" spans="1:19" x14ac:dyDescent="0.3">
      <c r="A16" s="109">
        <v>1974</v>
      </c>
      <c r="B16" s="110">
        <v>723638</v>
      </c>
      <c r="C16" s="110">
        <v>453324</v>
      </c>
      <c r="D16" s="111">
        <v>0.62645134722057161</v>
      </c>
      <c r="E16" s="110">
        <v>148054</v>
      </c>
      <c r="F16" s="111">
        <v>0.20459677352488398</v>
      </c>
      <c r="G16" s="110">
        <v>122260</v>
      </c>
      <c r="H16" s="111">
        <v>0.16895187925454441</v>
      </c>
      <c r="I16" s="112"/>
      <c r="J16" s="113"/>
    </row>
    <row r="17" spans="1:11" x14ac:dyDescent="0.3">
      <c r="A17" s="109">
        <v>1975</v>
      </c>
      <c r="B17" s="110">
        <v>763498</v>
      </c>
      <c r="C17" s="110">
        <v>464257</v>
      </c>
      <c r="D17" s="111">
        <v>0.6080657709646915</v>
      </c>
      <c r="E17" s="110">
        <v>176706</v>
      </c>
      <c r="F17" s="111">
        <v>0.23144264948958609</v>
      </c>
      <c r="G17" s="110">
        <v>122535</v>
      </c>
      <c r="H17" s="111">
        <v>0.16049157954572246</v>
      </c>
      <c r="I17" s="112"/>
      <c r="J17" s="113"/>
    </row>
    <row r="18" spans="1:11" x14ac:dyDescent="0.3">
      <c r="A18" s="109">
        <v>1976</v>
      </c>
      <c r="B18" s="110">
        <v>971799</v>
      </c>
      <c r="C18" s="110">
        <v>643454</v>
      </c>
      <c r="D18" s="111">
        <v>0.66212663318237619</v>
      </c>
      <c r="E18" s="110">
        <v>205110</v>
      </c>
      <c r="F18" s="111">
        <v>0.21106216408948764</v>
      </c>
      <c r="G18" s="110">
        <v>123235</v>
      </c>
      <c r="H18" s="111">
        <v>0.12681120272813617</v>
      </c>
      <c r="I18" s="112"/>
      <c r="J18" s="113"/>
    </row>
    <row r="19" spans="1:11" x14ac:dyDescent="0.3">
      <c r="A19" s="109">
        <v>1977</v>
      </c>
      <c r="B19" s="110">
        <v>1038270</v>
      </c>
      <c r="C19" s="110">
        <v>692074</v>
      </c>
      <c r="D19" s="111">
        <v>0.66656457376212352</v>
      </c>
      <c r="E19" s="110">
        <v>223736</v>
      </c>
      <c r="F19" s="111">
        <v>0.21548922727228947</v>
      </c>
      <c r="G19" s="110">
        <v>122460</v>
      </c>
      <c r="H19" s="111">
        <v>0.11794619896558699</v>
      </c>
      <c r="I19" s="112"/>
      <c r="J19" s="113"/>
    </row>
    <row r="20" spans="1:11" x14ac:dyDescent="0.3">
      <c r="A20" s="109">
        <v>1978</v>
      </c>
      <c r="B20" s="110">
        <v>1132590</v>
      </c>
      <c r="C20" s="110">
        <v>788614</v>
      </c>
      <c r="D20" s="111">
        <v>0.69629256836101328</v>
      </c>
      <c r="E20" s="110">
        <v>221516</v>
      </c>
      <c r="F20" s="111">
        <v>0.19558357393231443</v>
      </c>
      <c r="G20" s="110">
        <v>122460</v>
      </c>
      <c r="H20" s="111">
        <v>0.10812385770667232</v>
      </c>
      <c r="I20" s="112"/>
      <c r="J20" s="113"/>
    </row>
    <row r="21" spans="1:11" x14ac:dyDescent="0.3">
      <c r="A21" s="109">
        <v>1979</v>
      </c>
      <c r="B21" s="110">
        <v>1257835</v>
      </c>
      <c r="C21" s="110">
        <v>900914</v>
      </c>
      <c r="D21" s="111">
        <v>0.71624179642003916</v>
      </c>
      <c r="E21" s="110">
        <v>233611</v>
      </c>
      <c r="F21" s="111">
        <v>0.18572467772005072</v>
      </c>
      <c r="G21" s="110">
        <v>123310</v>
      </c>
      <c r="H21" s="111">
        <v>9.8033525859910084E-2</v>
      </c>
      <c r="I21" s="112"/>
      <c r="J21" s="113"/>
    </row>
    <row r="22" spans="1:11" x14ac:dyDescent="0.3">
      <c r="A22" s="109">
        <v>1980</v>
      </c>
      <c r="B22" s="110">
        <v>1285237</v>
      </c>
      <c r="C22" s="110">
        <v>924174</v>
      </c>
      <c r="D22" s="111">
        <v>0.71906893436774699</v>
      </c>
      <c r="E22" s="110">
        <v>237703</v>
      </c>
      <c r="F22" s="111">
        <v>0.18494876820384101</v>
      </c>
      <c r="G22" s="110">
        <v>123360</v>
      </c>
      <c r="H22" s="111">
        <v>9.5982297428412036E-2</v>
      </c>
      <c r="I22" s="112"/>
      <c r="J22" s="113"/>
    </row>
    <row r="23" spans="1:11" x14ac:dyDescent="0.3">
      <c r="A23" s="109">
        <v>1981</v>
      </c>
      <c r="B23" s="110">
        <v>1383809</v>
      </c>
      <c r="C23" s="110">
        <v>1008374</v>
      </c>
      <c r="D23" s="111">
        <v>0.72869449468821201</v>
      </c>
      <c r="E23" s="110">
        <v>251745</v>
      </c>
      <c r="F23" s="111">
        <v>0.18192178255814206</v>
      </c>
      <c r="G23" s="110">
        <v>123690</v>
      </c>
      <c r="H23" s="111">
        <v>8.9383722753645908E-2</v>
      </c>
      <c r="I23" s="112"/>
      <c r="J23" s="113"/>
    </row>
    <row r="24" spans="1:11" x14ac:dyDescent="0.3">
      <c r="A24" s="109">
        <v>1982</v>
      </c>
      <c r="B24" s="110">
        <v>1418344</v>
      </c>
      <c r="C24" s="110">
        <v>1008274</v>
      </c>
      <c r="D24" s="111">
        <v>0.71088114025934468</v>
      </c>
      <c r="E24" s="110">
        <v>255790</v>
      </c>
      <c r="F24" s="111">
        <v>0.18034411962119204</v>
      </c>
      <c r="G24" s="110">
        <v>154280</v>
      </c>
      <c r="H24" s="111">
        <v>0.10877474011946327</v>
      </c>
      <c r="I24" s="112"/>
      <c r="J24" s="113"/>
    </row>
    <row r="25" spans="1:11" x14ac:dyDescent="0.3">
      <c r="A25" s="109">
        <v>1983</v>
      </c>
      <c r="B25" s="110">
        <v>1452037</v>
      </c>
      <c r="C25" s="110">
        <v>1028574</v>
      </c>
      <c r="D25" s="111">
        <v>0.70836624686561023</v>
      </c>
      <c r="E25" s="110">
        <v>269683</v>
      </c>
      <c r="F25" s="111">
        <v>0.18572736094190437</v>
      </c>
      <c r="G25" s="110">
        <v>153780</v>
      </c>
      <c r="H25" s="111">
        <v>0.10590639219248546</v>
      </c>
      <c r="I25" s="112"/>
      <c r="J25" s="113"/>
    </row>
    <row r="26" spans="1:11" x14ac:dyDescent="0.3">
      <c r="A26" s="109">
        <v>1984</v>
      </c>
      <c r="B26" s="110">
        <v>1605485</v>
      </c>
      <c r="C26" s="110">
        <v>1105654</v>
      </c>
      <c r="D26" s="111">
        <v>0.68867289323786895</v>
      </c>
      <c r="E26" s="110">
        <v>276841</v>
      </c>
      <c r="F26" s="111">
        <v>0.17243449798658972</v>
      </c>
      <c r="G26" s="110">
        <v>222990</v>
      </c>
      <c r="H26" s="111">
        <v>0.13889260877554135</v>
      </c>
      <c r="I26" s="112"/>
      <c r="J26" s="113"/>
    </row>
    <row r="27" spans="1:11" x14ac:dyDescent="0.3">
      <c r="A27" s="109">
        <v>1985</v>
      </c>
      <c r="B27" s="110">
        <v>1601714</v>
      </c>
      <c r="C27" s="110">
        <v>1078100</v>
      </c>
      <c r="D27" s="111">
        <v>0.67309145078334831</v>
      </c>
      <c r="E27" s="110">
        <v>299614</v>
      </c>
      <c r="F27" s="111">
        <v>0.18705836372785653</v>
      </c>
      <c r="G27" s="110">
        <v>224000</v>
      </c>
      <c r="H27" s="111">
        <v>0.13985018548879513</v>
      </c>
      <c r="I27" s="112"/>
      <c r="J27" s="113"/>
    </row>
    <row r="28" spans="1:11" x14ac:dyDescent="0.3">
      <c r="A28" s="109">
        <v>1986</v>
      </c>
      <c r="B28" s="110">
        <v>1669200</v>
      </c>
      <c r="C28" s="110">
        <v>1126100</v>
      </c>
      <c r="D28" s="111">
        <v>0.67463455547567697</v>
      </c>
      <c r="E28" s="110">
        <v>317500</v>
      </c>
      <c r="F28" s="111">
        <v>0.19021087946321591</v>
      </c>
      <c r="G28" s="110">
        <v>225600</v>
      </c>
      <c r="H28" s="111">
        <v>0.13515456506110712</v>
      </c>
      <c r="I28" s="112"/>
      <c r="J28" s="113"/>
    </row>
    <row r="29" spans="1:11" x14ac:dyDescent="0.3">
      <c r="A29" s="109">
        <v>1987</v>
      </c>
      <c r="B29" s="110">
        <v>1655373</v>
      </c>
      <c r="C29" s="110">
        <v>1111600</v>
      </c>
      <c r="D29" s="111">
        <v>0.67151028801363799</v>
      </c>
      <c r="E29" s="110">
        <v>316148</v>
      </c>
      <c r="F29" s="111">
        <v>0.19098293858846313</v>
      </c>
      <c r="G29" s="110">
        <v>227625</v>
      </c>
      <c r="H29" s="111">
        <v>0.13750677339789885</v>
      </c>
      <c r="I29" s="112"/>
      <c r="J29" s="113"/>
    </row>
    <row r="30" spans="1:11" x14ac:dyDescent="0.3">
      <c r="A30" s="109">
        <v>1988</v>
      </c>
      <c r="B30" s="110">
        <v>1603684</v>
      </c>
      <c r="C30" s="110">
        <v>1049400</v>
      </c>
      <c r="D30" s="111">
        <v>0.65436831695022213</v>
      </c>
      <c r="E30" s="110">
        <v>325924</v>
      </c>
      <c r="F30" s="111">
        <v>0.20323455244299998</v>
      </c>
      <c r="G30" s="110">
        <v>228360</v>
      </c>
      <c r="H30" s="111">
        <v>0.14239713060677789</v>
      </c>
      <c r="I30" s="112"/>
      <c r="J30" s="113"/>
      <c r="K30" s="25"/>
    </row>
    <row r="31" spans="1:11" x14ac:dyDescent="0.3">
      <c r="A31" s="109">
        <v>1989</v>
      </c>
      <c r="B31" s="110">
        <v>1610966</v>
      </c>
      <c r="C31" s="110">
        <v>1038700</v>
      </c>
      <c r="D31" s="111">
        <v>0.64476841845203436</v>
      </c>
      <c r="E31" s="110">
        <v>311301</v>
      </c>
      <c r="F31" s="111">
        <v>0.19323871515599958</v>
      </c>
      <c r="G31" s="110">
        <v>260965</v>
      </c>
      <c r="H31" s="111">
        <v>0.16199286639196606</v>
      </c>
      <c r="I31" s="112"/>
      <c r="J31" s="113"/>
      <c r="K31" s="25"/>
    </row>
    <row r="32" spans="1:11" x14ac:dyDescent="0.3">
      <c r="A32" s="109">
        <v>1990</v>
      </c>
      <c r="B32" s="110">
        <v>1604767</v>
      </c>
      <c r="C32" s="110">
        <v>1036100</v>
      </c>
      <c r="D32" s="111">
        <v>0.64563889960349385</v>
      </c>
      <c r="E32" s="110">
        <v>312760</v>
      </c>
      <c r="F32" s="111">
        <v>0.19489433668563724</v>
      </c>
      <c r="G32" s="110">
        <v>255907</v>
      </c>
      <c r="H32" s="111">
        <v>0.15946676371086893</v>
      </c>
      <c r="I32" s="112"/>
      <c r="J32" s="113"/>
      <c r="K32" s="25"/>
    </row>
    <row r="33" spans="1:12" x14ac:dyDescent="0.3">
      <c r="A33" s="109">
        <v>1991</v>
      </c>
      <c r="B33" s="110">
        <v>1733158</v>
      </c>
      <c r="C33" s="110">
        <v>1042700</v>
      </c>
      <c r="D33" s="111">
        <v>0.60161854833777417</v>
      </c>
      <c r="E33" s="110">
        <v>324851</v>
      </c>
      <c r="F33" s="111">
        <v>0.18743299803018537</v>
      </c>
      <c r="G33" s="110">
        <v>365607</v>
      </c>
      <c r="H33" s="111">
        <v>0.21094845363204048</v>
      </c>
      <c r="I33" s="112"/>
      <c r="J33" s="113"/>
      <c r="K33" s="25"/>
    </row>
    <row r="34" spans="1:12" x14ac:dyDescent="0.3">
      <c r="A34" s="109">
        <v>1992</v>
      </c>
      <c r="B34" s="110">
        <v>1739890</v>
      </c>
      <c r="C34" s="110">
        <v>1045500</v>
      </c>
      <c r="D34" s="111">
        <v>0.6009000569001488</v>
      </c>
      <c r="E34" s="110">
        <v>328758</v>
      </c>
      <c r="F34" s="111">
        <v>0.18895332463546546</v>
      </c>
      <c r="G34" s="110">
        <v>365632</v>
      </c>
      <c r="H34" s="111">
        <v>0.21014661846438568</v>
      </c>
      <c r="I34" s="112"/>
      <c r="J34" s="113"/>
      <c r="K34" s="25"/>
    </row>
    <row r="35" spans="1:12" x14ac:dyDescent="0.3">
      <c r="A35" s="109">
        <v>1993</v>
      </c>
      <c r="B35" s="110">
        <v>1741487</v>
      </c>
      <c r="C35" s="110">
        <v>1040700</v>
      </c>
      <c r="D35" s="111">
        <v>0.5975927468881479</v>
      </c>
      <c r="E35" s="110">
        <v>336430</v>
      </c>
      <c r="F35" s="111">
        <v>0.19318547884652598</v>
      </c>
      <c r="G35" s="110">
        <v>364357</v>
      </c>
      <c r="H35" s="111">
        <v>0.20922177426532612</v>
      </c>
      <c r="I35" s="110"/>
      <c r="J35" s="113"/>
      <c r="K35" s="25"/>
    </row>
    <row r="36" spans="1:12" x14ac:dyDescent="0.3">
      <c r="A36" s="109">
        <v>1994</v>
      </c>
      <c r="B36" s="110">
        <v>1771065</v>
      </c>
      <c r="C36" s="110">
        <v>1060200</v>
      </c>
      <c r="D36" s="111">
        <v>0.59862286251492747</v>
      </c>
      <c r="E36" s="110">
        <v>345383</v>
      </c>
      <c r="F36" s="111">
        <v>0.19501429930578493</v>
      </c>
      <c r="G36" s="110">
        <v>365482</v>
      </c>
      <c r="H36" s="111">
        <v>0.20636283817928761</v>
      </c>
      <c r="I36" s="110"/>
      <c r="J36" s="113"/>
      <c r="K36" s="25"/>
    </row>
    <row r="37" spans="1:12" x14ac:dyDescent="0.3">
      <c r="A37" s="109">
        <v>1995</v>
      </c>
      <c r="B37" s="110">
        <v>1777575</v>
      </c>
      <c r="C37" s="110">
        <v>1060200</v>
      </c>
      <c r="D37" s="111">
        <v>0.59643053035736893</v>
      </c>
      <c r="E37" s="110">
        <v>347393</v>
      </c>
      <c r="F37" s="111">
        <v>0.19543085383176517</v>
      </c>
      <c r="G37" s="110">
        <v>369982</v>
      </c>
      <c r="H37" s="111">
        <v>0.20813861581086593</v>
      </c>
      <c r="I37" s="110"/>
      <c r="J37" s="113"/>
      <c r="K37" s="25"/>
    </row>
    <row r="38" spans="1:12" x14ac:dyDescent="0.3">
      <c r="A38" s="109">
        <v>1996</v>
      </c>
      <c r="B38" s="110">
        <v>2078835</v>
      </c>
      <c r="C38" s="110">
        <v>1295925</v>
      </c>
      <c r="D38" s="111">
        <v>0.62339002373925778</v>
      </c>
      <c r="E38" s="110">
        <v>418449</v>
      </c>
      <c r="F38" s="111">
        <v>0.20129014568255779</v>
      </c>
      <c r="G38" s="110">
        <v>364461</v>
      </c>
      <c r="H38" s="111">
        <v>0.17531983057818443</v>
      </c>
      <c r="I38" s="110"/>
      <c r="J38" s="113"/>
      <c r="K38" s="25"/>
    </row>
    <row r="39" spans="1:12" x14ac:dyDescent="0.3">
      <c r="A39" s="109">
        <v>1997</v>
      </c>
      <c r="B39" s="110">
        <v>1960531</v>
      </c>
      <c r="C39" s="110">
        <v>1247850</v>
      </c>
      <c r="D39" s="111">
        <v>0.63648572759114752</v>
      </c>
      <c r="E39" s="110">
        <v>335392</v>
      </c>
      <c r="F39" s="111">
        <v>0.17107202079436643</v>
      </c>
      <c r="G39" s="110">
        <v>377094</v>
      </c>
      <c r="H39" s="111">
        <v>0.19234278876488053</v>
      </c>
      <c r="I39" s="110">
        <v>195</v>
      </c>
      <c r="J39" s="113">
        <v>9.9462849605540534E-5</v>
      </c>
    </row>
    <row r="40" spans="1:12" x14ac:dyDescent="0.3">
      <c r="A40" s="109">
        <v>1998</v>
      </c>
      <c r="B40" s="110">
        <v>2125108</v>
      </c>
      <c r="C40" s="110">
        <v>1292925</v>
      </c>
      <c r="D40" s="111">
        <v>0.60840437286010873</v>
      </c>
      <c r="E40" s="110">
        <v>458173</v>
      </c>
      <c r="F40" s="111">
        <v>0.21559986598328179</v>
      </c>
      <c r="G40" s="110">
        <v>373685</v>
      </c>
      <c r="H40" s="111">
        <v>0.1758428277527542</v>
      </c>
      <c r="I40" s="110">
        <v>325</v>
      </c>
      <c r="J40" s="113">
        <v>1.5293340385523935E-4</v>
      </c>
    </row>
    <row r="41" spans="1:12" x14ac:dyDescent="0.3">
      <c r="A41" s="109">
        <v>1999</v>
      </c>
      <c r="B41" s="110">
        <v>2157493</v>
      </c>
      <c r="C41" s="110">
        <v>1295725</v>
      </c>
      <c r="D41" s="111">
        <v>0.60056973533633717</v>
      </c>
      <c r="E41" s="110">
        <v>472903</v>
      </c>
      <c r="F41" s="111">
        <v>0.21919097767640497</v>
      </c>
      <c r="G41" s="110">
        <v>388085</v>
      </c>
      <c r="H41" s="111">
        <v>0.17987775626618488</v>
      </c>
      <c r="I41" s="110">
        <v>780</v>
      </c>
      <c r="J41" s="113">
        <v>3.6153072107302317E-4</v>
      </c>
    </row>
    <row r="42" spans="1:12" x14ac:dyDescent="0.3">
      <c r="A42" s="109">
        <v>2000</v>
      </c>
      <c r="B42" s="110">
        <v>2195227</v>
      </c>
      <c r="C42" s="110">
        <v>1300925</v>
      </c>
      <c r="D42" s="111">
        <v>0.59261525117903524</v>
      </c>
      <c r="E42" s="110">
        <v>493437</v>
      </c>
      <c r="F42" s="111">
        <v>0.22477720982841409</v>
      </c>
      <c r="G42" s="110">
        <v>400085</v>
      </c>
      <c r="H42" s="111">
        <v>0.18225222266307767</v>
      </c>
      <c r="I42" s="110">
        <v>780</v>
      </c>
      <c r="J42" s="113">
        <v>3.5531632947298844E-4</v>
      </c>
    </row>
    <row r="43" spans="1:12" x14ac:dyDescent="0.3">
      <c r="A43" s="109">
        <v>2001</v>
      </c>
      <c r="B43" s="110">
        <v>2259108</v>
      </c>
      <c r="C43" s="110">
        <v>1339150</v>
      </c>
      <c r="D43" s="111">
        <v>0.59277821157731281</v>
      </c>
      <c r="E43" s="110">
        <v>475736</v>
      </c>
      <c r="F43" s="111">
        <v>0.21058577102112869</v>
      </c>
      <c r="G43" s="110">
        <v>443442</v>
      </c>
      <c r="H43" s="111">
        <v>0.19629074838387542</v>
      </c>
      <c r="I43" s="110">
        <v>780</v>
      </c>
      <c r="J43" s="113">
        <v>3.4526901768308556E-4</v>
      </c>
    </row>
    <row r="44" spans="1:12" x14ac:dyDescent="0.3">
      <c r="A44" s="109">
        <v>2002</v>
      </c>
      <c r="B44" s="110">
        <v>2078380</v>
      </c>
      <c r="C44" s="110">
        <v>1360100</v>
      </c>
      <c r="D44" s="111">
        <v>0.65440391073817106</v>
      </c>
      <c r="E44" s="114">
        <v>317300</v>
      </c>
      <c r="F44" s="111">
        <v>0.15266698101405904</v>
      </c>
      <c r="G44" s="114">
        <v>400100</v>
      </c>
      <c r="H44" s="111">
        <v>0.19250570155601959</v>
      </c>
      <c r="I44" s="114">
        <v>880</v>
      </c>
      <c r="J44" s="113">
        <v>4.2340669175030551E-4</v>
      </c>
      <c r="K44" s="74"/>
    </row>
    <row r="45" spans="1:12" x14ac:dyDescent="0.3">
      <c r="A45" s="109">
        <v>2003</v>
      </c>
      <c r="B45" s="110">
        <v>1971740</v>
      </c>
      <c r="C45" s="110">
        <v>1246900</v>
      </c>
      <c r="D45" s="111">
        <v>0.63238560865022775</v>
      </c>
      <c r="E45" s="114">
        <v>323600.00000000006</v>
      </c>
      <c r="F45" s="111">
        <v>0.16411900149106884</v>
      </c>
      <c r="G45" s="114">
        <v>400100</v>
      </c>
      <c r="H45" s="111">
        <v>0.20291722032316634</v>
      </c>
      <c r="I45" s="114">
        <v>1140</v>
      </c>
      <c r="J45" s="113">
        <v>5.7816953553713982E-4</v>
      </c>
      <c r="K45" s="74"/>
    </row>
    <row r="46" spans="1:12" x14ac:dyDescent="0.3">
      <c r="A46" s="109">
        <v>2004</v>
      </c>
      <c r="B46" s="110">
        <v>1971740</v>
      </c>
      <c r="C46" s="110">
        <v>1246900</v>
      </c>
      <c r="D46" s="111">
        <v>0.63238560865022775</v>
      </c>
      <c r="E46" s="114">
        <v>323600.00000000006</v>
      </c>
      <c r="F46" s="111">
        <v>0.16411900149106884</v>
      </c>
      <c r="G46" s="114">
        <v>400100</v>
      </c>
      <c r="H46" s="111">
        <v>0.20291722032316634</v>
      </c>
      <c r="I46" s="114">
        <v>1140</v>
      </c>
      <c r="J46" s="113">
        <v>5.7816953553713982E-4</v>
      </c>
      <c r="K46" s="74"/>
    </row>
    <row r="47" spans="1:12" x14ac:dyDescent="0.3">
      <c r="A47" s="109">
        <v>2005</v>
      </c>
      <c r="B47" s="110">
        <v>1890470</v>
      </c>
      <c r="C47" s="110">
        <v>1176200</v>
      </c>
      <c r="D47" s="111">
        <v>0.62217332197813247</v>
      </c>
      <c r="E47" s="114">
        <v>317900</v>
      </c>
      <c r="F47" s="111">
        <v>0.1681592408237105</v>
      </c>
      <c r="G47" s="114">
        <v>395100</v>
      </c>
      <c r="H47" s="111">
        <v>0.2089956465852407</v>
      </c>
      <c r="I47" s="114">
        <v>1270</v>
      </c>
      <c r="J47" s="113">
        <v>6.7179061291636471E-4</v>
      </c>
      <c r="K47" s="74"/>
    </row>
    <row r="48" spans="1:12" x14ac:dyDescent="0.3">
      <c r="A48" s="109">
        <v>2006</v>
      </c>
      <c r="B48" s="110">
        <v>1910455</v>
      </c>
      <c r="C48" s="110">
        <v>1186300</v>
      </c>
      <c r="D48" s="111">
        <v>0.62095155342575459</v>
      </c>
      <c r="E48" s="114">
        <v>325500</v>
      </c>
      <c r="F48" s="111">
        <v>0.17037826067612166</v>
      </c>
      <c r="G48" s="114">
        <v>396300</v>
      </c>
      <c r="H48" s="111">
        <v>0.20743749525636562</v>
      </c>
      <c r="I48" s="115">
        <v>2355</v>
      </c>
      <c r="J48" s="113">
        <v>1.2326906417581152E-3</v>
      </c>
      <c r="K48" s="74"/>
      <c r="L48" s="90"/>
    </row>
    <row r="49" spans="1:19" x14ac:dyDescent="0.3">
      <c r="A49" s="109">
        <v>2007</v>
      </c>
      <c r="B49" s="110">
        <v>2028954.9999999998</v>
      </c>
      <c r="C49" s="110">
        <v>1294799.9999999998</v>
      </c>
      <c r="D49" s="111">
        <v>0.63816102377825035</v>
      </c>
      <c r="E49" s="114">
        <v>335500.00000000006</v>
      </c>
      <c r="F49" s="111">
        <v>0.16535605767501008</v>
      </c>
      <c r="G49" s="114">
        <v>396300</v>
      </c>
      <c r="H49" s="111">
        <v>0.19532222252341724</v>
      </c>
      <c r="I49" s="115">
        <v>2355</v>
      </c>
      <c r="J49" s="113">
        <v>1.1606960233223509E-3</v>
      </c>
      <c r="K49" s="74"/>
      <c r="L49" s="90"/>
    </row>
    <row r="50" spans="1:19" x14ac:dyDescent="0.3">
      <c r="A50" s="109">
        <v>2008</v>
      </c>
      <c r="B50" s="110">
        <v>2056729.9999999998</v>
      </c>
      <c r="C50" s="110">
        <v>1294799.9999999998</v>
      </c>
      <c r="D50" s="111">
        <v>0.62954301245180455</v>
      </c>
      <c r="E50" s="114">
        <v>359300.00000000006</v>
      </c>
      <c r="F50" s="111">
        <v>0.17469478249454234</v>
      </c>
      <c r="G50" s="114">
        <v>399300</v>
      </c>
      <c r="H50" s="111">
        <v>0.19414313011430767</v>
      </c>
      <c r="I50" s="115">
        <v>3330</v>
      </c>
      <c r="J50" s="113">
        <v>1.6190749393454661E-3</v>
      </c>
      <c r="K50" s="74"/>
      <c r="L50" s="70"/>
    </row>
    <row r="51" spans="1:19" x14ac:dyDescent="0.3">
      <c r="A51" s="109">
        <v>2009</v>
      </c>
      <c r="B51" s="110">
        <v>2178327</v>
      </c>
      <c r="C51" s="110">
        <v>1294800</v>
      </c>
      <c r="D51" s="111">
        <v>0.59440111608587687</v>
      </c>
      <c r="E51" s="114">
        <v>434464</v>
      </c>
      <c r="F51" s="111">
        <v>0.19944847582571396</v>
      </c>
      <c r="G51" s="114">
        <v>441179</v>
      </c>
      <c r="H51" s="111">
        <v>0.20253111676988808</v>
      </c>
      <c r="I51" s="115">
        <v>7884</v>
      </c>
      <c r="J51" s="113">
        <v>3.6192913185210487E-3</v>
      </c>
      <c r="K51" s="90"/>
      <c r="L51" s="70"/>
    </row>
    <row r="52" spans="1:19" x14ac:dyDescent="0.3">
      <c r="A52" s="109">
        <v>2010</v>
      </c>
      <c r="B52" s="110">
        <v>2202399.6</v>
      </c>
      <c r="C52" s="110">
        <v>1295200</v>
      </c>
      <c r="D52" s="111">
        <v>0.58808583147218152</v>
      </c>
      <c r="E52" s="114">
        <v>453564</v>
      </c>
      <c r="F52" s="111">
        <v>0.20594082926640558</v>
      </c>
      <c r="G52" s="114">
        <v>441929</v>
      </c>
      <c r="H52" s="111">
        <v>0.20065795507772521</v>
      </c>
      <c r="I52" s="115">
        <v>11706.6</v>
      </c>
      <c r="J52" s="113">
        <v>5.3153841836876469E-3</v>
      </c>
      <c r="K52" s="90"/>
      <c r="L52" s="70"/>
    </row>
    <row r="53" spans="1:19" s="64" customFormat="1" x14ac:dyDescent="0.3">
      <c r="A53" s="116">
        <v>2011</v>
      </c>
      <c r="B53" s="117">
        <v>2197043.5</v>
      </c>
      <c r="C53" s="117">
        <v>1295200</v>
      </c>
      <c r="D53" s="118">
        <v>0.58951950655505914</v>
      </c>
      <c r="E53" s="119">
        <v>449838.5</v>
      </c>
      <c r="F53" s="118">
        <v>0.2047471977682736</v>
      </c>
      <c r="G53" s="119">
        <v>432159</v>
      </c>
      <c r="H53" s="118">
        <v>0.19670024740065456</v>
      </c>
      <c r="I53" s="120">
        <v>13846</v>
      </c>
      <c r="J53" s="121">
        <v>6.3021055340961611E-3</v>
      </c>
      <c r="K53" s="69"/>
      <c r="L53"/>
      <c r="M53"/>
      <c r="N53"/>
      <c r="O53"/>
      <c r="P53"/>
      <c r="Q53"/>
      <c r="R53"/>
      <c r="S53"/>
    </row>
    <row r="54" spans="1:19" s="64" customFormat="1" x14ac:dyDescent="0.3">
      <c r="A54" s="116">
        <v>2012</v>
      </c>
      <c r="B54" s="117">
        <v>2257353</v>
      </c>
      <c r="C54" s="117">
        <v>1295200</v>
      </c>
      <c r="D54" s="118">
        <v>0.57376936615584717</v>
      </c>
      <c r="E54" s="119">
        <v>458294</v>
      </c>
      <c r="F54" s="118">
        <v>0.2030227438951728</v>
      </c>
      <c r="G54" s="119">
        <v>438035</v>
      </c>
      <c r="H54" s="118">
        <v>0.19404807311926844</v>
      </c>
      <c r="I54" s="120">
        <v>65824</v>
      </c>
      <c r="J54" s="121">
        <v>2.9159816829711614E-2</v>
      </c>
      <c r="K54" s="69"/>
      <c r="L54"/>
      <c r="M54"/>
      <c r="N54"/>
      <c r="O54"/>
      <c r="P54"/>
      <c r="Q54"/>
      <c r="R54"/>
      <c r="S54"/>
    </row>
    <row r="55" spans="1:19" x14ac:dyDescent="0.3">
      <c r="A55" s="194">
        <v>2013</v>
      </c>
      <c r="B55" s="195">
        <v>2525211</v>
      </c>
      <c r="C55" s="195">
        <v>1539100</v>
      </c>
      <c r="D55" s="196">
        <v>0.60949362251312855</v>
      </c>
      <c r="E55" s="197">
        <v>448794</v>
      </c>
      <c r="F55" s="196">
        <v>0.1777253465155981</v>
      </c>
      <c r="G55" s="197">
        <v>438843</v>
      </c>
      <c r="H55" s="196">
        <v>0.17378468571537189</v>
      </c>
      <c r="I55" s="198">
        <v>68264</v>
      </c>
      <c r="J55" s="199">
        <v>2.7032988530463396E-2</v>
      </c>
      <c r="K55" s="56"/>
    </row>
    <row r="56" spans="1:19" x14ac:dyDescent="0.3">
      <c r="A56" s="194">
        <v>2014</v>
      </c>
      <c r="B56" s="195"/>
      <c r="C56" s="195"/>
      <c r="D56" s="196"/>
      <c r="E56" s="197"/>
      <c r="F56" s="196"/>
      <c r="G56" s="197"/>
      <c r="H56" s="196"/>
      <c r="I56" s="198"/>
      <c r="J56" s="199"/>
      <c r="K56" s="56"/>
    </row>
    <row r="57" spans="1:19" x14ac:dyDescent="0.3">
      <c r="A57" s="200">
        <v>2015</v>
      </c>
      <c r="B57" s="201"/>
      <c r="C57" s="201"/>
      <c r="D57" s="202"/>
      <c r="E57" s="203"/>
      <c r="F57" s="202"/>
      <c r="G57" s="203"/>
      <c r="H57" s="202"/>
      <c r="I57" s="204"/>
      <c r="J57" s="205"/>
      <c r="K57" s="56"/>
      <c r="L57" s="177"/>
      <c r="M57" s="177"/>
    </row>
    <row r="58" spans="1:19" x14ac:dyDescent="0.3">
      <c r="A58" s="200">
        <v>2016</v>
      </c>
      <c r="B58" s="201"/>
      <c r="C58" s="201"/>
      <c r="D58" s="202"/>
      <c r="E58" s="203"/>
      <c r="F58" s="202"/>
      <c r="G58" s="203"/>
      <c r="H58" s="202"/>
      <c r="I58" s="204"/>
      <c r="J58" s="205"/>
      <c r="K58" s="56"/>
      <c r="L58" s="178"/>
      <c r="M58" s="178"/>
    </row>
    <row r="59" spans="1:19" x14ac:dyDescent="0.3">
      <c r="A59" s="200">
        <v>2017</v>
      </c>
      <c r="B59" s="201"/>
      <c r="C59" s="201"/>
      <c r="D59" s="202"/>
      <c r="E59" s="203"/>
      <c r="F59" s="202"/>
      <c r="G59" s="203"/>
      <c r="H59" s="202"/>
      <c r="I59" s="204"/>
      <c r="J59" s="205"/>
      <c r="K59" s="56"/>
      <c r="L59" s="179"/>
      <c r="M59" s="179"/>
    </row>
    <row r="60" spans="1:19" ht="15" thickBot="1" x14ac:dyDescent="0.35">
      <c r="A60" s="260">
        <v>2018</v>
      </c>
      <c r="B60" s="261">
        <v>3014371.6</v>
      </c>
      <c r="C60" s="262">
        <v>1684900</v>
      </c>
      <c r="D60" s="263">
        <v>0.55895563771898593</v>
      </c>
      <c r="E60" s="262">
        <v>723255</v>
      </c>
      <c r="F60" s="263">
        <v>0.23993558060326736</v>
      </c>
      <c r="G60" s="262">
        <v>482249</v>
      </c>
      <c r="H60" s="263">
        <v>0.15998326151958173</v>
      </c>
      <c r="I60" s="262">
        <v>71544</v>
      </c>
      <c r="J60" s="263">
        <v>2.373430004449352E-2</v>
      </c>
      <c r="K60" s="56"/>
      <c r="L60" s="70">
        <f>(I68-I55)/I55</f>
        <v>1.3184108754248212E-2</v>
      </c>
    </row>
    <row r="61" spans="1:19" x14ac:dyDescent="0.3">
      <c r="A61" s="62" t="s">
        <v>480</v>
      </c>
      <c r="B61" s="71"/>
      <c r="C61" s="71"/>
      <c r="D61" s="71"/>
      <c r="E61" s="24"/>
      <c r="F61" s="71"/>
      <c r="G61" s="24"/>
      <c r="H61" s="71"/>
      <c r="I61" s="62"/>
      <c r="J61" s="61"/>
      <c r="L61" s="90"/>
    </row>
    <row r="62" spans="1:19" x14ac:dyDescent="0.3">
      <c r="A62" s="62" t="s">
        <v>551</v>
      </c>
      <c r="B62" s="71"/>
      <c r="C62" s="71"/>
      <c r="D62" s="71"/>
      <c r="E62" s="24"/>
      <c r="F62" s="71"/>
      <c r="G62" s="24"/>
      <c r="H62" s="71"/>
      <c r="I62" s="62"/>
      <c r="J62" s="61"/>
    </row>
    <row r="63" spans="1:19" x14ac:dyDescent="0.3">
      <c r="A63" s="28" t="s">
        <v>481</v>
      </c>
      <c r="B63" s="71"/>
      <c r="C63" s="71"/>
      <c r="D63" s="71"/>
      <c r="E63" s="24"/>
      <c r="F63" s="71"/>
      <c r="G63" s="24"/>
      <c r="H63" s="71"/>
      <c r="I63" s="62"/>
      <c r="J63" s="61"/>
    </row>
    <row r="64" spans="1:19" x14ac:dyDescent="0.3">
      <c r="A64" s="62" t="s">
        <v>482</v>
      </c>
      <c r="B64" s="71"/>
      <c r="C64" s="71"/>
      <c r="D64" s="71"/>
      <c r="E64" s="24"/>
      <c r="F64" s="71"/>
      <c r="G64" s="24"/>
      <c r="H64" s="71"/>
      <c r="I64" s="62"/>
      <c r="J64" s="61"/>
    </row>
    <row r="65" spans="1:11" ht="15" customHeight="1" x14ac:dyDescent="0.3">
      <c r="A65" s="177" t="s">
        <v>483</v>
      </c>
      <c r="B65" s="177"/>
      <c r="C65" s="177"/>
      <c r="D65" s="177"/>
      <c r="E65" s="177"/>
      <c r="F65" s="177"/>
      <c r="G65" s="177"/>
      <c r="H65" s="177"/>
      <c r="I65" s="177"/>
      <c r="J65" s="177"/>
      <c r="K65" s="177"/>
    </row>
    <row r="66" spans="1:11" x14ac:dyDescent="0.3">
      <c r="A66" s="178" t="s">
        <v>552</v>
      </c>
      <c r="B66" s="178"/>
      <c r="C66" s="178"/>
      <c r="D66" s="178"/>
      <c r="E66" s="178"/>
      <c r="F66" s="178"/>
      <c r="G66" s="178"/>
      <c r="H66" s="178"/>
      <c r="I66" s="178"/>
      <c r="J66" s="178"/>
      <c r="K66" s="178"/>
    </row>
    <row r="67" spans="1:11" ht="174" customHeight="1" x14ac:dyDescent="0.3">
      <c r="A67" s="311" t="s">
        <v>484</v>
      </c>
      <c r="B67" s="311"/>
      <c r="C67" s="311"/>
      <c r="D67" s="311"/>
      <c r="E67" s="311"/>
      <c r="F67" s="311"/>
      <c r="G67" s="311"/>
      <c r="H67" s="311"/>
      <c r="I67" s="311"/>
      <c r="J67" s="311"/>
      <c r="K67" s="311"/>
    </row>
    <row r="68" spans="1:11" x14ac:dyDescent="0.3">
      <c r="A68" s="81">
        <v>2013</v>
      </c>
      <c r="B68" s="56"/>
      <c r="C68" s="81"/>
      <c r="D68" s="81"/>
      <c r="E68" s="73"/>
      <c r="F68" s="81"/>
      <c r="G68" s="73"/>
      <c r="H68" s="81"/>
      <c r="I68" s="68">
        <f>I55+K68</f>
        <v>69164</v>
      </c>
      <c r="J68" s="60"/>
      <c r="K68" s="56">
        <v>900</v>
      </c>
    </row>
    <row r="69" spans="1:11" x14ac:dyDescent="0.3">
      <c r="I69" s="90"/>
      <c r="J69" s="59"/>
      <c r="K69" s="90"/>
    </row>
    <row r="71" spans="1:11" ht="15.6" x14ac:dyDescent="0.3">
      <c r="B71" s="67"/>
      <c r="J71" s="58"/>
    </row>
    <row r="77" spans="1:11" x14ac:dyDescent="0.3">
      <c r="A77" s="32"/>
    </row>
    <row r="78" spans="1:11" x14ac:dyDescent="0.3">
      <c r="A78" s="32"/>
    </row>
    <row r="79" spans="1:11" x14ac:dyDescent="0.3">
      <c r="A79" s="32"/>
    </row>
    <row r="80" spans="1:11" x14ac:dyDescent="0.3">
      <c r="A80" s="32"/>
    </row>
    <row r="81" spans="1:1" x14ac:dyDescent="0.3">
      <c r="A81" s="32"/>
    </row>
    <row r="82" spans="1:1" x14ac:dyDescent="0.3">
      <c r="A82" s="32"/>
    </row>
    <row r="83" spans="1:1" x14ac:dyDescent="0.3">
      <c r="A83" s="32"/>
    </row>
    <row r="84" spans="1:1" x14ac:dyDescent="0.3">
      <c r="A84" s="32"/>
    </row>
    <row r="85" spans="1:1" x14ac:dyDescent="0.3">
      <c r="A85" s="32"/>
    </row>
    <row r="86" spans="1:1" x14ac:dyDescent="0.3">
      <c r="A86" s="32"/>
    </row>
    <row r="87" spans="1:1" x14ac:dyDescent="0.3">
      <c r="A87" s="32"/>
    </row>
    <row r="88" spans="1:1" x14ac:dyDescent="0.3">
      <c r="A88" s="32"/>
    </row>
  </sheetData>
  <mergeCells count="7">
    <mergeCell ref="I3:J3"/>
    <mergeCell ref="A67:K67"/>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5"/>
  <sheetViews>
    <sheetView showGridLines="0" workbookViewId="0">
      <pane ySplit="4" topLeftCell="A5" activePane="bottomLeft" state="frozen"/>
      <selection activeCell="M15" sqref="M15"/>
      <selection pane="bottomLeft"/>
    </sheetView>
  </sheetViews>
  <sheetFormatPr defaultColWidth="9.109375" defaultRowHeight="14.4" x14ac:dyDescent="0.3"/>
  <cols>
    <col min="1" max="3" width="12" customWidth="1"/>
    <col min="4" max="13" width="11.109375" customWidth="1"/>
  </cols>
  <sheetData>
    <row r="1" spans="1:16" ht="15.6" x14ac:dyDescent="0.3">
      <c r="A1" s="326" t="s">
        <v>1583</v>
      </c>
      <c r="B1" s="327"/>
      <c r="C1" s="327"/>
      <c r="D1" s="327"/>
    </row>
    <row r="2" spans="1:16" x14ac:dyDescent="0.3">
      <c r="A2" s="104" t="s">
        <v>641</v>
      </c>
      <c r="B2" s="104"/>
      <c r="C2" s="104"/>
      <c r="D2" s="104"/>
      <c r="E2" s="104"/>
      <c r="F2" s="104"/>
      <c r="G2" s="104"/>
      <c r="H2" s="104"/>
      <c r="I2" s="104"/>
      <c r="J2" s="104"/>
      <c r="K2" s="104"/>
      <c r="L2" s="104"/>
      <c r="M2" s="104"/>
    </row>
    <row r="3" spans="1:16" x14ac:dyDescent="0.3">
      <c r="A3" s="312" t="s">
        <v>485</v>
      </c>
      <c r="B3" s="312" t="s">
        <v>60</v>
      </c>
      <c r="C3" s="318" t="s">
        <v>390</v>
      </c>
      <c r="D3" s="315" t="s">
        <v>38</v>
      </c>
      <c r="E3" s="316"/>
      <c r="F3" s="315" t="s">
        <v>39</v>
      </c>
      <c r="G3" s="316"/>
      <c r="H3" s="315" t="s">
        <v>40</v>
      </c>
      <c r="I3" s="316"/>
      <c r="J3" s="315" t="s">
        <v>41</v>
      </c>
      <c r="K3" s="316"/>
      <c r="L3" s="313" t="s">
        <v>35</v>
      </c>
      <c r="M3" s="317"/>
    </row>
    <row r="4" spans="1:16" ht="43.2" x14ac:dyDescent="0.3">
      <c r="A4" s="312"/>
      <c r="B4" s="312"/>
      <c r="C4" s="318"/>
      <c r="D4" s="105" t="s">
        <v>391</v>
      </c>
      <c r="E4" s="106" t="s">
        <v>488</v>
      </c>
      <c r="F4" s="105" t="s">
        <v>391</v>
      </c>
      <c r="G4" s="106" t="s">
        <v>488</v>
      </c>
      <c r="H4" s="105" t="s">
        <v>391</v>
      </c>
      <c r="I4" s="122" t="s">
        <v>488</v>
      </c>
      <c r="J4" s="105" t="s">
        <v>391</v>
      </c>
      <c r="K4" s="106" t="s">
        <v>488</v>
      </c>
      <c r="L4" s="105" t="s">
        <v>391</v>
      </c>
      <c r="M4" s="122" t="s">
        <v>488</v>
      </c>
      <c r="N4" s="66"/>
      <c r="O4" s="66"/>
      <c r="P4" s="66"/>
    </row>
    <row r="5" spans="1:16" x14ac:dyDescent="0.3">
      <c r="A5" s="126">
        <v>1963</v>
      </c>
      <c r="B5" s="126" t="s">
        <v>498</v>
      </c>
      <c r="C5" s="127"/>
      <c r="D5" s="128"/>
      <c r="E5" s="129"/>
      <c r="F5" s="128"/>
      <c r="G5" s="129"/>
      <c r="H5" s="128"/>
      <c r="I5" s="129"/>
      <c r="J5" s="128">
        <v>325</v>
      </c>
      <c r="K5" s="129"/>
      <c r="L5" s="126"/>
      <c r="M5" s="126"/>
      <c r="N5" s="66"/>
      <c r="O5" s="66"/>
      <c r="P5" s="66"/>
    </row>
    <row r="6" spans="1:16" x14ac:dyDescent="0.3">
      <c r="A6" s="126">
        <v>1964</v>
      </c>
      <c r="B6" s="126" t="s">
        <v>498</v>
      </c>
      <c r="C6" s="127"/>
      <c r="D6" s="128"/>
      <c r="E6" s="129"/>
      <c r="F6" s="128"/>
      <c r="G6" s="129"/>
      <c r="H6" s="128"/>
      <c r="I6" s="129"/>
      <c r="J6" s="128">
        <v>321</v>
      </c>
      <c r="K6" s="129"/>
      <c r="L6" s="126"/>
      <c r="M6" s="126"/>
      <c r="N6" s="66"/>
      <c r="O6" s="66"/>
      <c r="P6" s="66"/>
    </row>
    <row r="7" spans="1:16" x14ac:dyDescent="0.3">
      <c r="A7" s="126">
        <v>1965</v>
      </c>
      <c r="B7" s="126" t="s">
        <v>498</v>
      </c>
      <c r="C7" s="127"/>
      <c r="D7" s="128"/>
      <c r="E7" s="129"/>
      <c r="F7" s="128"/>
      <c r="G7" s="129"/>
      <c r="H7" s="128"/>
      <c r="I7" s="129"/>
      <c r="J7" s="128">
        <v>350</v>
      </c>
      <c r="K7" s="129"/>
      <c r="L7" s="126"/>
      <c r="M7" s="126"/>
      <c r="N7" s="66"/>
      <c r="O7" s="66"/>
      <c r="P7" s="66"/>
    </row>
    <row r="8" spans="1:16" x14ac:dyDescent="0.3">
      <c r="A8" s="126">
        <v>1966</v>
      </c>
      <c r="B8" s="126" t="s">
        <v>498</v>
      </c>
      <c r="C8" s="127"/>
      <c r="D8" s="128"/>
      <c r="E8" s="129"/>
      <c r="F8" s="128"/>
      <c r="G8" s="129"/>
      <c r="H8" s="128"/>
      <c r="I8" s="129"/>
      <c r="J8" s="128">
        <v>316</v>
      </c>
      <c r="K8" s="129"/>
      <c r="L8" s="126"/>
      <c r="M8" s="126"/>
      <c r="N8" s="66"/>
      <c r="O8" s="66"/>
      <c r="P8" s="66"/>
    </row>
    <row r="9" spans="1:16" x14ac:dyDescent="0.3">
      <c r="A9" s="126">
        <v>1967</v>
      </c>
      <c r="B9" s="126" t="s">
        <v>498</v>
      </c>
      <c r="C9" s="127"/>
      <c r="D9" s="128"/>
      <c r="E9" s="129"/>
      <c r="F9" s="128"/>
      <c r="G9" s="129"/>
      <c r="H9" s="128"/>
      <c r="I9" s="129"/>
      <c r="J9" s="128">
        <v>363</v>
      </c>
      <c r="K9" s="129"/>
      <c r="L9" s="126"/>
      <c r="M9" s="126"/>
      <c r="N9" s="66"/>
      <c r="O9" s="66"/>
      <c r="P9" s="66"/>
    </row>
    <row r="10" spans="1:16" x14ac:dyDescent="0.3">
      <c r="A10" s="126">
        <v>1968</v>
      </c>
      <c r="B10" s="126" t="s">
        <v>498</v>
      </c>
      <c r="C10" s="127"/>
      <c r="D10" s="128"/>
      <c r="E10" s="129"/>
      <c r="F10" s="128"/>
      <c r="G10" s="129"/>
      <c r="H10" s="128"/>
      <c r="I10" s="129"/>
      <c r="J10" s="128">
        <v>363</v>
      </c>
      <c r="K10" s="129"/>
      <c r="L10" s="126"/>
      <c r="M10" s="126"/>
      <c r="N10" s="66"/>
      <c r="O10" s="66"/>
      <c r="P10" s="66"/>
    </row>
    <row r="11" spans="1:16" x14ac:dyDescent="0.3">
      <c r="A11" s="126">
        <v>1969</v>
      </c>
      <c r="B11" s="126" t="s">
        <v>498</v>
      </c>
      <c r="C11" s="127"/>
      <c r="D11" s="128"/>
      <c r="E11" s="129"/>
      <c r="F11" s="128"/>
      <c r="G11" s="129"/>
      <c r="H11" s="128"/>
      <c r="I11" s="129"/>
      <c r="J11" s="128">
        <v>340</v>
      </c>
      <c r="K11" s="129"/>
      <c r="L11" s="126"/>
      <c r="M11" s="126"/>
      <c r="N11" s="66"/>
      <c r="O11" s="66"/>
      <c r="P11" s="66"/>
    </row>
    <row r="12" spans="1:16" x14ac:dyDescent="0.3">
      <c r="A12" s="126">
        <v>1970</v>
      </c>
      <c r="B12" s="126" t="s">
        <v>498</v>
      </c>
      <c r="C12" s="127"/>
      <c r="D12" s="128"/>
      <c r="E12" s="129"/>
      <c r="F12" s="128"/>
      <c r="G12" s="129"/>
      <c r="H12" s="128"/>
      <c r="I12" s="129"/>
      <c r="J12" s="128">
        <v>362</v>
      </c>
      <c r="K12" s="129"/>
      <c r="L12" s="126"/>
      <c r="M12" s="126"/>
      <c r="N12" s="66"/>
      <c r="O12" s="66"/>
      <c r="P12" s="66"/>
    </row>
    <row r="13" spans="1:16" x14ac:dyDescent="0.3">
      <c r="A13" s="126">
        <v>1971</v>
      </c>
      <c r="B13" s="126" t="s">
        <v>498</v>
      </c>
      <c r="C13" s="127">
        <v>1071</v>
      </c>
      <c r="D13" s="128">
        <v>195</v>
      </c>
      <c r="E13" s="129">
        <v>0.18207282913165265</v>
      </c>
      <c r="F13" s="128">
        <v>614</v>
      </c>
      <c r="G13" s="129">
        <v>0.5732959850606909</v>
      </c>
      <c r="H13" s="128">
        <v>262</v>
      </c>
      <c r="I13" s="129">
        <v>0.24463118580765639</v>
      </c>
      <c r="J13" s="128"/>
      <c r="K13" s="129"/>
      <c r="L13" s="126"/>
      <c r="M13" s="126"/>
      <c r="N13" s="66"/>
      <c r="O13" s="66"/>
      <c r="P13" s="66"/>
    </row>
    <row r="14" spans="1:16" x14ac:dyDescent="0.3">
      <c r="A14" s="126">
        <v>1972</v>
      </c>
      <c r="B14" s="126" t="s">
        <v>499</v>
      </c>
      <c r="C14" s="127">
        <v>1207</v>
      </c>
      <c r="D14" s="128">
        <v>193</v>
      </c>
      <c r="E14" s="129">
        <v>0.15990057995028997</v>
      </c>
      <c r="F14" s="128">
        <v>748</v>
      </c>
      <c r="G14" s="129">
        <v>0.61971830985915488</v>
      </c>
      <c r="H14" s="128">
        <v>266</v>
      </c>
      <c r="I14" s="129">
        <v>0.22038111019055509</v>
      </c>
      <c r="J14" s="128"/>
      <c r="K14" s="129"/>
      <c r="L14" s="126"/>
      <c r="M14" s="126"/>
      <c r="N14" s="66"/>
      <c r="O14" s="77"/>
      <c r="P14" s="66"/>
    </row>
    <row r="15" spans="1:16" x14ac:dyDescent="0.3">
      <c r="A15" s="126">
        <v>1973</v>
      </c>
      <c r="B15" s="126" t="s">
        <v>499</v>
      </c>
      <c r="C15" s="127">
        <v>1406</v>
      </c>
      <c r="D15" s="128">
        <v>189</v>
      </c>
      <c r="E15" s="129">
        <v>0.13442389758179232</v>
      </c>
      <c r="F15" s="128">
        <v>950</v>
      </c>
      <c r="G15" s="129">
        <v>0.67567567567567566</v>
      </c>
      <c r="H15" s="128">
        <v>267</v>
      </c>
      <c r="I15" s="129">
        <v>0.18990042674253202</v>
      </c>
      <c r="J15" s="128"/>
      <c r="K15" s="129"/>
      <c r="L15" s="126"/>
      <c r="M15" s="126"/>
      <c r="N15" s="66"/>
      <c r="O15" s="77"/>
      <c r="P15" s="66"/>
    </row>
    <row r="16" spans="1:16" x14ac:dyDescent="0.3">
      <c r="A16" s="126">
        <v>1974</v>
      </c>
      <c r="B16" s="126" t="s">
        <v>500</v>
      </c>
      <c r="C16" s="127">
        <v>1868</v>
      </c>
      <c r="D16" s="128">
        <v>203</v>
      </c>
      <c r="E16" s="129">
        <v>0.10867237687366167</v>
      </c>
      <c r="F16" s="128">
        <v>1047</v>
      </c>
      <c r="G16" s="129">
        <v>0.56049250535331907</v>
      </c>
      <c r="H16" s="128">
        <v>299</v>
      </c>
      <c r="I16" s="129">
        <v>0.16006423982869378</v>
      </c>
      <c r="J16" s="128">
        <v>319</v>
      </c>
      <c r="K16" s="129">
        <v>0.17077087794432549</v>
      </c>
      <c r="L16" s="126"/>
      <c r="M16" s="126"/>
      <c r="N16" s="66"/>
      <c r="O16" s="77"/>
      <c r="P16" s="66"/>
    </row>
    <row r="17" spans="1:16" x14ac:dyDescent="0.3">
      <c r="A17" s="126">
        <v>1975</v>
      </c>
      <c r="B17" s="126" t="s">
        <v>500</v>
      </c>
      <c r="C17" s="127">
        <v>2262</v>
      </c>
      <c r="D17" s="128">
        <v>277</v>
      </c>
      <c r="E17" s="129">
        <v>0.12245800176834659</v>
      </c>
      <c r="F17" s="128">
        <v>1311</v>
      </c>
      <c r="G17" s="129">
        <v>0.57957559681697612</v>
      </c>
      <c r="H17" s="128">
        <v>323</v>
      </c>
      <c r="I17" s="129">
        <v>0.14279398762157383</v>
      </c>
      <c r="J17" s="128">
        <v>351</v>
      </c>
      <c r="K17" s="129">
        <v>0.15517241379310345</v>
      </c>
      <c r="L17" s="126"/>
      <c r="M17" s="126"/>
      <c r="N17" s="66"/>
      <c r="O17" s="77"/>
      <c r="P17" s="66"/>
    </row>
    <row r="18" spans="1:16" x14ac:dyDescent="0.3">
      <c r="A18" s="126">
        <v>1976</v>
      </c>
      <c r="B18" s="126" t="s">
        <v>500</v>
      </c>
      <c r="C18" s="127">
        <v>2502</v>
      </c>
      <c r="D18" s="128">
        <v>351</v>
      </c>
      <c r="E18" s="129">
        <v>0.14028776978417265</v>
      </c>
      <c r="F18" s="128">
        <v>1468</v>
      </c>
      <c r="G18" s="129">
        <v>0.58673061550759398</v>
      </c>
      <c r="H18" s="128">
        <v>314</v>
      </c>
      <c r="I18" s="129">
        <v>0.12549960031974419</v>
      </c>
      <c r="J18" s="128">
        <v>369</v>
      </c>
      <c r="K18" s="129">
        <v>0.14748201438848921</v>
      </c>
      <c r="L18" s="126"/>
      <c r="M18" s="126"/>
      <c r="N18" s="66"/>
      <c r="O18" s="77"/>
      <c r="P18" s="66"/>
    </row>
    <row r="19" spans="1:16" x14ac:dyDescent="0.3">
      <c r="A19" s="126">
        <v>1977</v>
      </c>
      <c r="B19" s="126" t="s">
        <v>500</v>
      </c>
      <c r="C19" s="127">
        <v>2710</v>
      </c>
      <c r="D19" s="128">
        <v>378</v>
      </c>
      <c r="E19" s="129">
        <v>0.13948339483394834</v>
      </c>
      <c r="F19" s="128">
        <v>1537</v>
      </c>
      <c r="G19" s="129">
        <v>0.56715867158671585</v>
      </c>
      <c r="H19" s="128">
        <v>297</v>
      </c>
      <c r="I19" s="129">
        <v>0.10959409594095941</v>
      </c>
      <c r="J19" s="128">
        <v>498</v>
      </c>
      <c r="K19" s="129">
        <v>0.18376383763837639</v>
      </c>
      <c r="L19" s="126"/>
      <c r="M19" s="126"/>
      <c r="N19" s="66"/>
      <c r="O19" s="77"/>
      <c r="P19" s="66"/>
    </row>
    <row r="20" spans="1:16" x14ac:dyDescent="0.3">
      <c r="A20" s="126">
        <v>1978</v>
      </c>
      <c r="B20" s="126" t="s">
        <v>500</v>
      </c>
      <c r="C20" s="127">
        <v>2864</v>
      </c>
      <c r="D20" s="128">
        <v>388</v>
      </c>
      <c r="E20" s="129">
        <v>0.13547486033519554</v>
      </c>
      <c r="F20" s="128">
        <v>1690</v>
      </c>
      <c r="G20" s="129">
        <v>0.59008379888268159</v>
      </c>
      <c r="H20" s="128">
        <v>323</v>
      </c>
      <c r="I20" s="129">
        <v>0.11277932960893855</v>
      </c>
      <c r="J20" s="128">
        <v>463</v>
      </c>
      <c r="K20" s="129">
        <v>0.16166201117318435</v>
      </c>
      <c r="L20" s="126"/>
      <c r="M20" s="126"/>
      <c r="N20" s="66"/>
      <c r="O20" s="77"/>
      <c r="P20" s="66"/>
    </row>
    <row r="21" spans="1:16" x14ac:dyDescent="0.3">
      <c r="A21" s="126">
        <v>1979</v>
      </c>
      <c r="B21" s="126" t="s">
        <v>500</v>
      </c>
      <c r="C21" s="127">
        <v>2968</v>
      </c>
      <c r="D21" s="128">
        <v>383</v>
      </c>
      <c r="E21" s="129">
        <v>0.12904312668463611</v>
      </c>
      <c r="F21" s="128">
        <v>1827</v>
      </c>
      <c r="G21" s="129">
        <v>0.61556603773584906</v>
      </c>
      <c r="H21" s="128">
        <v>308</v>
      </c>
      <c r="I21" s="129">
        <v>0.10377358490566038</v>
      </c>
      <c r="J21" s="128">
        <v>450</v>
      </c>
      <c r="K21" s="129">
        <v>0.15161725067385445</v>
      </c>
      <c r="L21" s="126"/>
      <c r="M21" s="126"/>
      <c r="N21" s="66"/>
      <c r="O21" s="77"/>
      <c r="P21" s="66"/>
    </row>
    <row r="22" spans="1:16" x14ac:dyDescent="0.3">
      <c r="A22" s="126">
        <v>1980</v>
      </c>
      <c r="B22" s="126" t="s">
        <v>500</v>
      </c>
      <c r="C22" s="127">
        <v>3034</v>
      </c>
      <c r="D22" s="128">
        <v>368</v>
      </c>
      <c r="E22" s="129">
        <v>0.12129202373104812</v>
      </c>
      <c r="F22" s="128">
        <v>1844</v>
      </c>
      <c r="G22" s="129">
        <v>0.6077785102175346</v>
      </c>
      <c r="H22" s="128">
        <v>290</v>
      </c>
      <c r="I22" s="129">
        <v>9.55833882663151E-2</v>
      </c>
      <c r="J22" s="128">
        <v>532</v>
      </c>
      <c r="K22" s="129">
        <v>0.17534607778510217</v>
      </c>
      <c r="L22" s="126"/>
      <c r="M22" s="126"/>
      <c r="N22" s="66"/>
      <c r="O22" s="77"/>
      <c r="P22" s="66"/>
    </row>
    <row r="23" spans="1:16" x14ac:dyDescent="0.3">
      <c r="A23" s="126">
        <v>1981</v>
      </c>
      <c r="B23" s="126" t="s">
        <v>500</v>
      </c>
      <c r="C23" s="127">
        <v>3154</v>
      </c>
      <c r="D23" s="128">
        <v>338</v>
      </c>
      <c r="E23" s="129">
        <v>0.10716550412175016</v>
      </c>
      <c r="F23" s="128">
        <v>1897</v>
      </c>
      <c r="G23" s="129">
        <v>0.60145846544071024</v>
      </c>
      <c r="H23" s="128">
        <v>338</v>
      </c>
      <c r="I23" s="129">
        <v>0.10716550412175016</v>
      </c>
      <c r="J23" s="128">
        <v>581</v>
      </c>
      <c r="K23" s="129">
        <v>0.18421052631578946</v>
      </c>
      <c r="L23" s="126"/>
      <c r="M23" s="126"/>
      <c r="N23" s="66"/>
      <c r="O23" s="77"/>
      <c r="P23" s="66"/>
    </row>
    <row r="24" spans="1:16" x14ac:dyDescent="0.3">
      <c r="A24" s="126">
        <v>1982</v>
      </c>
      <c r="B24" s="126" t="s">
        <v>500</v>
      </c>
      <c r="C24" s="127">
        <v>3607</v>
      </c>
      <c r="D24" s="128">
        <v>466</v>
      </c>
      <c r="E24" s="129">
        <v>0.12919323537565844</v>
      </c>
      <c r="F24" s="128">
        <v>2211</v>
      </c>
      <c r="G24" s="129">
        <v>0.61297477127807043</v>
      </c>
      <c r="H24" s="128">
        <v>354</v>
      </c>
      <c r="I24" s="129">
        <v>9.8142500693096754E-2</v>
      </c>
      <c r="J24" s="128">
        <v>576</v>
      </c>
      <c r="K24" s="129">
        <v>0.15968949265317439</v>
      </c>
      <c r="L24" s="126"/>
      <c r="M24" s="126"/>
      <c r="N24" s="66"/>
      <c r="O24" s="77"/>
      <c r="P24" s="66"/>
    </row>
    <row r="25" spans="1:16" x14ac:dyDescent="0.3">
      <c r="A25" s="126">
        <v>1983</v>
      </c>
      <c r="B25" s="126" t="s">
        <v>500</v>
      </c>
      <c r="C25" s="127">
        <v>3781</v>
      </c>
      <c r="D25" s="128">
        <v>526</v>
      </c>
      <c r="E25" s="129">
        <v>0.13911663581063211</v>
      </c>
      <c r="F25" s="128">
        <v>2338</v>
      </c>
      <c r="G25" s="129">
        <v>0.61835493255752449</v>
      </c>
      <c r="H25" s="128">
        <v>331</v>
      </c>
      <c r="I25" s="130">
        <v>8.754297804813542E-2</v>
      </c>
      <c r="J25" s="128">
        <v>586</v>
      </c>
      <c r="K25" s="129">
        <v>0.15498545358370802</v>
      </c>
      <c r="L25" s="126"/>
      <c r="M25" s="126"/>
      <c r="N25" s="66"/>
      <c r="O25" s="77"/>
      <c r="P25" s="66"/>
    </row>
    <row r="26" spans="1:16" x14ac:dyDescent="0.3">
      <c r="A26" s="126">
        <v>1984</v>
      </c>
      <c r="B26" s="126" t="s">
        <v>500</v>
      </c>
      <c r="C26" s="127">
        <v>4057</v>
      </c>
      <c r="D26" s="128">
        <v>541</v>
      </c>
      <c r="E26" s="129">
        <v>0.13334976583682523</v>
      </c>
      <c r="F26" s="128">
        <v>2512</v>
      </c>
      <c r="G26" s="129">
        <v>0.61917673157505548</v>
      </c>
      <c r="H26" s="128">
        <v>308</v>
      </c>
      <c r="I26" s="130">
        <v>7.5918166132610307E-2</v>
      </c>
      <c r="J26" s="128">
        <v>696</v>
      </c>
      <c r="K26" s="129">
        <v>0.17155533645550899</v>
      </c>
      <c r="L26" s="126"/>
      <c r="M26" s="126"/>
      <c r="N26" s="66"/>
      <c r="O26" s="77"/>
      <c r="P26" s="66"/>
    </row>
    <row r="27" spans="1:16" x14ac:dyDescent="0.3">
      <c r="A27" s="126">
        <v>1985</v>
      </c>
      <c r="B27" s="126" t="s">
        <v>501</v>
      </c>
      <c r="C27" s="127">
        <v>4234</v>
      </c>
      <c r="D27" s="128">
        <v>538</v>
      </c>
      <c r="E27" s="129">
        <v>0.12706660368445913</v>
      </c>
      <c r="F27" s="128">
        <v>2631</v>
      </c>
      <c r="G27" s="129">
        <v>0.62139820500708554</v>
      </c>
      <c r="H27" s="128">
        <v>290</v>
      </c>
      <c r="I27" s="130">
        <v>6.8493150684931503E-2</v>
      </c>
      <c r="J27" s="128">
        <v>775</v>
      </c>
      <c r="K27" s="129">
        <v>0.18304204062352386</v>
      </c>
      <c r="L27" s="126"/>
      <c r="M27" s="126"/>
      <c r="N27" s="66"/>
      <c r="O27" s="77"/>
      <c r="P27" s="66"/>
    </row>
    <row r="28" spans="1:16" x14ac:dyDescent="0.3">
      <c r="A28" s="126">
        <v>1986</v>
      </c>
      <c r="B28" s="126" t="s">
        <v>500</v>
      </c>
      <c r="C28" s="127">
        <v>4411</v>
      </c>
      <c r="D28" s="128">
        <v>535</v>
      </c>
      <c r="E28" s="129">
        <v>0.12128768986624348</v>
      </c>
      <c r="F28" s="128">
        <v>2749</v>
      </c>
      <c r="G28" s="129">
        <v>0.62321469054636136</v>
      </c>
      <c r="H28" s="128">
        <v>272</v>
      </c>
      <c r="I28" s="130">
        <v>6.1664021763772385E-2</v>
      </c>
      <c r="J28" s="128">
        <v>854</v>
      </c>
      <c r="K28" s="129">
        <v>0.19360689186125596</v>
      </c>
      <c r="L28" s="126"/>
      <c r="M28" s="126"/>
      <c r="N28" s="66"/>
      <c r="O28" s="77"/>
      <c r="P28" s="66"/>
    </row>
    <row r="29" spans="1:16" x14ac:dyDescent="0.3">
      <c r="A29" s="126">
        <v>1987</v>
      </c>
      <c r="B29" s="126" t="s">
        <v>500</v>
      </c>
      <c r="C29" s="127">
        <v>4424</v>
      </c>
      <c r="D29" s="128">
        <v>459</v>
      </c>
      <c r="E29" s="129">
        <v>0.10375226039783002</v>
      </c>
      <c r="F29" s="128">
        <v>2790</v>
      </c>
      <c r="G29" s="129">
        <v>0.63065099457504525</v>
      </c>
      <c r="H29" s="128">
        <v>276</v>
      </c>
      <c r="I29" s="130">
        <v>6.2386980108499093E-2</v>
      </c>
      <c r="J29" s="128">
        <v>898</v>
      </c>
      <c r="K29" s="129">
        <v>0.20298372513562388</v>
      </c>
      <c r="L29" s="126"/>
      <c r="M29" s="126"/>
      <c r="N29" s="66"/>
      <c r="O29" s="77"/>
      <c r="P29" s="66"/>
    </row>
    <row r="30" spans="1:16" x14ac:dyDescent="0.3">
      <c r="A30" s="126">
        <v>1988</v>
      </c>
      <c r="B30" s="126" t="s">
        <v>500</v>
      </c>
      <c r="C30" s="127">
        <v>4502</v>
      </c>
      <c r="D30" s="128">
        <v>451</v>
      </c>
      <c r="E30" s="129">
        <v>0.10017769880053309</v>
      </c>
      <c r="F30" s="128">
        <v>2767</v>
      </c>
      <c r="G30" s="129">
        <v>0.6146157263438472</v>
      </c>
      <c r="H30" s="128">
        <v>295</v>
      </c>
      <c r="I30" s="130">
        <v>6.5526432696579304E-2</v>
      </c>
      <c r="J30" s="128">
        <v>989</v>
      </c>
      <c r="K30" s="129">
        <v>0.21968014215904041</v>
      </c>
      <c r="L30" s="126"/>
      <c r="M30" s="126"/>
      <c r="N30" s="66"/>
      <c r="O30" s="77"/>
      <c r="P30" s="66"/>
    </row>
    <row r="31" spans="1:16" x14ac:dyDescent="0.3">
      <c r="A31" s="126">
        <v>1989</v>
      </c>
      <c r="B31" s="126" t="s">
        <v>500</v>
      </c>
      <c r="C31" s="127">
        <v>4604</v>
      </c>
      <c r="D31" s="128">
        <v>486</v>
      </c>
      <c r="E31" s="129">
        <v>0.10556038227628149</v>
      </c>
      <c r="F31" s="128">
        <v>2875</v>
      </c>
      <c r="G31" s="129">
        <v>0.62445699391833187</v>
      </c>
      <c r="H31" s="128">
        <v>307</v>
      </c>
      <c r="I31" s="130">
        <v>6.668114682884449E-2</v>
      </c>
      <c r="J31" s="128">
        <v>935</v>
      </c>
      <c r="K31" s="129">
        <v>0.2030842745438749</v>
      </c>
      <c r="L31" s="126"/>
      <c r="M31" s="126"/>
      <c r="N31" s="66"/>
      <c r="O31" s="77"/>
      <c r="P31" s="66"/>
    </row>
    <row r="32" spans="1:16" x14ac:dyDescent="0.3">
      <c r="A32" s="126">
        <v>1990</v>
      </c>
      <c r="B32" s="126" t="s">
        <v>500</v>
      </c>
      <c r="C32" s="127">
        <v>4675</v>
      </c>
      <c r="D32" s="131">
        <v>449</v>
      </c>
      <c r="E32" s="129">
        <v>9.6042780748663098E-2</v>
      </c>
      <c r="F32" s="131">
        <v>2886</v>
      </c>
      <c r="G32" s="129">
        <v>0.61732620320855613</v>
      </c>
      <c r="H32" s="131">
        <v>316</v>
      </c>
      <c r="I32" s="130">
        <v>6.7593582887700537E-2</v>
      </c>
      <c r="J32" s="131">
        <v>1024</v>
      </c>
      <c r="K32" s="129">
        <v>0.2190374331550802</v>
      </c>
      <c r="L32" s="126"/>
      <c r="M32" s="126"/>
      <c r="N32" s="66"/>
      <c r="O32" s="77"/>
      <c r="P32" s="66"/>
    </row>
    <row r="33" spans="1:16" x14ac:dyDescent="0.3">
      <c r="A33" s="126">
        <v>1991</v>
      </c>
      <c r="B33" s="126" t="s">
        <v>500</v>
      </c>
      <c r="C33" s="127">
        <v>4621</v>
      </c>
      <c r="D33" s="128">
        <v>547</v>
      </c>
      <c r="E33" s="129">
        <v>0.11837264661328717</v>
      </c>
      <c r="F33" s="128">
        <v>2666</v>
      </c>
      <c r="G33" s="129">
        <v>0.57693140012984201</v>
      </c>
      <c r="H33" s="128">
        <v>323</v>
      </c>
      <c r="I33" s="130">
        <v>6.9898290413330441E-2</v>
      </c>
      <c r="J33" s="128">
        <v>1085</v>
      </c>
      <c r="K33" s="129">
        <v>0.23479766284354037</v>
      </c>
      <c r="L33" s="126"/>
      <c r="M33" s="126"/>
      <c r="N33" s="66"/>
      <c r="O33" s="77"/>
      <c r="P33" s="66"/>
    </row>
    <row r="34" spans="1:16" x14ac:dyDescent="0.3">
      <c r="A34" s="126">
        <v>1992</v>
      </c>
      <c r="B34" s="126" t="s">
        <v>500</v>
      </c>
      <c r="C34" s="127">
        <v>4737</v>
      </c>
      <c r="D34" s="128">
        <v>530</v>
      </c>
      <c r="E34" s="129">
        <v>0.1118851593835761</v>
      </c>
      <c r="F34" s="128">
        <v>2569</v>
      </c>
      <c r="G34" s="129">
        <v>0.54232636689888114</v>
      </c>
      <c r="H34" s="128">
        <v>302</v>
      </c>
      <c r="I34" s="130">
        <v>6.3753430441207515E-2</v>
      </c>
      <c r="J34" s="128">
        <v>1337</v>
      </c>
      <c r="K34" s="129">
        <v>0.28224614735064385</v>
      </c>
      <c r="L34" s="126"/>
      <c r="M34" s="126"/>
      <c r="N34" s="66"/>
      <c r="O34" s="77"/>
      <c r="P34" s="66"/>
    </row>
    <row r="35" spans="1:16" x14ac:dyDescent="0.3">
      <c r="A35" s="126">
        <v>1993</v>
      </c>
      <c r="B35" s="126" t="s">
        <v>500</v>
      </c>
      <c r="C35" s="127">
        <v>4733</v>
      </c>
      <c r="D35" s="128">
        <v>575</v>
      </c>
      <c r="E35" s="129">
        <v>0.12148742869216142</v>
      </c>
      <c r="F35" s="128">
        <v>2476</v>
      </c>
      <c r="G35" s="129">
        <v>0.52313543207268121</v>
      </c>
      <c r="H35" s="128">
        <v>322</v>
      </c>
      <c r="I35" s="130">
        <v>6.8032960067610393E-2</v>
      </c>
      <c r="J35" s="128">
        <v>1359</v>
      </c>
      <c r="K35" s="129">
        <v>0.28713289668286501</v>
      </c>
      <c r="L35" s="126"/>
      <c r="M35" s="126"/>
      <c r="N35" s="66"/>
      <c r="O35" s="77"/>
      <c r="P35" s="66"/>
    </row>
    <row r="36" spans="1:16" x14ac:dyDescent="0.3">
      <c r="A36" s="126">
        <v>1994</v>
      </c>
      <c r="B36" s="126" t="s">
        <v>500</v>
      </c>
      <c r="C36" s="127">
        <v>4924</v>
      </c>
      <c r="D36" s="131">
        <v>593</v>
      </c>
      <c r="E36" s="129">
        <v>0.12043054427294882</v>
      </c>
      <c r="F36" s="131">
        <v>2654</v>
      </c>
      <c r="G36" s="129">
        <v>0.53899268887083673</v>
      </c>
      <c r="H36" s="131">
        <v>294</v>
      </c>
      <c r="I36" s="130">
        <v>5.9707554833468728E-2</v>
      </c>
      <c r="J36" s="131">
        <v>1384</v>
      </c>
      <c r="K36" s="129">
        <v>0.28107229894394803</v>
      </c>
      <c r="L36" s="126"/>
      <c r="M36" s="126"/>
      <c r="N36" s="66"/>
      <c r="O36" s="77"/>
      <c r="P36" s="66"/>
    </row>
    <row r="37" spans="1:16" x14ac:dyDescent="0.3">
      <c r="A37" s="126">
        <v>1995</v>
      </c>
      <c r="B37" s="126" t="s">
        <v>500</v>
      </c>
      <c r="C37" s="127">
        <v>5019</v>
      </c>
      <c r="D37" s="131">
        <v>591</v>
      </c>
      <c r="E37" s="129">
        <v>0.1177525403466826</v>
      </c>
      <c r="F37" s="131">
        <v>2660</v>
      </c>
      <c r="G37" s="129">
        <v>0.52998605299860535</v>
      </c>
      <c r="H37" s="131">
        <v>309</v>
      </c>
      <c r="I37" s="130">
        <v>6.1566049013747758E-2</v>
      </c>
      <c r="J37" s="131">
        <v>1459</v>
      </c>
      <c r="K37" s="129">
        <v>0.29069535764096432</v>
      </c>
      <c r="L37" s="126"/>
      <c r="M37" s="126"/>
      <c r="N37" s="66"/>
      <c r="O37" s="77"/>
      <c r="P37" s="66"/>
    </row>
    <row r="38" spans="1:16" x14ac:dyDescent="0.3">
      <c r="A38" s="126">
        <v>1996</v>
      </c>
      <c r="B38" s="126" t="s">
        <v>502</v>
      </c>
      <c r="C38" s="127">
        <v>4982</v>
      </c>
      <c r="D38" s="127">
        <v>643</v>
      </c>
      <c r="E38" s="129">
        <v>0.12906463267763951</v>
      </c>
      <c r="F38" s="127">
        <v>2844</v>
      </c>
      <c r="G38" s="129">
        <v>0.57085507828181459</v>
      </c>
      <c r="H38" s="127">
        <v>229</v>
      </c>
      <c r="I38" s="130">
        <v>4.5965475712565235E-2</v>
      </c>
      <c r="J38" s="127">
        <v>1266</v>
      </c>
      <c r="K38" s="129">
        <v>0.25411481332798075</v>
      </c>
      <c r="L38" s="127"/>
      <c r="M38" s="129"/>
      <c r="N38" s="66"/>
      <c r="O38" s="77"/>
      <c r="P38" s="66"/>
    </row>
    <row r="39" spans="1:16" x14ac:dyDescent="0.3">
      <c r="A39" s="126">
        <v>1997</v>
      </c>
      <c r="B39" s="126" t="s">
        <v>502</v>
      </c>
      <c r="C39" s="127">
        <v>5107.8389999999999</v>
      </c>
      <c r="D39" s="127">
        <v>740.721</v>
      </c>
      <c r="E39" s="129">
        <v>0.14501651285406608</v>
      </c>
      <c r="F39" s="127">
        <v>3031</v>
      </c>
      <c r="G39" s="129">
        <v>0.59340163227541043</v>
      </c>
      <c r="H39" s="127">
        <v>237.16499999999999</v>
      </c>
      <c r="I39" s="130">
        <v>4.6431573117320261E-2</v>
      </c>
      <c r="J39" s="127">
        <v>1098.953</v>
      </c>
      <c r="K39" s="129">
        <v>0.21515028175320325</v>
      </c>
      <c r="L39" s="127"/>
      <c r="M39" s="129"/>
      <c r="N39" s="66"/>
      <c r="O39" s="77"/>
      <c r="P39" s="66"/>
    </row>
    <row r="40" spans="1:16" x14ac:dyDescent="0.3">
      <c r="A40" s="126">
        <v>1998</v>
      </c>
      <c r="B40" s="126" t="s">
        <v>502</v>
      </c>
      <c r="C40" s="127">
        <v>4590.299</v>
      </c>
      <c r="D40" s="127">
        <v>756.91399999999999</v>
      </c>
      <c r="E40" s="129">
        <v>0.1648942694146939</v>
      </c>
      <c r="F40" s="127">
        <v>2549</v>
      </c>
      <c r="G40" s="129">
        <v>0.55530151739570777</v>
      </c>
      <c r="H40" s="127">
        <v>171.053</v>
      </c>
      <c r="I40" s="130">
        <v>3.7264021363314241E-2</v>
      </c>
      <c r="J40" s="127">
        <v>1113.3320000000001</v>
      </c>
      <c r="K40" s="129">
        <v>0.24254019182628411</v>
      </c>
      <c r="L40" s="127"/>
      <c r="M40" s="129"/>
      <c r="N40" s="66"/>
      <c r="O40" s="77"/>
      <c r="P40" s="66"/>
    </row>
    <row r="41" spans="1:16" x14ac:dyDescent="0.3">
      <c r="A41" s="126">
        <v>1999</v>
      </c>
      <c r="B41" s="126" t="s">
        <v>502</v>
      </c>
      <c r="C41" s="127">
        <v>4608.835</v>
      </c>
      <c r="D41" s="127">
        <v>798.03899999999999</v>
      </c>
      <c r="E41" s="129">
        <v>0.17315417019702375</v>
      </c>
      <c r="F41" s="127">
        <v>2838</v>
      </c>
      <c r="G41" s="129">
        <v>0.61577383438547917</v>
      </c>
      <c r="H41" s="127">
        <v>156.18799999999999</v>
      </c>
      <c r="I41" s="130">
        <v>3.3888824399224533E-2</v>
      </c>
      <c r="J41" s="127">
        <v>816.60799999999995</v>
      </c>
      <c r="K41" s="129">
        <v>0.1771831710182725</v>
      </c>
      <c r="L41" s="127"/>
      <c r="M41" s="129"/>
      <c r="N41" s="66"/>
      <c r="O41" s="77"/>
      <c r="P41" s="66"/>
    </row>
    <row r="42" spans="1:16" x14ac:dyDescent="0.3">
      <c r="A42" s="126">
        <v>2000</v>
      </c>
      <c r="B42" s="126" t="s">
        <v>502</v>
      </c>
      <c r="C42" s="127">
        <v>4937.7330000000002</v>
      </c>
      <c r="D42" s="127">
        <v>557.01300000000003</v>
      </c>
      <c r="E42" s="129">
        <v>0.11280743612503957</v>
      </c>
      <c r="F42" s="127">
        <v>3194</v>
      </c>
      <c r="G42" s="129">
        <v>0.64685555091779967</v>
      </c>
      <c r="H42" s="127">
        <v>184.90100000000001</v>
      </c>
      <c r="I42" s="130">
        <v>3.7446536700141544E-2</v>
      </c>
      <c r="J42" s="127">
        <v>1001.819</v>
      </c>
      <c r="K42" s="129">
        <v>0.20289047625701914</v>
      </c>
      <c r="L42" s="127"/>
      <c r="M42" s="129"/>
      <c r="N42" s="66"/>
      <c r="O42" s="77"/>
      <c r="P42" s="66"/>
    </row>
    <row r="43" spans="1:16" x14ac:dyDescent="0.3">
      <c r="A43" s="126">
        <v>2001</v>
      </c>
      <c r="B43" s="126" t="s">
        <v>502</v>
      </c>
      <c r="C43" s="127">
        <v>5416.8149999999996</v>
      </c>
      <c r="D43" s="127">
        <v>848</v>
      </c>
      <c r="E43" s="129">
        <v>0.15654955910438145</v>
      </c>
      <c r="F43" s="127">
        <v>3027.8069999999998</v>
      </c>
      <c r="G43" s="129">
        <v>0.55896444681976398</v>
      </c>
      <c r="H43" s="127">
        <v>194.00800000000001</v>
      </c>
      <c r="I43" s="130">
        <v>3.581588073434297E-2</v>
      </c>
      <c r="J43" s="127">
        <v>1346</v>
      </c>
      <c r="K43" s="129">
        <v>0.24848550301237907</v>
      </c>
      <c r="L43" s="126">
        <v>1</v>
      </c>
      <c r="M43" s="132">
        <v>1.8461032913252531E-4</v>
      </c>
      <c r="N43" s="66"/>
      <c r="O43" s="77"/>
      <c r="P43" s="66"/>
    </row>
    <row r="44" spans="1:16" x14ac:dyDescent="0.3">
      <c r="A44" s="133">
        <v>2002</v>
      </c>
      <c r="B44" s="126" t="s">
        <v>503</v>
      </c>
      <c r="C44" s="127">
        <v>5472.4999280000002</v>
      </c>
      <c r="D44" s="134">
        <v>875.1529300000002</v>
      </c>
      <c r="E44" s="129">
        <v>0.15991830817982977</v>
      </c>
      <c r="F44" s="134">
        <v>2952.995997</v>
      </c>
      <c r="G44" s="129">
        <v>0.53960640216567579</v>
      </c>
      <c r="H44" s="134">
        <v>205</v>
      </c>
      <c r="I44" s="130">
        <v>3.7460027902626224E-2</v>
      </c>
      <c r="J44" s="134">
        <v>1439.3510010000002</v>
      </c>
      <c r="K44" s="129">
        <v>0.26301526175186823</v>
      </c>
      <c r="L44" s="135"/>
      <c r="M44" s="132"/>
      <c r="N44" s="66"/>
      <c r="O44" s="77"/>
      <c r="P44" s="66"/>
    </row>
    <row r="45" spans="1:16" x14ac:dyDescent="0.3">
      <c r="A45" s="133">
        <v>2003</v>
      </c>
      <c r="B45" s="126" t="s">
        <v>503</v>
      </c>
      <c r="C45" s="127">
        <v>5673.5354899999993</v>
      </c>
      <c r="D45" s="134">
        <v>775</v>
      </c>
      <c r="E45" s="129">
        <v>0.13659912789229772</v>
      </c>
      <c r="F45" s="134">
        <v>3148</v>
      </c>
      <c r="G45" s="129">
        <v>0.55485684465155261</v>
      </c>
      <c r="H45" s="134">
        <v>168</v>
      </c>
      <c r="I45" s="130">
        <v>2.9611165788265833E-2</v>
      </c>
      <c r="J45" s="134">
        <v>1582.5354899999995</v>
      </c>
      <c r="K45" s="129">
        <v>0.27893286166788389</v>
      </c>
      <c r="L45" s="135"/>
      <c r="M45" s="132"/>
      <c r="N45" s="66"/>
      <c r="O45" s="77"/>
      <c r="P45" s="66"/>
    </row>
    <row r="46" spans="1:16" x14ac:dyDescent="0.3">
      <c r="A46" s="133">
        <v>2004</v>
      </c>
      <c r="B46" s="126" t="s">
        <v>503</v>
      </c>
      <c r="C46" s="127">
        <v>5866.4970089999997</v>
      </c>
      <c r="D46" s="134">
        <v>682</v>
      </c>
      <c r="E46" s="129">
        <v>0.116253361921726</v>
      </c>
      <c r="F46" s="134">
        <v>3475.4769999999999</v>
      </c>
      <c r="G46" s="129">
        <v>0.5924279846504904</v>
      </c>
      <c r="H46" s="134">
        <v>211</v>
      </c>
      <c r="I46" s="130">
        <v>3.5966949216252472E-2</v>
      </c>
      <c r="J46" s="134">
        <v>1498.0200089999998</v>
      </c>
      <c r="K46" s="129">
        <v>0.25535170421153108</v>
      </c>
      <c r="L46" s="135"/>
      <c r="M46" s="132"/>
      <c r="N46" s="66"/>
      <c r="O46" s="77"/>
      <c r="P46" s="66"/>
    </row>
    <row r="47" spans="1:16" x14ac:dyDescent="0.3">
      <c r="A47" s="133">
        <v>2005</v>
      </c>
      <c r="B47" s="126" t="s">
        <v>503</v>
      </c>
      <c r="C47" s="127">
        <v>5945.8280039999991</v>
      </c>
      <c r="D47" s="134">
        <v>685.55899799999986</v>
      </c>
      <c r="E47" s="129">
        <v>0.11530084582648482</v>
      </c>
      <c r="F47" s="134">
        <v>3576.7380009999997</v>
      </c>
      <c r="G47" s="129">
        <v>0.60155423241200101</v>
      </c>
      <c r="H47" s="134">
        <v>219</v>
      </c>
      <c r="I47" s="130">
        <v>3.6832548780871201E-2</v>
      </c>
      <c r="J47" s="134">
        <v>1463.9420049999999</v>
      </c>
      <c r="K47" s="129">
        <v>0.24621331192478943</v>
      </c>
      <c r="L47" s="135">
        <v>0.58899999999999997</v>
      </c>
      <c r="M47" s="132">
        <v>9.9061055853575961E-5</v>
      </c>
      <c r="N47" s="66"/>
      <c r="O47" s="77"/>
      <c r="P47" s="66"/>
    </row>
    <row r="48" spans="1:16" x14ac:dyDescent="0.3">
      <c r="A48" s="133">
        <v>2006</v>
      </c>
      <c r="B48" s="126" t="s">
        <v>503</v>
      </c>
      <c r="C48" s="127">
        <v>6068.5680090000005</v>
      </c>
      <c r="D48" s="134">
        <v>694.25200099999995</v>
      </c>
      <c r="E48" s="129">
        <v>0.11440128873407833</v>
      </c>
      <c r="F48" s="134">
        <v>3939.9210010000002</v>
      </c>
      <c r="G48" s="129">
        <v>0.64923405244151389</v>
      </c>
      <c r="H48" s="134">
        <v>210</v>
      </c>
      <c r="I48" s="130">
        <v>3.4604539273278168E-2</v>
      </c>
      <c r="J48" s="134">
        <v>1223.607006</v>
      </c>
      <c r="K48" s="129">
        <v>0.20163026997231101</v>
      </c>
      <c r="L48" s="135">
        <v>0.78800099999999995</v>
      </c>
      <c r="M48" s="132">
        <v>1.2984957881848793E-4</v>
      </c>
      <c r="N48" s="66"/>
      <c r="O48" s="77"/>
      <c r="P48" s="66"/>
    </row>
    <row r="49" spans="1:18" x14ac:dyDescent="0.3">
      <c r="A49" s="133">
        <v>2007</v>
      </c>
      <c r="B49" s="126" t="s">
        <v>503</v>
      </c>
      <c r="C49" s="127">
        <v>6146.5480449999995</v>
      </c>
      <c r="D49" s="134">
        <v>853</v>
      </c>
      <c r="E49" s="129">
        <v>0.13877708166519342</v>
      </c>
      <c r="F49" s="134">
        <v>3788.3250459999995</v>
      </c>
      <c r="G49" s="129">
        <v>0.61633375648656463</v>
      </c>
      <c r="H49" s="134">
        <v>214</v>
      </c>
      <c r="I49" s="130">
        <v>3.4816290124679246E-2</v>
      </c>
      <c r="J49" s="134">
        <v>1291.2229990000001</v>
      </c>
      <c r="K49" s="129">
        <v>0.2100728717235627</v>
      </c>
      <c r="L49" s="135"/>
      <c r="M49" s="132">
        <v>0</v>
      </c>
      <c r="N49" s="66"/>
      <c r="O49" s="77"/>
      <c r="P49" s="66"/>
    </row>
    <row r="50" spans="1:18" x14ac:dyDescent="0.3">
      <c r="A50" s="133">
        <v>2008</v>
      </c>
      <c r="B50" s="126" t="s">
        <v>503</v>
      </c>
      <c r="C50" s="127">
        <v>6261.7872560000005</v>
      </c>
      <c r="D50" s="134">
        <v>927.68143299999997</v>
      </c>
      <c r="E50" s="129">
        <v>0.14814962487125416</v>
      </c>
      <c r="F50" s="134">
        <v>3942.2368229999997</v>
      </c>
      <c r="G50" s="129">
        <v>0.62957054620828523</v>
      </c>
      <c r="H50" s="134">
        <v>220</v>
      </c>
      <c r="I50" s="130">
        <v>3.5133739139603881E-2</v>
      </c>
      <c r="J50" s="134">
        <v>1171.8009999999999</v>
      </c>
      <c r="K50" s="129">
        <v>0.18713523026148621</v>
      </c>
      <c r="L50" s="135">
        <v>2.25</v>
      </c>
      <c r="M50" s="132">
        <v>1.0859519370423019E-5</v>
      </c>
      <c r="N50" s="66"/>
      <c r="O50" s="77"/>
      <c r="P50" s="66"/>
    </row>
    <row r="51" spans="1:18" x14ac:dyDescent="0.3">
      <c r="A51" s="133">
        <v>2009</v>
      </c>
      <c r="B51" s="126">
        <v>3</v>
      </c>
      <c r="C51" s="127">
        <v>6166.7620000000006</v>
      </c>
      <c r="D51" s="134">
        <v>1183</v>
      </c>
      <c r="E51" s="129">
        <v>0.19183487217440853</v>
      </c>
      <c r="F51" s="134">
        <v>3518.5540000000001</v>
      </c>
      <c r="G51" s="129">
        <v>0.57056750365913256</v>
      </c>
      <c r="H51" s="134">
        <v>422</v>
      </c>
      <c r="I51" s="130">
        <v>6.8431374520372276E-2</v>
      </c>
      <c r="J51" s="134">
        <v>1309</v>
      </c>
      <c r="K51" s="129">
        <v>0.21226698873736327</v>
      </c>
      <c r="L51" s="135">
        <v>9.1519999999999992</v>
      </c>
      <c r="M51" s="132">
        <v>1.4840851649536657E-3</v>
      </c>
      <c r="N51" s="66"/>
      <c r="O51" s="77"/>
    </row>
    <row r="52" spans="1:18" x14ac:dyDescent="0.3">
      <c r="A52" s="133">
        <v>2010</v>
      </c>
      <c r="B52" s="126">
        <v>3</v>
      </c>
      <c r="C52" s="127">
        <v>6485.4920000000002</v>
      </c>
      <c r="D52" s="134">
        <v>952.94899999999996</v>
      </c>
      <c r="E52" s="129">
        <v>0.14693549849417745</v>
      </c>
      <c r="F52" s="134">
        <v>3689.6849999999999</v>
      </c>
      <c r="G52" s="129">
        <v>0.56891366144619404</v>
      </c>
      <c r="H52" s="134">
        <v>393.673</v>
      </c>
      <c r="I52" s="130">
        <v>6.0700560574278709E-2</v>
      </c>
      <c r="J52" s="134">
        <v>1428.837</v>
      </c>
      <c r="K52" s="129">
        <v>0.22031281512643913</v>
      </c>
      <c r="L52" s="135">
        <v>20.347999999999999</v>
      </c>
      <c r="M52" s="132">
        <v>3.1374643589106269E-3</v>
      </c>
      <c r="N52" s="66"/>
      <c r="O52" s="77"/>
      <c r="Q52" s="87"/>
    </row>
    <row r="53" spans="1:18" x14ac:dyDescent="0.3">
      <c r="A53" s="136">
        <v>2011</v>
      </c>
      <c r="B53" s="137">
        <v>3</v>
      </c>
      <c r="C53" s="138">
        <v>6552.2502376550001</v>
      </c>
      <c r="D53" s="139">
        <v>1020.281531655</v>
      </c>
      <c r="E53" s="140">
        <v>0.15571467734726671</v>
      </c>
      <c r="F53" s="139">
        <v>3783.2466550000004</v>
      </c>
      <c r="G53" s="140">
        <v>0.57739654588558498</v>
      </c>
      <c r="H53" s="139">
        <v>387.16</v>
      </c>
      <c r="I53" s="141">
        <v>5.9088097364633253E-2</v>
      </c>
      <c r="J53" s="139">
        <v>1340.3677859999998</v>
      </c>
      <c r="K53" s="140">
        <v>0.20456602501184495</v>
      </c>
      <c r="L53" s="142">
        <v>21.194264999999998</v>
      </c>
      <c r="M53" s="143">
        <v>3.2346543906701069E-3</v>
      </c>
      <c r="N53" s="66"/>
      <c r="O53" s="77"/>
      <c r="Q53" s="87"/>
    </row>
    <row r="54" spans="1:18" x14ac:dyDescent="0.3">
      <c r="A54" s="136">
        <v>2012</v>
      </c>
      <c r="B54" s="137">
        <v>3</v>
      </c>
      <c r="C54" s="138">
        <v>6679.165</v>
      </c>
      <c r="D54" s="139">
        <v>1063.1780000000001</v>
      </c>
      <c r="E54" s="140">
        <v>0.15917828051859778</v>
      </c>
      <c r="F54" s="139">
        <v>3495.1010000000001</v>
      </c>
      <c r="G54" s="140">
        <v>0.52328412309023664</v>
      </c>
      <c r="H54" s="139">
        <v>416.71499999999997</v>
      </c>
      <c r="I54" s="141">
        <v>6.2390283815417044E-2</v>
      </c>
      <c r="J54" s="139">
        <v>1646.309</v>
      </c>
      <c r="K54" s="140">
        <v>0.24648425364547813</v>
      </c>
      <c r="L54" s="142">
        <v>57.862000000000002</v>
      </c>
      <c r="M54" s="143">
        <v>8.6630589302704765E-3</v>
      </c>
      <c r="N54" s="66"/>
      <c r="O54" s="77"/>
      <c r="Q54" s="87"/>
    </row>
    <row r="55" spans="1:18" x14ac:dyDescent="0.3">
      <c r="A55" s="214">
        <v>2013</v>
      </c>
      <c r="B55" s="215">
        <v>3</v>
      </c>
      <c r="C55" s="216">
        <v>6207.201</v>
      </c>
      <c r="D55" s="217">
        <v>843.46500000000003</v>
      </c>
      <c r="E55" s="218">
        <v>0.1358849181780967</v>
      </c>
      <c r="F55" s="217">
        <v>3284.9360000000001</v>
      </c>
      <c r="G55" s="218">
        <v>0.52921373095538549</v>
      </c>
      <c r="H55" s="217">
        <v>378.90699999999998</v>
      </c>
      <c r="I55" s="219">
        <v>6.1043133612074106E-2</v>
      </c>
      <c r="J55" s="217">
        <v>1545.4949999999999</v>
      </c>
      <c r="K55" s="218">
        <v>0.24898420399146087</v>
      </c>
      <c r="L55" s="220">
        <v>154.38900000000001</v>
      </c>
      <c r="M55" s="219">
        <v>2.4872563334101795E-2</v>
      </c>
      <c r="N55" s="66"/>
      <c r="O55" s="77"/>
      <c r="Q55" s="87"/>
    </row>
    <row r="56" spans="1:18" x14ac:dyDescent="0.3">
      <c r="A56" s="206">
        <v>2014</v>
      </c>
      <c r="B56" s="207"/>
      <c r="C56" s="208"/>
      <c r="D56" s="209"/>
      <c r="E56" s="210"/>
      <c r="F56" s="209"/>
      <c r="G56" s="210"/>
      <c r="H56" s="209"/>
      <c r="I56" s="211"/>
      <c r="J56" s="209"/>
      <c r="K56" s="210"/>
      <c r="L56" s="212"/>
      <c r="M56" s="213"/>
      <c r="N56" s="66"/>
      <c r="O56" s="77"/>
      <c r="Q56" s="87"/>
    </row>
    <row r="57" spans="1:18" x14ac:dyDescent="0.3">
      <c r="A57" s="214">
        <v>2015</v>
      </c>
      <c r="B57" s="215"/>
      <c r="C57" s="216"/>
      <c r="D57" s="217"/>
      <c r="E57" s="218"/>
      <c r="F57" s="217"/>
      <c r="G57" s="218"/>
      <c r="H57" s="217"/>
      <c r="I57" s="219"/>
      <c r="J57" s="217"/>
      <c r="K57" s="218"/>
      <c r="L57" s="220"/>
      <c r="M57" s="221"/>
      <c r="N57" s="66"/>
      <c r="O57" s="77"/>
      <c r="Q57" s="87"/>
    </row>
    <row r="58" spans="1:18" x14ac:dyDescent="0.3">
      <c r="A58" s="206">
        <v>2016</v>
      </c>
      <c r="B58" s="207"/>
      <c r="C58" s="208"/>
      <c r="D58" s="209"/>
      <c r="E58" s="210"/>
      <c r="F58" s="209"/>
      <c r="G58" s="210"/>
      <c r="H58" s="209"/>
      <c r="I58" s="211"/>
      <c r="J58" s="209"/>
      <c r="K58" s="210"/>
      <c r="L58" s="212"/>
      <c r="M58" s="213"/>
      <c r="N58" s="66"/>
      <c r="O58" s="77"/>
      <c r="Q58" s="87"/>
    </row>
    <row r="59" spans="1:18" x14ac:dyDescent="0.3">
      <c r="A59" s="214">
        <v>2017</v>
      </c>
      <c r="B59" s="215"/>
      <c r="C59" s="216"/>
      <c r="D59" s="217"/>
      <c r="E59" s="218"/>
      <c r="F59" s="217"/>
      <c r="G59" s="218"/>
      <c r="H59" s="217"/>
      <c r="I59" s="219"/>
      <c r="J59" s="217"/>
      <c r="K59" s="218"/>
      <c r="L59" s="220"/>
      <c r="M59" s="221"/>
      <c r="N59" s="66"/>
      <c r="O59" s="77"/>
      <c r="Q59" s="87"/>
    </row>
    <row r="60" spans="1:18" ht="15" thickBot="1" x14ac:dyDescent="0.35">
      <c r="A60" s="222">
        <v>2018</v>
      </c>
      <c r="B60" s="264">
        <v>3</v>
      </c>
      <c r="C60" s="223">
        <v>6324149.9586043376</v>
      </c>
      <c r="D60" s="224">
        <v>871782.56360433914</v>
      </c>
      <c r="E60" s="225">
        <v>0.13784976151905337</v>
      </c>
      <c r="F60" s="224">
        <v>2990586.1939999997</v>
      </c>
      <c r="G60" s="225">
        <v>0.47288350427730613</v>
      </c>
      <c r="H60" s="224">
        <v>628564.07400000002</v>
      </c>
      <c r="I60" s="225">
        <v>9.9391076763574462E-2</v>
      </c>
      <c r="J60" s="224">
        <v>1670557.55</v>
      </c>
      <c r="K60" s="225">
        <v>0.26415527160723301</v>
      </c>
      <c r="L60" s="226">
        <v>162933.92000000001</v>
      </c>
      <c r="M60" s="225">
        <v>2.576376605022148E-2</v>
      </c>
      <c r="N60" s="66"/>
      <c r="O60" s="77"/>
      <c r="Q60" s="87"/>
    </row>
    <row r="61" spans="1:18" x14ac:dyDescent="0.3">
      <c r="A61" s="30" t="s">
        <v>489</v>
      </c>
      <c r="Q61" s="27"/>
      <c r="R61" s="27"/>
    </row>
    <row r="62" spans="1:18" x14ac:dyDescent="0.3">
      <c r="A62" s="30" t="s">
        <v>490</v>
      </c>
      <c r="Q62" s="78"/>
      <c r="R62" s="82"/>
    </row>
    <row r="63" spans="1:18" x14ac:dyDescent="0.3">
      <c r="A63" s="30" t="s">
        <v>491</v>
      </c>
      <c r="Q63" s="78"/>
      <c r="R63" s="82"/>
    </row>
    <row r="64" spans="1:18" x14ac:dyDescent="0.3">
      <c r="A64" s="30" t="s">
        <v>492</v>
      </c>
      <c r="Q64" s="78"/>
      <c r="R64" s="82"/>
    </row>
    <row r="65" spans="1:21" x14ac:dyDescent="0.3">
      <c r="A65" s="30" t="s">
        <v>493</v>
      </c>
      <c r="Q65" s="78"/>
      <c r="R65" s="82"/>
    </row>
    <row r="66" spans="1:21" x14ac:dyDescent="0.3">
      <c r="A66" s="26" t="s">
        <v>494</v>
      </c>
      <c r="Q66" s="78"/>
      <c r="R66" s="82"/>
    </row>
    <row r="67" spans="1:21" x14ac:dyDescent="0.3">
      <c r="A67" s="30" t="s">
        <v>495</v>
      </c>
      <c r="Q67" s="78"/>
      <c r="R67" s="82"/>
    </row>
    <row r="68" spans="1:21" x14ac:dyDescent="0.3">
      <c r="A68" s="26" t="s">
        <v>496</v>
      </c>
      <c r="Q68" s="78"/>
      <c r="R68" s="82"/>
    </row>
    <row r="69" spans="1:21" x14ac:dyDescent="0.3">
      <c r="A69" s="26" t="s">
        <v>497</v>
      </c>
    </row>
    <row r="70" spans="1:21" x14ac:dyDescent="0.3">
      <c r="A70" s="26" t="s">
        <v>555</v>
      </c>
      <c r="B70" s="66"/>
      <c r="C70" s="80"/>
      <c r="D70" s="80"/>
      <c r="E70" s="66"/>
      <c r="F70" s="80"/>
      <c r="G70" s="66"/>
      <c r="I70" s="66"/>
      <c r="J70" s="80"/>
      <c r="K70" s="66"/>
      <c r="L70" s="80"/>
      <c r="M70" s="66"/>
    </row>
    <row r="71" spans="1:21" x14ac:dyDescent="0.3">
      <c r="B71" s="64"/>
      <c r="C71" s="64"/>
      <c r="D71" s="64"/>
      <c r="E71" s="64"/>
      <c r="F71" s="64"/>
      <c r="G71" s="64"/>
      <c r="H71" s="64"/>
      <c r="I71" s="64"/>
      <c r="J71" s="64"/>
      <c r="L71" s="25"/>
      <c r="M71" s="25"/>
      <c r="N71" s="25"/>
      <c r="Q71" s="87"/>
    </row>
    <row r="72" spans="1:21" ht="15.6" x14ac:dyDescent="0.3">
      <c r="B72" s="65"/>
      <c r="D72" s="64"/>
      <c r="F72" s="64"/>
      <c r="H72" s="64"/>
      <c r="J72" s="64"/>
      <c r="L72" s="75"/>
      <c r="N72" s="25"/>
    </row>
    <row r="73" spans="1:21" x14ac:dyDescent="0.3">
      <c r="E73" s="64"/>
      <c r="F73" s="64"/>
      <c r="G73" s="64"/>
      <c r="H73" s="64"/>
      <c r="I73" s="64"/>
      <c r="J73" s="64"/>
      <c r="K73" s="64"/>
      <c r="L73" s="25"/>
      <c r="M73" s="25"/>
      <c r="N73" s="25"/>
    </row>
    <row r="74" spans="1:21" x14ac:dyDescent="0.3">
      <c r="I74" s="64"/>
      <c r="J74" s="64"/>
      <c r="K74" s="64"/>
      <c r="L74" s="85"/>
      <c r="M74" s="85"/>
      <c r="N74" s="85"/>
      <c r="T74" s="20" t="s">
        <v>504</v>
      </c>
      <c r="U74" s="20"/>
    </row>
    <row r="75" spans="1:21" x14ac:dyDescent="0.3">
      <c r="G75" s="25"/>
      <c r="H75" s="25"/>
      <c r="I75" s="25"/>
      <c r="J75" s="25"/>
      <c r="K75" s="25"/>
      <c r="L75" s="25"/>
      <c r="M75" s="25"/>
      <c r="N75" s="25"/>
      <c r="O75" s="25"/>
      <c r="P75" s="25"/>
      <c r="T75" s="20" t="s">
        <v>485</v>
      </c>
      <c r="U75" s="20" t="s">
        <v>505</v>
      </c>
    </row>
    <row r="76" spans="1:21" x14ac:dyDescent="0.3">
      <c r="G76" s="25"/>
      <c r="H76" s="25"/>
      <c r="I76" s="25"/>
      <c r="J76" s="25"/>
      <c r="K76" s="25"/>
      <c r="L76" s="25"/>
      <c r="M76" s="25"/>
      <c r="N76" s="25"/>
      <c r="O76" s="25"/>
      <c r="P76" s="25"/>
      <c r="T76" s="56">
        <f>A50</f>
        <v>2008</v>
      </c>
      <c r="U76" s="79">
        <f>L50*1000</f>
        <v>2250</v>
      </c>
    </row>
    <row r="77" spans="1:21" x14ac:dyDescent="0.3">
      <c r="D77" s="25"/>
      <c r="F77" s="25"/>
      <c r="H77" s="25"/>
      <c r="J77" s="25"/>
      <c r="K77" s="66"/>
      <c r="L77" s="80"/>
      <c r="M77" s="66"/>
      <c r="O77" s="85"/>
      <c r="P77" s="85"/>
      <c r="T77" s="56">
        <f>A51</f>
        <v>2009</v>
      </c>
      <c r="U77" s="79">
        <f>L51*1000</f>
        <v>9152</v>
      </c>
    </row>
    <row r="78" spans="1:21" x14ac:dyDescent="0.3">
      <c r="D78" s="25"/>
      <c r="F78" s="25"/>
      <c r="H78" s="25"/>
      <c r="J78" s="25"/>
      <c r="K78" s="66"/>
      <c r="L78" s="80"/>
      <c r="M78" s="66"/>
      <c r="O78" s="66"/>
      <c r="T78" s="56">
        <f>A52</f>
        <v>2010</v>
      </c>
      <c r="U78" s="79">
        <f>L52*1000</f>
        <v>20348</v>
      </c>
    </row>
    <row r="79" spans="1:21" x14ac:dyDescent="0.3">
      <c r="D79" s="25"/>
      <c r="E79" s="25"/>
      <c r="F79" s="25"/>
      <c r="G79" s="25"/>
      <c r="H79" s="25"/>
      <c r="I79" s="25"/>
      <c r="J79" s="25"/>
      <c r="K79" s="25"/>
      <c r="L79" s="25"/>
      <c r="M79" s="25"/>
      <c r="N79" s="25"/>
      <c r="O79" s="66"/>
      <c r="T79" s="56">
        <f>A53</f>
        <v>2011</v>
      </c>
      <c r="U79" s="79">
        <f>L53*1000</f>
        <v>21194.264999999999</v>
      </c>
    </row>
    <row r="80" spans="1:21" x14ac:dyDescent="0.3">
      <c r="D80" s="25"/>
      <c r="E80" s="25"/>
      <c r="F80" s="25"/>
      <c r="G80" s="25"/>
      <c r="H80" s="25"/>
      <c r="I80" s="25"/>
      <c r="J80" s="25"/>
      <c r="K80" s="25"/>
      <c r="L80" s="25"/>
      <c r="M80" s="25"/>
      <c r="N80" s="25"/>
      <c r="O80" s="66"/>
    </row>
    <row r="81" spans="4:14" x14ac:dyDescent="0.3">
      <c r="D81" s="85"/>
      <c r="E81" s="85"/>
      <c r="F81" s="85"/>
      <c r="G81" s="85"/>
      <c r="H81" s="85"/>
      <c r="I81" s="85"/>
      <c r="J81" s="85"/>
      <c r="K81" s="85"/>
      <c r="L81" s="85"/>
      <c r="M81" s="85"/>
      <c r="N81" s="85"/>
    </row>
    <row r="82" spans="4:14" x14ac:dyDescent="0.3">
      <c r="D82" s="25"/>
      <c r="E82" s="25"/>
      <c r="F82" s="25"/>
      <c r="G82" s="25"/>
      <c r="H82" s="25"/>
      <c r="I82" s="25"/>
      <c r="J82" s="25"/>
      <c r="K82" s="25"/>
      <c r="L82" s="25"/>
      <c r="M82" s="25"/>
      <c r="N82" s="25"/>
    </row>
    <row r="83" spans="4:14" x14ac:dyDescent="0.3">
      <c r="D83" s="25"/>
      <c r="E83" s="25"/>
      <c r="F83" s="25"/>
      <c r="G83" s="25"/>
      <c r="H83" s="25"/>
      <c r="I83" s="25"/>
      <c r="J83" s="25"/>
      <c r="K83" s="66"/>
      <c r="L83" s="80"/>
      <c r="M83" s="66"/>
    </row>
    <row r="84" spans="4:14" x14ac:dyDescent="0.3">
      <c r="D84" s="25"/>
      <c r="E84" s="25"/>
      <c r="F84" s="25"/>
      <c r="G84" s="25"/>
      <c r="H84" s="25"/>
      <c r="I84" s="25"/>
      <c r="J84" s="25"/>
      <c r="K84" s="66"/>
      <c r="L84" s="80"/>
      <c r="M84" s="66"/>
    </row>
    <row r="85" spans="4:14" x14ac:dyDescent="0.3">
      <c r="D85" s="25"/>
      <c r="F85" s="25"/>
      <c r="H85" s="25"/>
      <c r="J85" s="25"/>
      <c r="K85" s="66"/>
      <c r="L85" s="80"/>
      <c r="M85" s="66"/>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7"/>
  <sheetViews>
    <sheetView showGridLines="0" workbookViewId="0">
      <pane ySplit="4" topLeftCell="A5" activePane="bottomLeft" state="frozen"/>
      <selection activeCell="M15" sqref="M15"/>
      <selection pane="bottomLeft"/>
    </sheetView>
  </sheetViews>
  <sheetFormatPr defaultColWidth="9.109375" defaultRowHeight="14.4" x14ac:dyDescent="0.3"/>
  <cols>
    <col min="1" max="3" width="12" customWidth="1"/>
    <col min="4" max="11" width="10.44140625" customWidth="1"/>
    <col min="12" max="12" width="11.5546875" customWidth="1"/>
    <col min="13" max="18" width="10.44140625" customWidth="1"/>
  </cols>
  <sheetData>
    <row r="1" spans="1:19" ht="15.6" x14ac:dyDescent="0.3">
      <c r="A1" s="326" t="s">
        <v>1583</v>
      </c>
      <c r="B1" s="327"/>
      <c r="C1" s="327"/>
      <c r="D1" s="327"/>
    </row>
    <row r="2" spans="1:19" x14ac:dyDescent="0.3">
      <c r="A2" s="104" t="s">
        <v>642</v>
      </c>
      <c r="B2" s="104"/>
      <c r="C2" s="104"/>
      <c r="D2" s="104"/>
      <c r="E2" s="104"/>
      <c r="F2" s="104"/>
      <c r="G2" s="104"/>
      <c r="H2" s="104"/>
      <c r="I2" s="104"/>
      <c r="J2" s="104"/>
      <c r="K2" s="104"/>
      <c r="L2" s="104"/>
      <c r="M2" s="104"/>
      <c r="N2" s="104"/>
      <c r="O2" s="104"/>
      <c r="P2" s="104"/>
      <c r="Q2" s="104"/>
      <c r="R2" s="104"/>
      <c r="S2" s="66"/>
    </row>
    <row r="3" spans="1:19" s="56" customFormat="1" x14ac:dyDescent="0.3">
      <c r="A3" s="312" t="s">
        <v>485</v>
      </c>
      <c r="B3" s="312" t="s">
        <v>60</v>
      </c>
      <c r="C3" s="323" t="s">
        <v>515</v>
      </c>
      <c r="D3" s="320" t="s">
        <v>390</v>
      </c>
      <c r="E3" s="321"/>
      <c r="F3" s="321"/>
      <c r="G3" s="322"/>
      <c r="H3" s="320" t="s">
        <v>49</v>
      </c>
      <c r="I3" s="321"/>
      <c r="J3" s="321"/>
      <c r="K3" s="322"/>
      <c r="L3" s="320" t="s">
        <v>514</v>
      </c>
      <c r="M3" s="321"/>
      <c r="N3" s="321"/>
      <c r="O3" s="322"/>
      <c r="P3" s="321" t="s">
        <v>51</v>
      </c>
      <c r="Q3" s="321"/>
      <c r="R3" s="321"/>
      <c r="S3" s="81"/>
    </row>
    <row r="4" spans="1:19" s="56" customFormat="1" ht="45" customHeight="1" x14ac:dyDescent="0.3">
      <c r="A4" s="312"/>
      <c r="B4" s="312"/>
      <c r="C4" s="323"/>
      <c r="D4" s="105" t="s">
        <v>516</v>
      </c>
      <c r="E4" s="107" t="s">
        <v>517</v>
      </c>
      <c r="F4" s="144" t="s">
        <v>518</v>
      </c>
      <c r="G4" s="145" t="s">
        <v>519</v>
      </c>
      <c r="H4" s="105" t="s">
        <v>516</v>
      </c>
      <c r="I4" s="107" t="s">
        <v>517</v>
      </c>
      <c r="J4" s="144" t="s">
        <v>518</v>
      </c>
      <c r="K4" s="145" t="s">
        <v>519</v>
      </c>
      <c r="L4" s="105" t="s">
        <v>516</v>
      </c>
      <c r="M4" s="107" t="s">
        <v>517</v>
      </c>
      <c r="N4" s="144" t="s">
        <v>518</v>
      </c>
      <c r="O4" s="145" t="s">
        <v>519</v>
      </c>
      <c r="P4" s="107" t="s">
        <v>516</v>
      </c>
      <c r="Q4" s="144" t="s">
        <v>518</v>
      </c>
      <c r="R4" s="107" t="s">
        <v>519</v>
      </c>
      <c r="S4" s="55"/>
    </row>
    <row r="5" spans="1:19" x14ac:dyDescent="0.3">
      <c r="A5" s="109">
        <v>1963</v>
      </c>
      <c r="B5" s="109">
        <v>1</v>
      </c>
      <c r="C5" s="146">
        <v>249900</v>
      </c>
      <c r="D5" s="147">
        <v>516000</v>
      </c>
      <c r="E5" s="147">
        <v>2064.8259303721488</v>
      </c>
      <c r="F5" s="148">
        <v>18065</v>
      </c>
      <c r="G5" s="147">
        <v>54174</v>
      </c>
      <c r="H5" s="147">
        <v>233000</v>
      </c>
      <c r="I5" s="147">
        <v>932.37294917967188</v>
      </c>
      <c r="J5" s="149">
        <v>8553</v>
      </c>
      <c r="K5" s="147">
        <v>46239</v>
      </c>
      <c r="L5" s="147">
        <v>256000</v>
      </c>
      <c r="M5" s="147">
        <v>1024.4097639055622</v>
      </c>
      <c r="N5" s="149">
        <v>8603</v>
      </c>
      <c r="O5" s="147">
        <v>7472</v>
      </c>
      <c r="P5" s="147">
        <v>27000</v>
      </c>
      <c r="Q5" s="149">
        <v>907</v>
      </c>
      <c r="R5" s="147"/>
      <c r="S5" s="66"/>
    </row>
    <row r="6" spans="1:19" x14ac:dyDescent="0.3">
      <c r="A6" s="109">
        <v>1964</v>
      </c>
      <c r="B6" s="109">
        <v>1</v>
      </c>
      <c r="C6" s="146">
        <v>253200</v>
      </c>
      <c r="D6" s="147">
        <v>562000</v>
      </c>
      <c r="E6" s="147">
        <v>2219.5892575039493</v>
      </c>
      <c r="F6" s="148">
        <v>18792</v>
      </c>
      <c r="G6" s="147">
        <v>57738</v>
      </c>
      <c r="H6" s="147">
        <v>253000</v>
      </c>
      <c r="I6" s="147">
        <v>999.21011058451813</v>
      </c>
      <c r="J6" s="149">
        <v>8762</v>
      </c>
      <c r="K6" s="147">
        <v>49358</v>
      </c>
      <c r="L6" s="147">
        <v>284000</v>
      </c>
      <c r="M6" s="147">
        <v>1121.6429699842022</v>
      </c>
      <c r="N6" s="149">
        <v>9105</v>
      </c>
      <c r="O6" s="147">
        <v>7943</v>
      </c>
      <c r="P6" s="147">
        <v>25000</v>
      </c>
      <c r="Q6" s="149">
        <v>925</v>
      </c>
      <c r="R6" s="147"/>
      <c r="S6" s="66"/>
    </row>
    <row r="7" spans="1:19" x14ac:dyDescent="0.3">
      <c r="A7" s="109">
        <v>1965</v>
      </c>
      <c r="B7" s="109">
        <v>1</v>
      </c>
      <c r="C7" s="146">
        <v>265200</v>
      </c>
      <c r="D7" s="147">
        <v>616000</v>
      </c>
      <c r="E7" s="147">
        <v>2322.7752639517344</v>
      </c>
      <c r="F7" s="148">
        <v>20851</v>
      </c>
      <c r="G7" s="147">
        <v>59986</v>
      </c>
      <c r="H7" s="147">
        <v>277000</v>
      </c>
      <c r="I7" s="147">
        <v>1044.4947209653092</v>
      </c>
      <c r="J7" s="149">
        <v>9789</v>
      </c>
      <c r="K7" s="147">
        <v>51456</v>
      </c>
      <c r="L7" s="147">
        <v>312000</v>
      </c>
      <c r="M7" s="147">
        <v>1176.4705882352941</v>
      </c>
      <c r="N7" s="149">
        <v>10060</v>
      </c>
      <c r="O7" s="147">
        <v>8100</v>
      </c>
      <c r="P7" s="147">
        <v>27000</v>
      </c>
      <c r="Q7" s="149">
        <v>1002</v>
      </c>
      <c r="R7" s="147"/>
      <c r="S7" s="66"/>
    </row>
    <row r="8" spans="1:19" x14ac:dyDescent="0.3">
      <c r="A8" s="109">
        <v>1966</v>
      </c>
      <c r="B8" s="109">
        <v>1</v>
      </c>
      <c r="C8" s="146">
        <v>271500</v>
      </c>
      <c r="D8" s="147">
        <v>694000</v>
      </c>
      <c r="E8" s="147">
        <v>2556.1694290976061</v>
      </c>
      <c r="F8" s="148">
        <v>22818</v>
      </c>
      <c r="G8" s="147">
        <v>60554</v>
      </c>
      <c r="H8" s="147">
        <v>303000</v>
      </c>
      <c r="I8" s="147">
        <v>1116.0220994475137</v>
      </c>
      <c r="J8" s="149">
        <v>10548</v>
      </c>
      <c r="K8" s="147">
        <v>52019</v>
      </c>
      <c r="L8" s="147">
        <v>357000</v>
      </c>
      <c r="M8" s="147">
        <v>1314.9171270718232</v>
      </c>
      <c r="N8" s="149">
        <v>11049</v>
      </c>
      <c r="O8" s="147">
        <v>8110</v>
      </c>
      <c r="P8" s="147">
        <v>34000</v>
      </c>
      <c r="Q8" s="149">
        <v>1221</v>
      </c>
      <c r="R8" s="147"/>
      <c r="S8" s="66"/>
    </row>
    <row r="9" spans="1:19" x14ac:dyDescent="0.3">
      <c r="A9" s="109">
        <v>1967</v>
      </c>
      <c r="B9" s="109">
        <v>1</v>
      </c>
      <c r="C9" s="146">
        <v>277900</v>
      </c>
      <c r="D9" s="147">
        <v>786000</v>
      </c>
      <c r="E9" s="147">
        <v>2828.3555235696294</v>
      </c>
      <c r="F9" s="148">
        <v>25163</v>
      </c>
      <c r="G9" s="147">
        <v>62917</v>
      </c>
      <c r="H9" s="147">
        <v>348000</v>
      </c>
      <c r="I9" s="147">
        <v>1252.2490104354083</v>
      </c>
      <c r="J9" s="149">
        <v>11738</v>
      </c>
      <c r="K9" s="147">
        <v>53797</v>
      </c>
      <c r="L9" s="147">
        <v>391000</v>
      </c>
      <c r="M9" s="147">
        <v>1406.9809283915076</v>
      </c>
      <c r="N9" s="149">
        <v>11965</v>
      </c>
      <c r="O9" s="147">
        <v>8706</v>
      </c>
      <c r="P9" s="147">
        <v>47000</v>
      </c>
      <c r="Q9" s="149">
        <v>1460</v>
      </c>
      <c r="R9" s="147"/>
      <c r="S9" s="66"/>
    </row>
    <row r="10" spans="1:19" x14ac:dyDescent="0.3">
      <c r="A10" s="109">
        <v>1968</v>
      </c>
      <c r="B10" s="109">
        <v>1</v>
      </c>
      <c r="C10" s="146">
        <v>284900</v>
      </c>
      <c r="D10" s="147">
        <v>841000</v>
      </c>
      <c r="E10" s="147">
        <v>2951.9129519129519</v>
      </c>
      <c r="F10" s="148">
        <v>26461</v>
      </c>
      <c r="G10" s="147">
        <v>65412</v>
      </c>
      <c r="H10" s="147">
        <v>366000</v>
      </c>
      <c r="I10" s="147">
        <v>1284.6612846612848</v>
      </c>
      <c r="J10" s="149">
        <v>12285</v>
      </c>
      <c r="K10" s="147">
        <v>55902</v>
      </c>
      <c r="L10" s="147">
        <v>411000</v>
      </c>
      <c r="M10" s="147">
        <v>1442.6114426114425</v>
      </c>
      <c r="N10" s="149">
        <v>12381</v>
      </c>
      <c r="O10" s="147">
        <v>9058</v>
      </c>
      <c r="P10" s="147">
        <v>64000</v>
      </c>
      <c r="Q10" s="149">
        <v>1795</v>
      </c>
      <c r="R10" s="147"/>
      <c r="S10" s="66"/>
    </row>
    <row r="11" spans="1:19" x14ac:dyDescent="0.3">
      <c r="A11" s="109">
        <v>1969</v>
      </c>
      <c r="B11" s="109">
        <v>1</v>
      </c>
      <c r="C11" s="146">
        <v>294600</v>
      </c>
      <c r="D11" s="147">
        <v>956000</v>
      </c>
      <c r="E11" s="147">
        <v>3245.0780719619825</v>
      </c>
      <c r="F11" s="148">
        <v>28239</v>
      </c>
      <c r="G11" s="147">
        <v>69938</v>
      </c>
      <c r="H11" s="147">
        <v>417000</v>
      </c>
      <c r="I11" s="147">
        <v>1415.478615071283</v>
      </c>
      <c r="J11" s="149">
        <v>13048</v>
      </c>
      <c r="K11" s="147">
        <v>59967</v>
      </c>
      <c r="L11" s="147">
        <v>470000</v>
      </c>
      <c r="M11" s="147">
        <v>1595.3835709436523</v>
      </c>
      <c r="N11" s="149">
        <v>13244</v>
      </c>
      <c r="O11" s="147">
        <v>9517</v>
      </c>
      <c r="P11" s="147">
        <v>69000</v>
      </c>
      <c r="Q11" s="149">
        <v>1947</v>
      </c>
      <c r="R11" s="147"/>
      <c r="S11" s="66"/>
    </row>
    <row r="12" spans="1:19" x14ac:dyDescent="0.3">
      <c r="A12" s="109">
        <v>1970</v>
      </c>
      <c r="B12" s="109">
        <v>1</v>
      </c>
      <c r="C12" s="146">
        <v>308500</v>
      </c>
      <c r="D12" s="147">
        <v>1054000</v>
      </c>
      <c r="E12" s="147">
        <v>3416.5316045380873</v>
      </c>
      <c r="F12" s="148">
        <v>30655</v>
      </c>
      <c r="G12" s="147">
        <v>74323</v>
      </c>
      <c r="H12" s="147">
        <v>465000</v>
      </c>
      <c r="I12" s="147">
        <v>1507.2933549432739</v>
      </c>
      <c r="J12" s="149">
        <v>14015</v>
      </c>
      <c r="K12" s="147">
        <v>63996</v>
      </c>
      <c r="L12" s="147">
        <v>513000</v>
      </c>
      <c r="M12" s="147">
        <v>1662.8849270664505</v>
      </c>
      <c r="N12" s="149">
        <v>14591</v>
      </c>
      <c r="O12" s="147">
        <v>9879</v>
      </c>
      <c r="P12" s="147">
        <v>76000</v>
      </c>
      <c r="Q12" s="149">
        <v>2049</v>
      </c>
      <c r="R12" s="147"/>
      <c r="S12" s="66"/>
    </row>
    <row r="13" spans="1:19" x14ac:dyDescent="0.3">
      <c r="A13" s="109">
        <v>1971</v>
      </c>
      <c r="B13" s="109"/>
      <c r="C13" s="146">
        <v>319600</v>
      </c>
      <c r="D13" s="150"/>
      <c r="E13" s="151">
        <v>3765.5316045380873</v>
      </c>
      <c r="F13" s="152"/>
      <c r="G13" s="151"/>
      <c r="H13" s="151"/>
      <c r="I13" s="151">
        <v>1680.2933549432739</v>
      </c>
      <c r="J13" s="153"/>
      <c r="K13" s="147"/>
      <c r="L13" s="147"/>
      <c r="M13" s="147" t="s">
        <v>520</v>
      </c>
      <c r="N13" s="149"/>
      <c r="O13" s="147"/>
      <c r="P13" s="147"/>
      <c r="Q13" s="149"/>
      <c r="R13" s="147"/>
      <c r="S13" s="66"/>
    </row>
    <row r="14" spans="1:19" x14ac:dyDescent="0.3">
      <c r="A14" s="109">
        <v>1972</v>
      </c>
      <c r="B14" s="109"/>
      <c r="C14" s="146">
        <v>329800</v>
      </c>
      <c r="D14" s="150"/>
      <c r="E14" s="151">
        <v>4114.5316045380878</v>
      </c>
      <c r="F14" s="152"/>
      <c r="G14" s="151"/>
      <c r="H14" s="151"/>
      <c r="I14" s="151">
        <v>1853.2933549432739</v>
      </c>
      <c r="J14" s="153"/>
      <c r="K14" s="147"/>
      <c r="L14" s="147"/>
      <c r="M14" s="147" t="s">
        <v>520</v>
      </c>
      <c r="N14" s="149"/>
      <c r="O14" s="147"/>
      <c r="P14" s="147"/>
      <c r="Q14" s="149"/>
      <c r="R14" s="147"/>
      <c r="S14" s="66"/>
    </row>
    <row r="15" spans="1:19" x14ac:dyDescent="0.3">
      <c r="A15" s="109">
        <v>1973</v>
      </c>
      <c r="B15" s="109"/>
      <c r="C15" s="146">
        <v>336400</v>
      </c>
      <c r="D15" s="150"/>
      <c r="E15" s="151">
        <v>4463.5316045380878</v>
      </c>
      <c r="F15" s="152"/>
      <c r="G15" s="151"/>
      <c r="H15" s="151"/>
      <c r="I15" s="151">
        <v>2026.2933549432739</v>
      </c>
      <c r="J15" s="153"/>
      <c r="K15" s="147"/>
      <c r="L15" s="147"/>
      <c r="M15" s="147" t="s">
        <v>520</v>
      </c>
      <c r="N15" s="149"/>
      <c r="O15" s="147"/>
      <c r="P15" s="147"/>
      <c r="Q15" s="149"/>
      <c r="R15" s="147"/>
      <c r="S15" s="66"/>
    </row>
    <row r="16" spans="1:19" x14ac:dyDescent="0.3">
      <c r="A16" s="109">
        <v>1974</v>
      </c>
      <c r="B16" s="109"/>
      <c r="C16" s="146">
        <v>348100</v>
      </c>
      <c r="D16" s="150"/>
      <c r="E16" s="151">
        <v>4812.5316045380878</v>
      </c>
      <c r="F16" s="152"/>
      <c r="G16" s="151"/>
      <c r="H16" s="151"/>
      <c r="I16" s="151">
        <v>2199.2933549432737</v>
      </c>
      <c r="J16" s="153"/>
      <c r="K16" s="147"/>
      <c r="L16" s="147"/>
      <c r="M16" s="147" t="s">
        <v>520</v>
      </c>
      <c r="N16" s="149"/>
      <c r="O16" s="147"/>
      <c r="P16" s="147"/>
      <c r="Q16" s="149"/>
      <c r="R16" s="147"/>
      <c r="S16" s="66"/>
    </row>
    <row r="17" spans="1:19" x14ac:dyDescent="0.3">
      <c r="A17" s="109">
        <v>1975</v>
      </c>
      <c r="B17" s="109">
        <v>1</v>
      </c>
      <c r="C17" s="146">
        <v>384100</v>
      </c>
      <c r="D17" s="147">
        <v>1982586</v>
      </c>
      <c r="E17" s="147">
        <v>5161.6401978651393</v>
      </c>
      <c r="F17" s="148">
        <v>62676</v>
      </c>
      <c r="G17" s="147">
        <v>103523</v>
      </c>
      <c r="H17" s="147">
        <v>910638</v>
      </c>
      <c r="I17" s="147">
        <v>2370.8357198646186</v>
      </c>
      <c r="J17" s="149">
        <v>30789</v>
      </c>
      <c r="K17" s="147">
        <v>89724</v>
      </c>
      <c r="L17" s="147"/>
      <c r="M17" s="147" t="s">
        <v>520</v>
      </c>
      <c r="N17" s="149"/>
      <c r="O17" s="147"/>
      <c r="P17" s="147"/>
      <c r="Q17" s="149"/>
      <c r="R17" s="147"/>
      <c r="S17" s="66"/>
    </row>
    <row r="18" spans="1:19" x14ac:dyDescent="0.3">
      <c r="A18" s="109">
        <v>1976</v>
      </c>
      <c r="B18" s="109">
        <v>1</v>
      </c>
      <c r="C18" s="146">
        <v>409800</v>
      </c>
      <c r="D18" s="147">
        <v>2250884</v>
      </c>
      <c r="E18" s="147">
        <v>5492.6403123474865</v>
      </c>
      <c r="F18" s="148">
        <v>85810</v>
      </c>
      <c r="G18" s="147">
        <v>114995</v>
      </c>
      <c r="H18" s="147">
        <v>1008683</v>
      </c>
      <c r="I18" s="147">
        <v>2461.4031234748659</v>
      </c>
      <c r="J18" s="149">
        <v>38854</v>
      </c>
      <c r="K18" s="147">
        <v>98520</v>
      </c>
      <c r="L18" s="147"/>
      <c r="M18" s="147" t="s">
        <v>520</v>
      </c>
      <c r="N18" s="149"/>
      <c r="O18" s="147"/>
      <c r="P18" s="147"/>
      <c r="Q18" s="149"/>
      <c r="R18" s="147"/>
      <c r="S18" s="66"/>
    </row>
    <row r="19" spans="1:19" x14ac:dyDescent="0.3">
      <c r="A19" s="109">
        <v>1977</v>
      </c>
      <c r="B19" s="109"/>
      <c r="C19" s="146">
        <v>418000</v>
      </c>
      <c r="D19" s="151"/>
      <c r="E19" s="151">
        <v>5802.6403123474865</v>
      </c>
      <c r="F19" s="148"/>
      <c r="G19" s="147"/>
      <c r="H19" s="151"/>
      <c r="I19" s="151">
        <v>2607.4031234748659</v>
      </c>
      <c r="J19" s="149"/>
      <c r="K19" s="147"/>
      <c r="L19" s="147"/>
      <c r="M19" s="147" t="s">
        <v>520</v>
      </c>
      <c r="N19" s="149"/>
      <c r="O19" s="147"/>
      <c r="P19" s="147"/>
      <c r="Q19" s="149"/>
      <c r="R19" s="147"/>
      <c r="S19" s="66"/>
    </row>
    <row r="20" spans="1:19" x14ac:dyDescent="0.3">
      <c r="A20" s="109">
        <v>1978</v>
      </c>
      <c r="B20" s="109"/>
      <c r="C20" s="146">
        <v>411600</v>
      </c>
      <c r="D20" s="151"/>
      <c r="E20" s="151">
        <v>6112.6403123474865</v>
      </c>
      <c r="F20" s="148"/>
      <c r="G20" s="147"/>
      <c r="H20" s="151"/>
      <c r="I20" s="151">
        <v>2753.4031234748659</v>
      </c>
      <c r="J20" s="149"/>
      <c r="K20" s="147"/>
      <c r="L20" s="147"/>
      <c r="M20" s="147" t="s">
        <v>520</v>
      </c>
      <c r="N20" s="149"/>
      <c r="O20" s="147"/>
      <c r="P20" s="147"/>
      <c r="Q20" s="149"/>
      <c r="R20" s="147"/>
      <c r="S20" s="66"/>
    </row>
    <row r="21" spans="1:19" x14ac:dyDescent="0.3">
      <c r="A21" s="109">
        <v>1979</v>
      </c>
      <c r="B21" s="109"/>
      <c r="C21" s="146">
        <v>413700</v>
      </c>
      <c r="D21" s="151"/>
      <c r="E21" s="151">
        <v>6422.6403123474865</v>
      </c>
      <c r="F21" s="148"/>
      <c r="G21" s="147"/>
      <c r="H21" s="151"/>
      <c r="I21" s="151">
        <v>2899.4031234748659</v>
      </c>
      <c r="J21" s="149"/>
      <c r="K21" s="147"/>
      <c r="L21" s="147"/>
      <c r="M21" s="147" t="s">
        <v>520</v>
      </c>
      <c r="N21" s="149"/>
      <c r="O21" s="147"/>
      <c r="P21" s="147"/>
      <c r="Q21" s="149"/>
      <c r="R21" s="147"/>
      <c r="S21" s="66"/>
    </row>
    <row r="22" spans="1:19" x14ac:dyDescent="0.3">
      <c r="A22" s="109">
        <v>1980</v>
      </c>
      <c r="B22" s="109">
        <v>1</v>
      </c>
      <c r="C22" s="146">
        <v>419800</v>
      </c>
      <c r="D22" s="147">
        <v>2825885</v>
      </c>
      <c r="E22" s="147">
        <v>6731.5030967127204</v>
      </c>
      <c r="F22" s="148">
        <v>145643</v>
      </c>
      <c r="G22" s="147">
        <v>144558</v>
      </c>
      <c r="H22" s="147">
        <v>1277257</v>
      </c>
      <c r="I22" s="147">
        <v>3042.5369223439734</v>
      </c>
      <c r="J22" s="149">
        <v>65561</v>
      </c>
      <c r="K22" s="147">
        <v>123894</v>
      </c>
      <c r="L22" s="147">
        <v>1444117</v>
      </c>
      <c r="M22" s="147">
        <v>3440.0119104335399</v>
      </c>
      <c r="N22" s="149">
        <v>71556</v>
      </c>
      <c r="O22" s="147">
        <v>18679</v>
      </c>
      <c r="P22" s="147"/>
      <c r="Q22" s="149"/>
      <c r="R22" s="147"/>
      <c r="S22" s="66"/>
    </row>
    <row r="23" spans="1:19" x14ac:dyDescent="0.3">
      <c r="A23" s="109">
        <v>1981</v>
      </c>
      <c r="B23" s="109">
        <v>1</v>
      </c>
      <c r="C23" s="146">
        <v>434300</v>
      </c>
      <c r="D23" s="147">
        <v>2912588</v>
      </c>
      <c r="E23" s="147">
        <v>6706.3965001151282</v>
      </c>
      <c r="F23" s="148">
        <v>179361</v>
      </c>
      <c r="G23" s="147">
        <v>151815</v>
      </c>
      <c r="H23" s="147">
        <v>1290616</v>
      </c>
      <c r="I23" s="147">
        <v>2971.7154040985492</v>
      </c>
      <c r="J23" s="149">
        <v>76704</v>
      </c>
      <c r="K23" s="147">
        <v>129795</v>
      </c>
      <c r="L23" s="147">
        <v>1501272</v>
      </c>
      <c r="M23" s="147">
        <v>3456.7626064932074</v>
      </c>
      <c r="N23" s="149">
        <v>89867</v>
      </c>
      <c r="O23" s="147">
        <v>19320</v>
      </c>
      <c r="P23" s="147"/>
      <c r="Q23" s="149"/>
      <c r="R23" s="147"/>
      <c r="S23" s="66"/>
    </row>
    <row r="24" spans="1:19" x14ac:dyDescent="0.3">
      <c r="A24" s="109">
        <v>1982</v>
      </c>
      <c r="B24" s="109">
        <v>1</v>
      </c>
      <c r="C24" s="146">
        <v>464300</v>
      </c>
      <c r="D24" s="147">
        <v>3243776</v>
      </c>
      <c r="E24" s="147">
        <v>6986.3794960155074</v>
      </c>
      <c r="F24" s="148">
        <v>220130</v>
      </c>
      <c r="G24" s="147">
        <v>164087</v>
      </c>
      <c r="H24" s="147">
        <v>1460183</v>
      </c>
      <c r="I24" s="147">
        <v>3144.9127719147104</v>
      </c>
      <c r="J24" s="149">
        <v>100168</v>
      </c>
      <c r="K24" s="147">
        <v>140769</v>
      </c>
      <c r="L24" s="147">
        <v>1694845</v>
      </c>
      <c r="M24" s="147">
        <v>3650.3230669825543</v>
      </c>
      <c r="N24" s="149">
        <v>112052</v>
      </c>
      <c r="O24" s="147">
        <v>20996</v>
      </c>
      <c r="P24" s="147"/>
      <c r="Q24" s="149"/>
      <c r="R24" s="147"/>
      <c r="S24" s="66"/>
    </row>
    <row r="25" spans="1:19" x14ac:dyDescent="0.3">
      <c r="A25" s="109">
        <v>1983</v>
      </c>
      <c r="B25" s="109">
        <v>1</v>
      </c>
      <c r="C25" s="146">
        <v>499100</v>
      </c>
      <c r="D25" s="147">
        <v>3404361</v>
      </c>
      <c r="E25" s="147">
        <v>6820.9997996393504</v>
      </c>
      <c r="F25" s="148">
        <v>263916</v>
      </c>
      <c r="G25" s="147">
        <v>179286</v>
      </c>
      <c r="H25" s="147">
        <v>1516594</v>
      </c>
      <c r="I25" s="147">
        <v>3038.6575836505708</v>
      </c>
      <c r="J25" s="149">
        <v>121690</v>
      </c>
      <c r="K25" s="147">
        <v>154639</v>
      </c>
      <c r="L25" s="147">
        <v>1757507</v>
      </c>
      <c r="M25" s="147">
        <v>3521.3524343818872</v>
      </c>
      <c r="N25" s="149">
        <v>126179</v>
      </c>
      <c r="O25" s="147">
        <v>21778</v>
      </c>
      <c r="P25" s="147"/>
      <c r="Q25" s="149"/>
      <c r="R25" s="147"/>
      <c r="S25" s="66"/>
    </row>
    <row r="26" spans="1:19" x14ac:dyDescent="0.3">
      <c r="A26" s="109">
        <v>1984</v>
      </c>
      <c r="B26" s="109">
        <v>1</v>
      </c>
      <c r="C26" s="146">
        <v>524000</v>
      </c>
      <c r="D26" s="147">
        <v>3638000</v>
      </c>
      <c r="E26" s="147">
        <v>6942.7480916030536</v>
      </c>
      <c r="F26" s="148">
        <v>299075</v>
      </c>
      <c r="G26" s="147">
        <v>198765</v>
      </c>
      <c r="H26" s="147">
        <v>1588764</v>
      </c>
      <c r="I26" s="147">
        <v>3031.9923664122139</v>
      </c>
      <c r="J26" s="149">
        <v>134421</v>
      </c>
      <c r="K26" s="147">
        <v>170470</v>
      </c>
      <c r="L26" s="147">
        <v>1901883</v>
      </c>
      <c r="M26" s="147">
        <v>3629.5477099236641</v>
      </c>
      <c r="N26" s="149">
        <v>147733</v>
      </c>
      <c r="O26" s="147">
        <v>24678</v>
      </c>
      <c r="P26" s="147"/>
      <c r="Q26" s="149"/>
      <c r="R26" s="147"/>
      <c r="S26" s="66"/>
    </row>
    <row r="27" spans="1:19" x14ac:dyDescent="0.3">
      <c r="A27" s="109">
        <v>1985</v>
      </c>
      <c r="B27" s="109">
        <v>1</v>
      </c>
      <c r="C27" s="146">
        <v>543900</v>
      </c>
      <c r="D27" s="147">
        <v>3804018</v>
      </c>
      <c r="E27" s="147">
        <v>6993.965802537231</v>
      </c>
      <c r="F27" s="148">
        <v>312853.8</v>
      </c>
      <c r="G27" s="147">
        <v>201037</v>
      </c>
      <c r="H27" s="147">
        <v>1659526</v>
      </c>
      <c r="I27" s="147">
        <v>3051.1601397315685</v>
      </c>
      <c r="J27" s="149">
        <v>142454.29999999999</v>
      </c>
      <c r="K27" s="147">
        <v>171889</v>
      </c>
      <c r="L27" s="147">
        <v>2144492</v>
      </c>
      <c r="M27" s="147">
        <v>3942.8056628056629</v>
      </c>
      <c r="N27" s="149">
        <v>170399.5</v>
      </c>
      <c r="O27" s="147">
        <v>29148</v>
      </c>
      <c r="P27" s="147"/>
      <c r="Q27" s="149"/>
      <c r="R27" s="147"/>
      <c r="S27" s="66"/>
    </row>
    <row r="28" spans="1:19" x14ac:dyDescent="0.3">
      <c r="A28" s="109">
        <v>1986</v>
      </c>
      <c r="B28" s="109">
        <v>1</v>
      </c>
      <c r="C28" s="146">
        <v>550700</v>
      </c>
      <c r="D28" s="147">
        <v>4041658</v>
      </c>
      <c r="E28" s="147">
        <v>7339.1283820591971</v>
      </c>
      <c r="F28" s="148">
        <v>351620</v>
      </c>
      <c r="G28" s="147">
        <v>490615</v>
      </c>
      <c r="H28" s="147">
        <v>1610969</v>
      </c>
      <c r="I28" s="147">
        <v>2925.311421826766</v>
      </c>
      <c r="J28" s="149">
        <v>148852</v>
      </c>
      <c r="K28" s="147">
        <v>190401</v>
      </c>
      <c r="L28" s="147">
        <v>2169522</v>
      </c>
      <c r="M28" s="147">
        <v>3939.5714545124388</v>
      </c>
      <c r="N28" s="149">
        <v>172254</v>
      </c>
      <c r="O28" s="147">
        <v>29822</v>
      </c>
      <c r="P28" s="147">
        <v>261167</v>
      </c>
      <c r="Q28" s="149">
        <v>30514</v>
      </c>
      <c r="R28" s="147">
        <v>4071</v>
      </c>
      <c r="S28" s="66"/>
    </row>
    <row r="29" spans="1:19" x14ac:dyDescent="0.3">
      <c r="A29" s="109">
        <v>1987</v>
      </c>
      <c r="B29" s="109">
        <v>1</v>
      </c>
      <c r="C29" s="146">
        <v>541300</v>
      </c>
      <c r="D29" s="147">
        <v>3932791</v>
      </c>
      <c r="E29" s="147">
        <v>7265.4553851838164</v>
      </c>
      <c r="F29" s="148">
        <v>356165</v>
      </c>
      <c r="G29" s="147">
        <v>226616</v>
      </c>
      <c r="H29" s="147">
        <v>1542405</v>
      </c>
      <c r="I29" s="147">
        <v>2849.4457786809535</v>
      </c>
      <c r="J29" s="149">
        <v>150996</v>
      </c>
      <c r="K29" s="147">
        <v>192404</v>
      </c>
      <c r="L29" s="147">
        <v>2198897</v>
      </c>
      <c r="M29" s="147">
        <v>4062.2519859597264</v>
      </c>
      <c r="N29" s="149">
        <v>179972</v>
      </c>
      <c r="O29" s="147">
        <v>30496</v>
      </c>
      <c r="P29" s="147">
        <v>191489</v>
      </c>
      <c r="Q29" s="149">
        <v>25197</v>
      </c>
      <c r="R29" s="147">
        <v>3716</v>
      </c>
      <c r="S29" s="66"/>
    </row>
    <row r="30" spans="1:19" x14ac:dyDescent="0.3">
      <c r="A30" s="109">
        <v>1988</v>
      </c>
      <c r="B30" s="109">
        <v>1</v>
      </c>
      <c r="C30" s="146">
        <v>535000</v>
      </c>
      <c r="D30" s="147">
        <v>4019398</v>
      </c>
      <c r="E30" s="147">
        <v>7512.8934579439256</v>
      </c>
      <c r="F30" s="148">
        <v>366322</v>
      </c>
      <c r="G30" s="147">
        <v>227020</v>
      </c>
      <c r="H30" s="147">
        <v>1578933</v>
      </c>
      <c r="I30" s="147">
        <v>2951.2766355140188</v>
      </c>
      <c r="J30" s="149">
        <v>154076</v>
      </c>
      <c r="K30" s="147">
        <v>191698</v>
      </c>
      <c r="L30" s="147">
        <v>2207325</v>
      </c>
      <c r="M30" s="147">
        <v>4125.8411214953267</v>
      </c>
      <c r="N30" s="149">
        <v>180297</v>
      </c>
      <c r="O30" s="147">
        <v>30855</v>
      </c>
      <c r="P30" s="147">
        <v>233140</v>
      </c>
      <c r="Q30" s="149">
        <v>31949</v>
      </c>
      <c r="R30" s="147">
        <v>4467</v>
      </c>
      <c r="S30" s="66"/>
    </row>
    <row r="31" spans="1:19" x14ac:dyDescent="0.3">
      <c r="A31" s="109">
        <v>1989</v>
      </c>
      <c r="B31" s="109">
        <v>1</v>
      </c>
      <c r="C31" s="146">
        <v>538900</v>
      </c>
      <c r="D31" s="147">
        <v>4144099</v>
      </c>
      <c r="E31" s="147">
        <v>7689.922063462609</v>
      </c>
      <c r="F31" s="148">
        <v>381926</v>
      </c>
      <c r="G31" s="147">
        <v>228552</v>
      </c>
      <c r="H31" s="147">
        <v>1636796</v>
      </c>
      <c r="I31" s="147">
        <v>3037.2907775097419</v>
      </c>
      <c r="J31" s="149">
        <v>159560</v>
      </c>
      <c r="K31" s="147">
        <v>193042</v>
      </c>
      <c r="L31" s="147">
        <v>2237907</v>
      </c>
      <c r="M31" s="147">
        <v>4152.7314900723695</v>
      </c>
      <c r="N31" s="149">
        <v>188288</v>
      </c>
      <c r="O31" s="147">
        <v>31117</v>
      </c>
      <c r="P31" s="147">
        <v>269396</v>
      </c>
      <c r="Q31" s="149">
        <v>34078</v>
      </c>
      <c r="R31" s="147">
        <v>4393</v>
      </c>
      <c r="S31" s="66"/>
    </row>
    <row r="32" spans="1:19" x14ac:dyDescent="0.3">
      <c r="A32" s="109">
        <v>1990</v>
      </c>
      <c r="B32" s="109">
        <v>1</v>
      </c>
      <c r="C32" s="146">
        <v>553171</v>
      </c>
      <c r="D32" s="147">
        <v>4235451</v>
      </c>
      <c r="E32" s="147">
        <v>7656.6757837992227</v>
      </c>
      <c r="F32" s="148">
        <v>402043</v>
      </c>
      <c r="G32" s="147">
        <v>229897</v>
      </c>
      <c r="H32" s="147">
        <v>1646617</v>
      </c>
      <c r="I32" s="147">
        <v>2976.6871365274028</v>
      </c>
      <c r="J32" s="149">
        <v>166009</v>
      </c>
      <c r="K32" s="147">
        <v>193443</v>
      </c>
      <c r="L32" s="147">
        <v>2307933</v>
      </c>
      <c r="M32" s="147">
        <v>4172.1872621666716</v>
      </c>
      <c r="N32" s="149">
        <v>201350</v>
      </c>
      <c r="O32" s="147">
        <v>31817</v>
      </c>
      <c r="P32" s="147">
        <v>280901</v>
      </c>
      <c r="Q32" s="149">
        <v>34784</v>
      </c>
      <c r="R32" s="147">
        <v>4637</v>
      </c>
      <c r="S32" s="66"/>
    </row>
    <row r="33" spans="1:19" x14ac:dyDescent="0.3">
      <c r="A33" s="109">
        <v>1991</v>
      </c>
      <c r="B33" s="109">
        <v>1</v>
      </c>
      <c r="C33" s="146">
        <v>569054</v>
      </c>
      <c r="D33" s="147">
        <v>4252707</v>
      </c>
      <c r="E33" s="147">
        <v>7473.2925170546205</v>
      </c>
      <c r="F33" s="148">
        <v>418382</v>
      </c>
      <c r="G33" s="147">
        <v>233394</v>
      </c>
      <c r="H33" s="147">
        <v>1613758</v>
      </c>
      <c r="I33" s="147">
        <v>2835.8609200532815</v>
      </c>
      <c r="J33" s="149">
        <v>170879</v>
      </c>
      <c r="K33" s="147">
        <v>195941</v>
      </c>
      <c r="L33" s="147">
        <v>2425317</v>
      </c>
      <c r="M33" s="147">
        <v>4262.0155556414684</v>
      </c>
      <c r="N33" s="149">
        <v>221318</v>
      </c>
      <c r="O33" s="147">
        <v>32708</v>
      </c>
      <c r="P33" s="147">
        <v>213632</v>
      </c>
      <c r="Q33" s="149">
        <v>26185</v>
      </c>
      <c r="R33" s="147">
        <v>4745</v>
      </c>
      <c r="S33" s="66"/>
    </row>
    <row r="34" spans="1:19" x14ac:dyDescent="0.3">
      <c r="A34" s="109">
        <v>1992</v>
      </c>
      <c r="B34" s="109">
        <v>1</v>
      </c>
      <c r="C34" s="146">
        <v>586722</v>
      </c>
      <c r="D34" s="147">
        <v>4326067</v>
      </c>
      <c r="E34" s="147">
        <v>7373.2824063184953</v>
      </c>
      <c r="F34" s="148">
        <v>432219</v>
      </c>
      <c r="G34" s="147">
        <v>237518</v>
      </c>
      <c r="H34" s="147">
        <v>1640914</v>
      </c>
      <c r="I34" s="147">
        <v>2796.7487157461287</v>
      </c>
      <c r="J34" s="149">
        <v>177586</v>
      </c>
      <c r="K34" s="147">
        <v>199250</v>
      </c>
      <c r="L34" s="147">
        <v>2467751</v>
      </c>
      <c r="M34" s="147">
        <v>4205.9970480056991</v>
      </c>
      <c r="N34" s="149">
        <v>226936</v>
      </c>
      <c r="O34" s="147">
        <v>33477</v>
      </c>
      <c r="P34" s="147">
        <v>217402</v>
      </c>
      <c r="Q34" s="149">
        <v>27697</v>
      </c>
      <c r="R34" s="147">
        <v>4791</v>
      </c>
      <c r="S34" s="66"/>
    </row>
    <row r="35" spans="1:19" x14ac:dyDescent="0.3">
      <c r="A35" s="109">
        <v>1993</v>
      </c>
      <c r="B35" s="109">
        <v>1</v>
      </c>
      <c r="C35" s="146">
        <v>596906</v>
      </c>
      <c r="D35" s="147">
        <v>4368172</v>
      </c>
      <c r="E35" s="147">
        <v>7318.0232733462217</v>
      </c>
      <c r="F35" s="148">
        <v>441048</v>
      </c>
      <c r="G35" s="147">
        <v>241929</v>
      </c>
      <c r="H35" s="147">
        <v>1628395</v>
      </c>
      <c r="I35" s="147">
        <v>2728.0593594301281</v>
      </c>
      <c r="J35" s="149">
        <v>180749</v>
      </c>
      <c r="K35" s="147">
        <v>203218</v>
      </c>
      <c r="L35" s="147">
        <v>2538044</v>
      </c>
      <c r="M35" s="147">
        <v>4251.9994773046346</v>
      </c>
      <c r="N35" s="149">
        <v>238638</v>
      </c>
      <c r="O35" s="147">
        <v>34598</v>
      </c>
      <c r="P35" s="147">
        <v>201734</v>
      </c>
      <c r="Q35" s="149">
        <v>21660</v>
      </c>
      <c r="R35" s="147">
        <v>4113</v>
      </c>
      <c r="S35" s="66"/>
    </row>
    <row r="36" spans="1:19" x14ac:dyDescent="0.3">
      <c r="A36" s="109">
        <v>1994</v>
      </c>
      <c r="B36" s="109">
        <v>1</v>
      </c>
      <c r="C36" s="146">
        <v>600622</v>
      </c>
      <c r="D36" s="147">
        <v>4550653</v>
      </c>
      <c r="E36" s="147">
        <v>7576.5672919073895</v>
      </c>
      <c r="F36" s="148">
        <v>465995</v>
      </c>
      <c r="G36" s="147">
        <v>245246</v>
      </c>
      <c r="H36" s="147">
        <v>1689011</v>
      </c>
      <c r="I36" s="147">
        <v>2812.1031197658426</v>
      </c>
      <c r="J36" s="149">
        <v>191397</v>
      </c>
      <c r="K36" s="147">
        <v>206279</v>
      </c>
      <c r="L36" s="147">
        <v>2635784</v>
      </c>
      <c r="M36" s="147">
        <v>4388.4240004528638</v>
      </c>
      <c r="N36" s="149">
        <v>248265</v>
      </c>
      <c r="O36" s="147">
        <v>34962</v>
      </c>
      <c r="P36" s="147">
        <v>225858</v>
      </c>
      <c r="Q36" s="149">
        <v>26333</v>
      </c>
      <c r="R36" s="147">
        <v>4005</v>
      </c>
      <c r="S36" s="66"/>
    </row>
    <row r="37" spans="1:19" x14ac:dyDescent="0.3">
      <c r="A37" s="109">
        <v>1995</v>
      </c>
      <c r="B37" s="109">
        <v>1</v>
      </c>
      <c r="C37" s="146">
        <v>601581</v>
      </c>
      <c r="D37" s="147">
        <v>4637935</v>
      </c>
      <c r="E37" s="147">
        <v>7709.5769314522895</v>
      </c>
      <c r="F37" s="148">
        <v>472891</v>
      </c>
      <c r="G37" s="147">
        <v>250815</v>
      </c>
      <c r="H37" s="147">
        <v>1711770</v>
      </c>
      <c r="I37" s="147">
        <v>2845.452233365083</v>
      </c>
      <c r="J37" s="149">
        <v>193033</v>
      </c>
      <c r="K37" s="147">
        <v>210870</v>
      </c>
      <c r="L37" s="147">
        <v>2702302</v>
      </c>
      <c r="M37" s="147">
        <v>4492.0002460184078</v>
      </c>
      <c r="N37" s="149">
        <v>249684</v>
      </c>
      <c r="O37" s="147">
        <v>34968</v>
      </c>
      <c r="P37" s="147">
        <v>223863</v>
      </c>
      <c r="Q37" s="149">
        <v>30174</v>
      </c>
      <c r="R37" s="147">
        <v>4977</v>
      </c>
      <c r="S37" s="66"/>
    </row>
    <row r="38" spans="1:19" x14ac:dyDescent="0.3">
      <c r="A38" s="109">
        <v>1996</v>
      </c>
      <c r="B38" s="109" t="s">
        <v>500</v>
      </c>
      <c r="C38" s="146">
        <v>605212</v>
      </c>
      <c r="D38" s="147">
        <v>4779562</v>
      </c>
      <c r="E38" s="147">
        <v>7897.3351486751753</v>
      </c>
      <c r="F38" s="148">
        <v>489489</v>
      </c>
      <c r="G38" s="147">
        <v>256103</v>
      </c>
      <c r="H38" s="147">
        <v>1766184</v>
      </c>
      <c r="I38" s="147">
        <v>2918.2897893630661</v>
      </c>
      <c r="J38" s="149">
        <v>200660</v>
      </c>
      <c r="K38" s="147">
        <v>215712</v>
      </c>
      <c r="L38" s="147">
        <v>2834072</v>
      </c>
      <c r="M38" s="147">
        <v>4682.7756224265213</v>
      </c>
      <c r="N38" s="149">
        <v>264912</v>
      </c>
      <c r="O38" s="147">
        <v>36194</v>
      </c>
      <c r="P38" s="147">
        <v>179306</v>
      </c>
      <c r="Q38" s="149">
        <v>23917</v>
      </c>
      <c r="R38" s="147">
        <v>4197</v>
      </c>
      <c r="S38" s="66"/>
    </row>
    <row r="39" spans="1:19" x14ac:dyDescent="0.3">
      <c r="A39" s="109">
        <v>1997</v>
      </c>
      <c r="B39" s="109" t="s">
        <v>500</v>
      </c>
      <c r="C39" s="146">
        <v>609655</v>
      </c>
      <c r="D39" s="147">
        <v>4840529</v>
      </c>
      <c r="E39" s="147">
        <v>7939.7839761832511</v>
      </c>
      <c r="F39" s="148">
        <v>487620</v>
      </c>
      <c r="G39" s="147">
        <v>254991</v>
      </c>
      <c r="H39" s="147">
        <v>1725834</v>
      </c>
      <c r="I39" s="147">
        <v>2830.837112793301</v>
      </c>
      <c r="J39" s="149">
        <v>197457</v>
      </c>
      <c r="K39" s="147">
        <v>215076</v>
      </c>
      <c r="L39" s="147">
        <v>2936355</v>
      </c>
      <c r="M39" s="147">
        <v>4816.4207625624331</v>
      </c>
      <c r="N39" s="149">
        <v>263860</v>
      </c>
      <c r="O39" s="147">
        <v>35008</v>
      </c>
      <c r="P39" s="147">
        <v>178340</v>
      </c>
      <c r="Q39" s="149">
        <v>26303</v>
      </c>
      <c r="R39" s="147">
        <v>4907</v>
      </c>
      <c r="S39" s="66"/>
    </row>
    <row r="40" spans="1:19" x14ac:dyDescent="0.3">
      <c r="A40" s="109">
        <v>1998</v>
      </c>
      <c r="B40" s="109" t="s">
        <v>500</v>
      </c>
      <c r="C40" s="146">
        <v>617082</v>
      </c>
      <c r="D40" s="147">
        <v>5094584</v>
      </c>
      <c r="E40" s="147">
        <v>8255.9270891064716</v>
      </c>
      <c r="F40" s="148">
        <v>508097</v>
      </c>
      <c r="G40" s="147">
        <v>265185</v>
      </c>
      <c r="H40" s="147">
        <v>1767992</v>
      </c>
      <c r="I40" s="147">
        <v>2865.0843810060901</v>
      </c>
      <c r="J40" s="149">
        <v>203284</v>
      </c>
      <c r="K40" s="147">
        <v>222927</v>
      </c>
      <c r="L40" s="147">
        <v>3124911</v>
      </c>
      <c r="M40" s="147">
        <v>5064.012562349898</v>
      </c>
      <c r="N40" s="149">
        <v>277217</v>
      </c>
      <c r="O40" s="147">
        <v>36935</v>
      </c>
      <c r="P40" s="147">
        <v>201681</v>
      </c>
      <c r="Q40" s="149">
        <v>27596</v>
      </c>
      <c r="R40" s="147">
        <v>5323</v>
      </c>
      <c r="S40" s="66"/>
    </row>
    <row r="41" spans="1:19" x14ac:dyDescent="0.3">
      <c r="A41" s="109">
        <v>1999</v>
      </c>
      <c r="B41" s="109" t="s">
        <v>500</v>
      </c>
      <c r="C41" s="146">
        <v>622000</v>
      </c>
      <c r="D41" s="147">
        <v>5292615</v>
      </c>
      <c r="E41" s="147">
        <v>8509.0273311897108</v>
      </c>
      <c r="F41" s="148">
        <v>517414</v>
      </c>
      <c r="G41" s="147">
        <v>269831</v>
      </c>
      <c r="H41" s="147">
        <v>1865743</v>
      </c>
      <c r="I41" s="147">
        <v>2999.586816720257</v>
      </c>
      <c r="J41" s="149">
        <v>208179</v>
      </c>
      <c r="K41" s="147">
        <v>227247</v>
      </c>
      <c r="L41" s="147">
        <v>3229036</v>
      </c>
      <c r="M41" s="147">
        <v>5191.3762057877811</v>
      </c>
      <c r="N41" s="149">
        <v>281217</v>
      </c>
      <c r="O41" s="147">
        <v>37009</v>
      </c>
      <c r="P41" s="147">
        <v>197836</v>
      </c>
      <c r="Q41" s="149">
        <v>28018</v>
      </c>
      <c r="R41" s="147">
        <v>5575</v>
      </c>
      <c r="S41" s="66"/>
    </row>
    <row r="42" spans="1:19" x14ac:dyDescent="0.3">
      <c r="A42" s="109">
        <v>2000</v>
      </c>
      <c r="B42" s="109" t="s">
        <v>500</v>
      </c>
      <c r="C42" s="146">
        <v>628346</v>
      </c>
      <c r="D42" s="147">
        <v>5309970</v>
      </c>
      <c r="E42" s="147">
        <v>8450.7102774585983</v>
      </c>
      <c r="F42" s="148">
        <v>535246</v>
      </c>
      <c r="G42" s="147">
        <v>273530</v>
      </c>
      <c r="H42" s="147">
        <v>1854968</v>
      </c>
      <c r="I42" s="147">
        <v>2952.1442008065619</v>
      </c>
      <c r="J42" s="149">
        <v>212474</v>
      </c>
      <c r="K42" s="147">
        <v>230534</v>
      </c>
      <c r="L42" s="147">
        <v>3273104</v>
      </c>
      <c r="M42" s="147">
        <v>5209.0790742679992</v>
      </c>
      <c r="N42" s="149">
        <v>296990</v>
      </c>
      <c r="O42" s="147">
        <v>38928</v>
      </c>
      <c r="P42" s="147">
        <v>181898</v>
      </c>
      <c r="Q42" s="149">
        <v>25782</v>
      </c>
      <c r="R42" s="147">
        <v>4068</v>
      </c>
      <c r="S42" s="66"/>
    </row>
    <row r="43" spans="1:19" x14ac:dyDescent="0.3">
      <c r="A43" s="109">
        <v>2001</v>
      </c>
      <c r="B43" s="109">
        <v>1</v>
      </c>
      <c r="C43" s="146">
        <v>632716</v>
      </c>
      <c r="D43" s="146">
        <v>5419835.608</v>
      </c>
      <c r="E43" s="146">
        <v>8565.9847514524681</v>
      </c>
      <c r="F43" s="154">
        <v>639625.00299999991</v>
      </c>
      <c r="G43" s="146">
        <v>272161.09999999998</v>
      </c>
      <c r="H43" s="146">
        <v>1885745.4720000001</v>
      </c>
      <c r="I43" s="146">
        <v>2980.3979542164257</v>
      </c>
      <c r="J43" s="154">
        <v>221223.15</v>
      </c>
      <c r="K43" s="146">
        <v>237110.1</v>
      </c>
      <c r="L43" s="146">
        <v>3282876.2390000001</v>
      </c>
      <c r="M43" s="146">
        <v>5188.546265623123</v>
      </c>
      <c r="N43" s="154">
        <v>298096.52</v>
      </c>
      <c r="O43" s="146">
        <v>37371.699999999997</v>
      </c>
      <c r="P43" s="146">
        <v>191183.35800000001</v>
      </c>
      <c r="Q43" s="154">
        <v>27431.933000000001</v>
      </c>
      <c r="R43" s="146">
        <v>5256.3</v>
      </c>
      <c r="S43" s="66"/>
    </row>
    <row r="44" spans="1:19" x14ac:dyDescent="0.3">
      <c r="A44" s="109">
        <v>2002</v>
      </c>
      <c r="B44" s="146" t="s">
        <v>508</v>
      </c>
      <c r="C44" s="146">
        <v>641729</v>
      </c>
      <c r="D44" s="155">
        <v>5465489</v>
      </c>
      <c r="E44" s="155">
        <v>8516.8178467857924</v>
      </c>
      <c r="F44" s="156">
        <v>571871</v>
      </c>
      <c r="G44" s="155">
        <v>284821</v>
      </c>
      <c r="H44" s="155">
        <v>1932217</v>
      </c>
      <c r="I44" s="155">
        <v>3010.9547799772176</v>
      </c>
      <c r="J44" s="156">
        <v>232769</v>
      </c>
      <c r="K44" s="155">
        <v>239822</v>
      </c>
      <c r="L44" s="155">
        <v>3326091</v>
      </c>
      <c r="M44" s="155">
        <v>5183.0149486777127</v>
      </c>
      <c r="N44" s="156">
        <v>310014</v>
      </c>
      <c r="O44" s="155">
        <v>39523</v>
      </c>
      <c r="P44" s="155">
        <v>207181</v>
      </c>
      <c r="Q44" s="156">
        <v>29088</v>
      </c>
      <c r="R44" s="155">
        <v>5476</v>
      </c>
      <c r="S44" s="66"/>
    </row>
    <row r="45" spans="1:19" x14ac:dyDescent="0.3">
      <c r="A45" s="109">
        <v>2003</v>
      </c>
      <c r="B45" s="146" t="s">
        <v>508</v>
      </c>
      <c r="C45" s="146">
        <v>649466</v>
      </c>
      <c r="D45" s="155">
        <v>5563682</v>
      </c>
      <c r="E45" s="155">
        <v>8566.5485183212058</v>
      </c>
      <c r="F45" s="156">
        <v>584243</v>
      </c>
      <c r="G45" s="155">
        <v>290842</v>
      </c>
      <c r="H45" s="155">
        <v>1987009</v>
      </c>
      <c r="I45" s="155">
        <v>3059.4503792346327</v>
      </c>
      <c r="J45" s="156">
        <v>238065</v>
      </c>
      <c r="K45" s="155">
        <v>246921</v>
      </c>
      <c r="L45" s="155">
        <v>3576673</v>
      </c>
      <c r="M45" s="155">
        <v>5507.0981390865727</v>
      </c>
      <c r="N45" s="156">
        <v>346178</v>
      </c>
      <c r="O45" s="155">
        <v>43921</v>
      </c>
      <c r="P45" s="155"/>
      <c r="Q45" s="156"/>
      <c r="R45" s="155"/>
      <c r="S45" s="66"/>
    </row>
    <row r="46" spans="1:19" x14ac:dyDescent="0.3">
      <c r="A46" s="109">
        <v>2004</v>
      </c>
      <c r="B46" s="146" t="s">
        <v>508</v>
      </c>
      <c r="C46" s="146">
        <v>659653</v>
      </c>
      <c r="D46" s="155">
        <v>5788484</v>
      </c>
      <c r="E46" s="155">
        <v>8775.0438488114214</v>
      </c>
      <c r="F46" s="156">
        <v>636008</v>
      </c>
      <c r="G46" s="155">
        <v>296358</v>
      </c>
      <c r="H46" s="155">
        <v>2061905</v>
      </c>
      <c r="I46" s="155">
        <v>3125.7418673150883</v>
      </c>
      <c r="J46" s="156">
        <v>256461</v>
      </c>
      <c r="K46" s="155">
        <v>251198</v>
      </c>
      <c r="L46" s="155">
        <v>3726579</v>
      </c>
      <c r="M46" s="155">
        <v>5649.3019814963318</v>
      </c>
      <c r="N46" s="156">
        <v>379547</v>
      </c>
      <c r="O46" s="155">
        <v>45160</v>
      </c>
      <c r="P46" s="155"/>
      <c r="Q46" s="156"/>
      <c r="R46" s="155"/>
      <c r="S46" s="66"/>
    </row>
    <row r="47" spans="1:19" x14ac:dyDescent="0.3">
      <c r="A47" s="109">
        <v>2005</v>
      </c>
      <c r="B47" s="146" t="s">
        <v>508</v>
      </c>
      <c r="C47" s="146">
        <v>667146</v>
      </c>
      <c r="D47" s="155">
        <v>5912571</v>
      </c>
      <c r="E47" s="155">
        <v>8862.484373735284</v>
      </c>
      <c r="F47" s="156">
        <v>693022</v>
      </c>
      <c r="G47" s="155">
        <v>302674</v>
      </c>
      <c r="H47" s="155">
        <v>2061652</v>
      </c>
      <c r="I47" s="155">
        <v>3090.2561058598867</v>
      </c>
      <c r="J47" s="156">
        <v>274152</v>
      </c>
      <c r="K47" s="155">
        <v>256717</v>
      </c>
      <c r="L47" s="155">
        <v>3850919</v>
      </c>
      <c r="M47" s="155">
        <v>5772.2282678753973</v>
      </c>
      <c r="N47" s="156">
        <v>418870</v>
      </c>
      <c r="O47" s="155">
        <v>45957</v>
      </c>
      <c r="P47" s="155"/>
      <c r="Q47" s="156"/>
      <c r="R47" s="155"/>
      <c r="S47" s="66"/>
    </row>
    <row r="48" spans="1:19" x14ac:dyDescent="0.3">
      <c r="A48" s="109">
        <v>2006</v>
      </c>
      <c r="B48" s="146" t="s">
        <v>508</v>
      </c>
      <c r="C48" s="146">
        <v>674583</v>
      </c>
      <c r="D48" s="155">
        <v>6182291</v>
      </c>
      <c r="E48" s="155">
        <v>9164.6113228468548</v>
      </c>
      <c r="F48" s="156">
        <v>794064</v>
      </c>
      <c r="G48" s="155">
        <v>308575</v>
      </c>
      <c r="H48" s="155">
        <v>2120254</v>
      </c>
      <c r="I48" s="155">
        <v>3143.0587488863489</v>
      </c>
      <c r="J48" s="156">
        <v>314378</v>
      </c>
      <c r="K48" s="155">
        <v>261502</v>
      </c>
      <c r="L48" s="155">
        <v>4062037</v>
      </c>
      <c r="M48" s="155">
        <v>6021.5525739605064</v>
      </c>
      <c r="N48" s="156">
        <v>479686</v>
      </c>
      <c r="O48" s="155">
        <v>47073</v>
      </c>
      <c r="P48" s="155"/>
      <c r="Q48" s="156"/>
      <c r="R48" s="155"/>
      <c r="S48" s="66"/>
    </row>
    <row r="49" spans="1:19" x14ac:dyDescent="0.3">
      <c r="A49" s="109">
        <v>2007</v>
      </c>
      <c r="B49" s="146" t="s">
        <v>508</v>
      </c>
      <c r="C49" s="146">
        <v>680169</v>
      </c>
      <c r="D49" s="155">
        <v>6326610</v>
      </c>
      <c r="E49" s="155">
        <v>9301.5265323765125</v>
      </c>
      <c r="F49" s="156">
        <v>840471</v>
      </c>
      <c r="G49" s="155">
        <v>312845</v>
      </c>
      <c r="H49" s="155">
        <v>2114456</v>
      </c>
      <c r="I49" s="155">
        <v>3108.7215089191068</v>
      </c>
      <c r="J49" s="156">
        <v>320973</v>
      </c>
      <c r="K49" s="155">
        <v>265449</v>
      </c>
      <c r="L49" s="155">
        <v>4212154</v>
      </c>
      <c r="M49" s="155">
        <v>6192.8050234574057</v>
      </c>
      <c r="N49" s="156">
        <v>519498</v>
      </c>
      <c r="O49" s="155">
        <v>47396</v>
      </c>
      <c r="P49" s="155"/>
      <c r="Q49" s="156"/>
      <c r="R49" s="155"/>
      <c r="S49" s="66"/>
    </row>
    <row r="50" spans="1:19" x14ac:dyDescent="0.3">
      <c r="A50" s="109">
        <v>2008</v>
      </c>
      <c r="B50" s="146" t="s">
        <v>508</v>
      </c>
      <c r="C50" s="146">
        <v>686818</v>
      </c>
      <c r="D50" s="155">
        <v>6324855</v>
      </c>
      <c r="E50" s="155">
        <v>9208.924343858198</v>
      </c>
      <c r="F50" s="156">
        <v>931674.39999999991</v>
      </c>
      <c r="G50" s="155">
        <v>317020</v>
      </c>
      <c r="H50" s="155">
        <v>2129297</v>
      </c>
      <c r="I50" s="155">
        <v>3100.2347055551836</v>
      </c>
      <c r="J50" s="156">
        <v>352363.50000000006</v>
      </c>
      <c r="K50" s="155">
        <v>268638</v>
      </c>
      <c r="L50" s="155">
        <v>4195558</v>
      </c>
      <c r="M50" s="155">
        <v>6108.6896383030144</v>
      </c>
      <c r="N50" s="156">
        <v>579310.9</v>
      </c>
      <c r="O50" s="155">
        <v>48382</v>
      </c>
      <c r="P50" s="155"/>
      <c r="Q50" s="156"/>
      <c r="R50" s="155"/>
      <c r="S50" s="66"/>
    </row>
    <row r="51" spans="1:19" x14ac:dyDescent="0.3">
      <c r="A51" s="109">
        <v>2009</v>
      </c>
      <c r="B51" s="146">
        <v>3</v>
      </c>
      <c r="C51" s="146">
        <v>697828</v>
      </c>
      <c r="D51" s="155">
        <v>6287118.5960000018</v>
      </c>
      <c r="E51" s="155">
        <v>9009.5533512556121</v>
      </c>
      <c r="F51" s="156">
        <v>964742.9837857997</v>
      </c>
      <c r="G51" s="155">
        <v>321849.28116883122</v>
      </c>
      <c r="H51" s="155">
        <v>2123746.4499999997</v>
      </c>
      <c r="I51" s="155">
        <v>3043.3666318920991</v>
      </c>
      <c r="J51" s="156">
        <v>366328.59942450002</v>
      </c>
      <c r="K51" s="155">
        <v>271509.69336219336</v>
      </c>
      <c r="L51" s="155">
        <v>4050063.6309999982</v>
      </c>
      <c r="M51" s="155">
        <v>5803.8135916013662</v>
      </c>
      <c r="N51" s="156">
        <v>550973.69085829996</v>
      </c>
      <c r="O51" s="155">
        <v>46736.398629148607</v>
      </c>
      <c r="P51" s="155">
        <v>113308.51499999998</v>
      </c>
      <c r="Q51" s="156">
        <v>47440.693502999973</v>
      </c>
      <c r="R51" s="155">
        <v>3592.1816017316005</v>
      </c>
      <c r="S51" s="66"/>
    </row>
    <row r="52" spans="1:19" x14ac:dyDescent="0.3">
      <c r="A52" s="109">
        <v>2010</v>
      </c>
      <c r="B52" s="146">
        <v>3</v>
      </c>
      <c r="C52" s="146">
        <v>714046</v>
      </c>
      <c r="D52" s="155">
        <v>6192915</v>
      </c>
      <c r="E52" s="155">
        <v>8672.9916559997528</v>
      </c>
      <c r="F52" s="156">
        <v>924112.8235733998</v>
      </c>
      <c r="G52" s="155">
        <v>324034.95075757575</v>
      </c>
      <c r="H52" s="155">
        <v>2096447</v>
      </c>
      <c r="I52" s="155">
        <v>2936.0111253336618</v>
      </c>
      <c r="J52" s="156">
        <v>342382</v>
      </c>
      <c r="K52" s="155">
        <v>273316</v>
      </c>
      <c r="L52" s="155">
        <v>2722607</v>
      </c>
      <c r="M52" s="155">
        <v>3812.9294191130543</v>
      </c>
      <c r="N52" s="156">
        <v>367542</v>
      </c>
      <c r="O52" s="155">
        <v>46150</v>
      </c>
      <c r="P52" s="155">
        <v>1373861</v>
      </c>
      <c r="Q52" s="156">
        <v>216626.41525749996</v>
      </c>
      <c r="R52" s="155">
        <v>4447.9242424242429</v>
      </c>
      <c r="S52" s="66"/>
    </row>
    <row r="53" spans="1:19" x14ac:dyDescent="0.3">
      <c r="A53" s="116">
        <v>2011</v>
      </c>
      <c r="B53" s="157">
        <v>3</v>
      </c>
      <c r="C53" s="157">
        <v>723136</v>
      </c>
      <c r="D53" s="158">
        <v>6265694.0550545007</v>
      </c>
      <c r="E53" s="158">
        <v>8664.6136481305039</v>
      </c>
      <c r="F53" s="159">
        <v>1022202.6014984425</v>
      </c>
      <c r="G53" s="158">
        <v>325299.79477414</v>
      </c>
      <c r="H53" s="158">
        <v>2138377.9916480002</v>
      </c>
      <c r="I53" s="158">
        <v>2957.0896645278344</v>
      </c>
      <c r="J53" s="159">
        <v>379620.94076715526</v>
      </c>
      <c r="K53" s="158">
        <v>274894.01247000002</v>
      </c>
      <c r="L53" s="158">
        <v>2751363.3368310002</v>
      </c>
      <c r="M53" s="158">
        <v>3804.7660977063792</v>
      </c>
      <c r="N53" s="159">
        <v>403782.37149754027</v>
      </c>
      <c r="O53" s="158">
        <v>45975.620185</v>
      </c>
      <c r="P53" s="158">
        <v>1375952.7265755001</v>
      </c>
      <c r="Q53" s="159">
        <v>238799.28923374691</v>
      </c>
      <c r="R53" s="158">
        <v>4430.16211914</v>
      </c>
      <c r="S53" s="66"/>
    </row>
    <row r="54" spans="1:19" x14ac:dyDescent="0.3">
      <c r="A54" s="116">
        <v>2012</v>
      </c>
      <c r="B54" s="157">
        <v>3</v>
      </c>
      <c r="C54" s="157">
        <v>731191</v>
      </c>
      <c r="D54" s="158">
        <v>6356032</v>
      </c>
      <c r="E54" s="158">
        <v>8692.710933258204</v>
      </c>
      <c r="F54" s="159">
        <v>1061044</v>
      </c>
      <c r="G54" s="158">
        <v>327822</v>
      </c>
      <c r="H54" s="158">
        <v>2159549</v>
      </c>
      <c r="I54" s="158">
        <v>2953.467698590382</v>
      </c>
      <c r="J54" s="159">
        <v>392312</v>
      </c>
      <c r="K54" s="158">
        <v>276885</v>
      </c>
      <c r="L54" s="158">
        <v>2768704</v>
      </c>
      <c r="M54" s="158">
        <v>3786.5673948393783</v>
      </c>
      <c r="N54" s="159">
        <v>405973</v>
      </c>
      <c r="O54" s="158">
        <v>46566</v>
      </c>
      <c r="P54" s="158">
        <v>1427775</v>
      </c>
      <c r="Q54" s="159">
        <v>262754</v>
      </c>
      <c r="R54" s="158">
        <v>4373</v>
      </c>
      <c r="S54" s="66"/>
    </row>
    <row r="55" spans="1:19" x14ac:dyDescent="0.3">
      <c r="A55" s="227">
        <v>2013</v>
      </c>
      <c r="B55" s="228">
        <v>3</v>
      </c>
      <c r="C55" s="228">
        <v>735662</v>
      </c>
      <c r="D55" s="229">
        <v>6209437</v>
      </c>
      <c r="E55" s="229">
        <v>8440.6113133477065</v>
      </c>
      <c r="F55" s="230">
        <v>1049386</v>
      </c>
      <c r="G55" s="229">
        <v>330248</v>
      </c>
      <c r="H55" s="229">
        <v>2102047</v>
      </c>
      <c r="I55" s="229">
        <v>2857.3543284823736</v>
      </c>
      <c r="J55" s="230">
        <v>386713</v>
      </c>
      <c r="K55" s="229">
        <v>278795</v>
      </c>
      <c r="L55" s="229">
        <v>2724924</v>
      </c>
      <c r="M55" s="229">
        <v>3704.043432989607</v>
      </c>
      <c r="N55" s="230">
        <v>419523</v>
      </c>
      <c r="O55" s="229">
        <v>46889</v>
      </c>
      <c r="P55" s="229">
        <v>1382474</v>
      </c>
      <c r="Q55" s="230">
        <v>243158</v>
      </c>
      <c r="R55" s="229">
        <v>4577</v>
      </c>
    </row>
    <row r="56" spans="1:19" x14ac:dyDescent="0.3">
      <c r="A56" s="206">
        <v>2014</v>
      </c>
      <c r="B56" s="207"/>
      <c r="C56" s="208"/>
      <c r="D56" s="209"/>
      <c r="E56" s="210"/>
      <c r="F56" s="209"/>
      <c r="G56" s="210"/>
      <c r="H56" s="209"/>
      <c r="I56" s="211"/>
      <c r="J56" s="209"/>
      <c r="K56" s="210"/>
      <c r="L56" s="212"/>
      <c r="M56" s="232"/>
      <c r="N56" s="200"/>
      <c r="O56" s="271"/>
      <c r="P56" s="267"/>
      <c r="Q56" s="268"/>
      <c r="R56" s="267"/>
    </row>
    <row r="57" spans="1:19" x14ac:dyDescent="0.3">
      <c r="A57" s="214">
        <v>2015</v>
      </c>
      <c r="B57" s="215"/>
      <c r="C57" s="216"/>
      <c r="D57" s="217"/>
      <c r="E57" s="218"/>
      <c r="F57" s="217"/>
      <c r="G57" s="218"/>
      <c r="H57" s="217"/>
      <c r="I57" s="219"/>
      <c r="J57" s="217"/>
      <c r="K57" s="218"/>
      <c r="L57" s="220"/>
      <c r="M57" s="231"/>
      <c r="N57" s="200"/>
      <c r="O57" s="271"/>
      <c r="P57" s="267"/>
      <c r="Q57" s="268"/>
      <c r="R57" s="267"/>
    </row>
    <row r="58" spans="1:19" x14ac:dyDescent="0.3">
      <c r="A58" s="206">
        <v>2016</v>
      </c>
      <c r="B58" s="207"/>
      <c r="C58" s="208"/>
      <c r="D58" s="209"/>
      <c r="E58" s="210"/>
      <c r="F58" s="209"/>
      <c r="G58" s="210"/>
      <c r="H58" s="209"/>
      <c r="I58" s="211"/>
      <c r="J58" s="209"/>
      <c r="K58" s="210"/>
      <c r="L58" s="212"/>
      <c r="M58" s="213"/>
      <c r="N58" s="200"/>
      <c r="O58" s="271"/>
      <c r="P58" s="267"/>
      <c r="Q58" s="268"/>
      <c r="R58" s="267"/>
    </row>
    <row r="59" spans="1:19" x14ac:dyDescent="0.3">
      <c r="A59" s="214">
        <v>2017</v>
      </c>
      <c r="B59" s="215"/>
      <c r="C59" s="216"/>
      <c r="D59" s="217"/>
      <c r="E59" s="218"/>
      <c r="F59" s="217"/>
      <c r="G59" s="218"/>
      <c r="H59" s="217"/>
      <c r="I59" s="219"/>
      <c r="J59" s="217"/>
      <c r="K59" s="218"/>
      <c r="L59" s="220"/>
      <c r="M59" s="221"/>
      <c r="N59" s="200"/>
      <c r="O59" s="271"/>
      <c r="P59" s="267"/>
      <c r="Q59" s="268"/>
      <c r="R59" s="267"/>
    </row>
    <row r="60" spans="1:19" ht="15" thickBot="1" x14ac:dyDescent="0.35">
      <c r="A60" s="233">
        <v>2018</v>
      </c>
      <c r="B60" s="234">
        <v>3</v>
      </c>
      <c r="C60" s="235"/>
      <c r="D60" s="236">
        <v>5901865.8554090904</v>
      </c>
      <c r="E60" s="237"/>
      <c r="F60" s="266">
        <v>1164460.1433971857</v>
      </c>
      <c r="G60" s="265">
        <v>343611</v>
      </c>
      <c r="H60" s="236">
        <v>1952870.3444999999</v>
      </c>
      <c r="I60" s="238"/>
      <c r="J60" s="266">
        <v>432682.30343946686</v>
      </c>
      <c r="K60" s="265">
        <v>287513</v>
      </c>
      <c r="L60" s="265">
        <v>2579252.8000000003</v>
      </c>
      <c r="M60" s="239"/>
      <c r="N60" s="272">
        <v>475876.50377305225</v>
      </c>
      <c r="O60" s="265">
        <v>50871</v>
      </c>
      <c r="P60" s="269">
        <v>1369742.7109090907</v>
      </c>
      <c r="Q60" s="270">
        <v>255901.33618466652</v>
      </c>
      <c r="R60" s="269">
        <v>5227</v>
      </c>
    </row>
    <row r="61" spans="1:19" x14ac:dyDescent="0.3">
      <c r="A61" s="62" t="s">
        <v>509</v>
      </c>
      <c r="B61" s="62"/>
      <c r="C61" s="62"/>
      <c r="D61" s="63"/>
      <c r="E61" s="63"/>
      <c r="F61" s="76"/>
      <c r="G61" s="63"/>
      <c r="H61" s="63"/>
      <c r="I61" s="63"/>
      <c r="J61" s="76"/>
      <c r="K61" s="63"/>
      <c r="L61" s="63"/>
      <c r="M61" s="63"/>
      <c r="N61" s="76"/>
      <c r="O61" s="63"/>
      <c r="P61" s="63"/>
      <c r="Q61" s="76"/>
    </row>
    <row r="62" spans="1:19" x14ac:dyDescent="0.3">
      <c r="A62" s="62" t="s">
        <v>510</v>
      </c>
      <c r="B62" s="62"/>
      <c r="C62" s="62"/>
      <c r="D62" s="63"/>
      <c r="E62" s="63"/>
      <c r="F62" s="76"/>
      <c r="G62" s="63"/>
      <c r="H62" s="63"/>
      <c r="I62" s="63"/>
      <c r="J62" s="76"/>
      <c r="K62" s="63"/>
      <c r="L62" s="63"/>
      <c r="M62" s="63"/>
      <c r="N62" s="76"/>
      <c r="O62" s="63"/>
      <c r="P62" s="63"/>
      <c r="Q62" s="76"/>
    </row>
    <row r="63" spans="1:19" x14ac:dyDescent="0.3">
      <c r="A63" s="319" t="s">
        <v>511</v>
      </c>
      <c r="B63" s="319"/>
      <c r="C63" s="319"/>
      <c r="D63" s="319"/>
      <c r="E63" s="319"/>
      <c r="F63" s="319"/>
      <c r="G63" s="319"/>
      <c r="H63" s="319"/>
      <c r="I63" s="319"/>
      <c r="J63" s="319"/>
      <c r="K63" s="319"/>
      <c r="L63" s="319"/>
      <c r="M63" s="319"/>
      <c r="N63" s="319"/>
      <c r="O63" s="319"/>
      <c r="P63" s="319"/>
      <c r="Q63" s="319"/>
    </row>
    <row r="64" spans="1:19" x14ac:dyDescent="0.3">
      <c r="A64" s="62" t="s">
        <v>512</v>
      </c>
      <c r="B64" s="62"/>
      <c r="C64" s="62"/>
      <c r="D64" s="63"/>
      <c r="E64" s="63"/>
      <c r="F64" s="76"/>
      <c r="G64" s="63"/>
      <c r="H64" s="63"/>
      <c r="I64" s="63"/>
      <c r="J64" s="76"/>
      <c r="K64" s="63"/>
      <c r="L64" s="63"/>
      <c r="M64" s="63"/>
      <c r="N64" s="76"/>
      <c r="O64" s="63"/>
      <c r="P64" s="63"/>
      <c r="Q64" s="76"/>
    </row>
    <row r="65" spans="1:18" x14ac:dyDescent="0.3">
      <c r="A65" s="62" t="s">
        <v>513</v>
      </c>
      <c r="B65" s="62"/>
      <c r="C65" s="62"/>
      <c r="D65" s="63"/>
      <c r="E65" s="63"/>
      <c r="F65" s="76"/>
      <c r="G65" s="63"/>
      <c r="H65" s="63"/>
      <c r="I65" s="63"/>
      <c r="J65" s="76"/>
      <c r="K65" s="63"/>
      <c r="L65" s="63"/>
      <c r="M65" s="63"/>
      <c r="N65" s="76"/>
      <c r="O65" s="63"/>
      <c r="P65" s="63"/>
      <c r="Q65" s="76"/>
    </row>
    <row r="66" spans="1:18" x14ac:dyDescent="0.3">
      <c r="A66" s="62" t="s">
        <v>507</v>
      </c>
      <c r="B66" s="62"/>
      <c r="C66" s="62"/>
      <c r="D66" s="63"/>
      <c r="E66" s="63"/>
      <c r="F66" s="76"/>
      <c r="G66" s="63"/>
      <c r="H66" s="63"/>
      <c r="I66" s="63"/>
      <c r="J66" s="76"/>
      <c r="K66" s="63"/>
      <c r="L66" s="63"/>
      <c r="M66" s="63"/>
      <c r="N66" s="76"/>
      <c r="O66" s="63"/>
      <c r="P66" s="63"/>
      <c r="Q66" s="76"/>
    </row>
    <row r="67" spans="1:18" x14ac:dyDescent="0.3">
      <c r="A67" s="26" t="s">
        <v>553</v>
      </c>
      <c r="B67" s="66"/>
      <c r="C67" s="66"/>
      <c r="D67" s="80"/>
      <c r="E67" s="80"/>
      <c r="F67" s="80"/>
      <c r="G67" s="66"/>
      <c r="H67" s="80"/>
      <c r="I67" s="80"/>
      <c r="J67" s="66"/>
      <c r="K67" s="80"/>
      <c r="L67" s="66"/>
      <c r="M67" s="66"/>
      <c r="N67" s="80"/>
      <c r="O67" s="66"/>
      <c r="P67" s="80"/>
      <c r="Q67" s="66"/>
      <c r="R67" s="25"/>
    </row>
    <row r="68" spans="1:18" x14ac:dyDescent="0.3">
      <c r="A68" s="26" t="s">
        <v>582</v>
      </c>
      <c r="B68" s="66"/>
      <c r="C68" s="66"/>
      <c r="D68" s="80"/>
      <c r="E68" s="80"/>
      <c r="F68" s="80"/>
      <c r="G68" s="66"/>
      <c r="H68" s="80"/>
      <c r="I68" s="80"/>
      <c r="J68" s="66"/>
      <c r="K68" s="80"/>
      <c r="L68" s="66"/>
      <c r="M68" s="66"/>
      <c r="N68" s="80"/>
      <c r="O68" s="66"/>
      <c r="P68" s="80"/>
      <c r="Q68" s="66"/>
      <c r="R68" s="25"/>
    </row>
    <row r="70" spans="1:18" x14ac:dyDescent="0.3">
      <c r="C70" s="17"/>
      <c r="D70" s="17"/>
      <c r="E70" s="17"/>
      <c r="F70" s="17"/>
      <c r="G70" s="17"/>
      <c r="H70" s="17"/>
      <c r="I70" s="17"/>
      <c r="J70" s="17"/>
      <c r="K70" s="17"/>
      <c r="L70" s="17"/>
    </row>
    <row r="76" spans="1:18" s="29" customFormat="1" x14ac:dyDescent="0.3">
      <c r="A76"/>
      <c r="B76"/>
      <c r="C76"/>
      <c r="D76"/>
      <c r="E76"/>
      <c r="F76"/>
      <c r="G76"/>
      <c r="H76"/>
      <c r="I76"/>
      <c r="J76"/>
      <c r="K76"/>
      <c r="L76"/>
      <c r="M76"/>
      <c r="N76"/>
      <c r="O76"/>
      <c r="P76"/>
      <c r="Q76"/>
      <c r="R76"/>
    </row>
    <row r="77" spans="1:18" x14ac:dyDescent="0.3">
      <c r="A77" s="29"/>
      <c r="B77" s="29"/>
      <c r="C77" s="29"/>
      <c r="D77" s="29"/>
      <c r="E77" s="29"/>
      <c r="F77" s="29"/>
      <c r="G77" s="29"/>
      <c r="H77" s="29"/>
      <c r="I77" s="29"/>
      <c r="J77" s="29"/>
      <c r="K77" s="29"/>
      <c r="L77" s="29"/>
      <c r="M77" s="29"/>
      <c r="N77" s="29"/>
      <c r="O77" s="29"/>
      <c r="P77" s="29"/>
      <c r="Q77" s="29"/>
      <c r="R77" s="29"/>
    </row>
  </sheetData>
  <mergeCells count="8">
    <mergeCell ref="A63:Q63"/>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1"/>
  <sheetViews>
    <sheetView showGridLines="0" workbookViewId="0">
      <pane ySplit="4" topLeftCell="A5" activePane="bottomLeft" state="frozen"/>
      <selection activeCell="M15" sqref="M15"/>
      <selection pane="bottomLeft"/>
    </sheetView>
  </sheetViews>
  <sheetFormatPr defaultColWidth="9.109375" defaultRowHeight="14.4" x14ac:dyDescent="0.3"/>
  <cols>
    <col min="1" max="1" width="12" customWidth="1"/>
    <col min="2" max="10" width="18.33203125" customWidth="1"/>
  </cols>
  <sheetData>
    <row r="1" spans="1:14" ht="15.6" x14ac:dyDescent="0.3">
      <c r="A1" s="326" t="s">
        <v>1583</v>
      </c>
      <c r="B1" s="327"/>
      <c r="C1" s="327"/>
      <c r="D1" s="327"/>
    </row>
    <row r="2" spans="1:14" ht="15" customHeight="1" x14ac:dyDescent="0.3">
      <c r="A2" s="104" t="s">
        <v>643</v>
      </c>
      <c r="B2" s="104"/>
      <c r="C2" s="104"/>
      <c r="D2" s="104"/>
      <c r="E2" s="104"/>
      <c r="F2" s="104"/>
      <c r="G2" s="104"/>
      <c r="H2" s="104"/>
      <c r="I2" s="104"/>
      <c r="J2" s="104"/>
    </row>
    <row r="3" spans="1:14" x14ac:dyDescent="0.3">
      <c r="A3" s="312" t="s">
        <v>485</v>
      </c>
      <c r="B3" s="320" t="s">
        <v>49</v>
      </c>
      <c r="C3" s="324"/>
      <c r="D3" s="325"/>
      <c r="E3" s="320" t="s">
        <v>523</v>
      </c>
      <c r="F3" s="324"/>
      <c r="G3" s="325"/>
      <c r="H3" s="321" t="s">
        <v>51</v>
      </c>
      <c r="I3" s="324"/>
      <c r="J3" s="324"/>
      <c r="K3" s="66"/>
      <c r="L3" s="66"/>
      <c r="M3" s="66"/>
      <c r="N3" s="66"/>
    </row>
    <row r="4" spans="1:14" ht="30" customHeight="1" x14ac:dyDescent="0.3">
      <c r="A4" s="312"/>
      <c r="B4" s="105" t="s">
        <v>524</v>
      </c>
      <c r="C4" s="144" t="s">
        <v>525</v>
      </c>
      <c r="D4" s="106" t="s">
        <v>526</v>
      </c>
      <c r="E4" s="105" t="s">
        <v>524</v>
      </c>
      <c r="F4" s="144" t="s">
        <v>525</v>
      </c>
      <c r="G4" s="106" t="s">
        <v>526</v>
      </c>
      <c r="H4" s="107" t="s">
        <v>524</v>
      </c>
      <c r="I4" s="144" t="s">
        <v>525</v>
      </c>
      <c r="J4" s="122" t="s">
        <v>526</v>
      </c>
      <c r="K4" s="31"/>
      <c r="L4" s="31"/>
      <c r="M4" s="31"/>
      <c r="N4" s="31"/>
    </row>
    <row r="5" spans="1:14" ht="15.75" customHeight="1" x14ac:dyDescent="0.3">
      <c r="A5" s="123">
        <v>1962</v>
      </c>
      <c r="B5" s="124">
        <v>4987.0105771015033</v>
      </c>
      <c r="C5" s="160">
        <v>203.51642234180738</v>
      </c>
      <c r="D5" s="161">
        <v>4.0809302325581394</v>
      </c>
      <c r="E5" s="124">
        <v>28084.392902053936</v>
      </c>
      <c r="F5" s="160">
        <v>1091.5187927902753</v>
      </c>
      <c r="G5" s="161">
        <v>3.886567164179104</v>
      </c>
      <c r="H5" s="125"/>
      <c r="I5" s="160"/>
      <c r="J5" s="161">
        <v>3.5958333333333337</v>
      </c>
    </row>
    <row r="6" spans="1:14" x14ac:dyDescent="0.3">
      <c r="A6" s="126">
        <v>1963</v>
      </c>
      <c r="B6" s="127">
        <v>5039.036311338913</v>
      </c>
      <c r="C6" s="162">
        <v>184.97372348017907</v>
      </c>
      <c r="D6" s="163">
        <v>3.6708154506437767</v>
      </c>
      <c r="E6" s="127">
        <v>34261.241970021416</v>
      </c>
      <c r="F6" s="162">
        <v>1151.3650963597431</v>
      </c>
      <c r="G6" s="163">
        <v>3.3605468749999998</v>
      </c>
      <c r="H6" s="128"/>
      <c r="I6" s="162"/>
      <c r="J6" s="163">
        <v>3.3592592592592592</v>
      </c>
    </row>
    <row r="7" spans="1:14" x14ac:dyDescent="0.3">
      <c r="A7" s="126">
        <v>1964</v>
      </c>
      <c r="B7" s="127">
        <v>5125.8154706430569</v>
      </c>
      <c r="C7" s="162">
        <v>177.51934843389117</v>
      </c>
      <c r="D7" s="163">
        <v>3.4632411067193676</v>
      </c>
      <c r="E7" s="127">
        <v>35754.752612363081</v>
      </c>
      <c r="F7" s="162">
        <v>1146.2923328717109</v>
      </c>
      <c r="G7" s="163">
        <v>3.205985915492958</v>
      </c>
      <c r="H7" s="128"/>
      <c r="I7" s="162"/>
      <c r="J7" s="163">
        <v>3.6999999999999997</v>
      </c>
    </row>
    <row r="8" spans="1:14" x14ac:dyDescent="0.3">
      <c r="A8" s="126">
        <v>1965</v>
      </c>
      <c r="B8" s="127">
        <v>5383.2400497512435</v>
      </c>
      <c r="C8" s="162">
        <v>190.24020522388059</v>
      </c>
      <c r="D8" s="163">
        <v>3.5339350180505416</v>
      </c>
      <c r="E8" s="127">
        <v>38518.518518518518</v>
      </c>
      <c r="F8" s="162">
        <v>1241.9753086419753</v>
      </c>
      <c r="G8" s="163">
        <v>3.224358974358974</v>
      </c>
      <c r="H8" s="128"/>
      <c r="I8" s="162"/>
      <c r="J8" s="163">
        <v>3.7111111111111108</v>
      </c>
    </row>
    <row r="9" spans="1:14" x14ac:dyDescent="0.3">
      <c r="A9" s="126">
        <v>1966</v>
      </c>
      <c r="B9" s="127">
        <v>5824.7947865203096</v>
      </c>
      <c r="C9" s="162">
        <v>202.7720640535189</v>
      </c>
      <c r="D9" s="163">
        <v>3.4811881188118816</v>
      </c>
      <c r="E9" s="127">
        <v>44019.728729963004</v>
      </c>
      <c r="F9" s="162">
        <v>1362.3921085080149</v>
      </c>
      <c r="G9" s="163">
        <v>3.0949579831932774</v>
      </c>
      <c r="H9" s="128"/>
      <c r="I9" s="162"/>
      <c r="J9" s="163">
        <v>3.591176470588235</v>
      </c>
    </row>
    <row r="10" spans="1:14" x14ac:dyDescent="0.3">
      <c r="A10" s="126">
        <v>1967</v>
      </c>
      <c r="B10" s="127">
        <v>6468.7621986356116</v>
      </c>
      <c r="C10" s="162">
        <v>218.19060542409426</v>
      </c>
      <c r="D10" s="163">
        <v>3.3729885057471263</v>
      </c>
      <c r="E10" s="127">
        <v>44911.55524925339</v>
      </c>
      <c r="F10" s="162">
        <v>1374.3395359522169</v>
      </c>
      <c r="G10" s="163">
        <v>3.0601023017902813</v>
      </c>
      <c r="H10" s="128"/>
      <c r="I10" s="162"/>
      <c r="J10" s="163">
        <v>3.1063829787234045</v>
      </c>
    </row>
    <row r="11" spans="1:14" x14ac:dyDescent="0.3">
      <c r="A11" s="126">
        <v>1968</v>
      </c>
      <c r="B11" s="127">
        <v>6547.171836428035</v>
      </c>
      <c r="C11" s="162">
        <v>219.75957926371152</v>
      </c>
      <c r="D11" s="163">
        <v>3.3565573770491803</v>
      </c>
      <c r="E11" s="127">
        <v>45374.254802384632</v>
      </c>
      <c r="F11" s="162">
        <v>1366.8580260543167</v>
      </c>
      <c r="G11" s="163">
        <v>3.0124087591240878</v>
      </c>
      <c r="H11" s="128"/>
      <c r="I11" s="162"/>
      <c r="J11" s="163">
        <v>2.8046875</v>
      </c>
      <c r="K11" s="54"/>
    </row>
    <row r="12" spans="1:14" x14ac:dyDescent="0.3">
      <c r="A12" s="126">
        <v>1969</v>
      </c>
      <c r="B12" s="127">
        <v>6953.8246035319426</v>
      </c>
      <c r="C12" s="162">
        <v>217.58633915320092</v>
      </c>
      <c r="D12" s="163">
        <v>3.1290167865707437</v>
      </c>
      <c r="E12" s="127">
        <v>49385.310497005354</v>
      </c>
      <c r="F12" s="162">
        <v>1391.6150047283809</v>
      </c>
      <c r="G12" s="163">
        <v>2.8178723404255321</v>
      </c>
      <c r="H12" s="128"/>
      <c r="I12" s="162"/>
      <c r="J12" s="163">
        <v>2.8217391304347825</v>
      </c>
      <c r="K12" s="54"/>
    </row>
    <row r="13" spans="1:14" x14ac:dyDescent="0.3">
      <c r="A13" s="126">
        <v>1970</v>
      </c>
      <c r="B13" s="127">
        <v>7266.0791299456214</v>
      </c>
      <c r="C13" s="162">
        <v>218.99806237889868</v>
      </c>
      <c r="D13" s="163">
        <v>3.0139784946236561</v>
      </c>
      <c r="E13" s="127">
        <v>51928.332827209233</v>
      </c>
      <c r="F13" s="162">
        <v>1476.9713533758477</v>
      </c>
      <c r="G13" s="163">
        <v>2.8442495126705656</v>
      </c>
      <c r="H13" s="128"/>
      <c r="I13" s="162"/>
      <c r="J13" s="163">
        <v>2.6960526315789473</v>
      </c>
      <c r="K13" s="54"/>
    </row>
    <row r="14" spans="1:14" x14ac:dyDescent="0.3">
      <c r="A14" s="126">
        <v>1971</v>
      </c>
      <c r="B14" s="127"/>
      <c r="C14" s="162"/>
      <c r="D14" s="126"/>
      <c r="E14" s="127"/>
      <c r="F14" s="162"/>
      <c r="G14" s="163"/>
      <c r="H14" s="128"/>
      <c r="I14" s="162"/>
      <c r="J14" s="126"/>
      <c r="K14" s="54"/>
    </row>
    <row r="15" spans="1:14" x14ac:dyDescent="0.3">
      <c r="A15" s="126">
        <v>1972</v>
      </c>
      <c r="B15" s="127"/>
      <c r="C15" s="162"/>
      <c r="D15" s="126"/>
      <c r="E15" s="127"/>
      <c r="F15" s="162"/>
      <c r="G15" s="126"/>
      <c r="H15" s="128"/>
      <c r="I15" s="162"/>
      <c r="J15" s="126"/>
      <c r="K15" s="54"/>
    </row>
    <row r="16" spans="1:14" x14ac:dyDescent="0.3">
      <c r="A16" s="126">
        <v>1973</v>
      </c>
      <c r="B16" s="127"/>
      <c r="C16" s="162"/>
      <c r="D16" s="126"/>
      <c r="E16" s="127"/>
      <c r="F16" s="162"/>
      <c r="G16" s="126"/>
      <c r="H16" s="128"/>
      <c r="I16" s="162"/>
      <c r="J16" s="126"/>
      <c r="K16" s="54"/>
    </row>
    <row r="17" spans="1:11" x14ac:dyDescent="0.3">
      <c r="A17" s="126">
        <v>1974</v>
      </c>
      <c r="B17" s="127"/>
      <c r="C17" s="162"/>
      <c r="D17" s="126"/>
      <c r="E17" s="127"/>
      <c r="F17" s="162"/>
      <c r="G17" s="126"/>
      <c r="H17" s="128"/>
      <c r="I17" s="162"/>
      <c r="J17" s="126"/>
      <c r="K17" s="54"/>
    </row>
    <row r="18" spans="1:11" x14ac:dyDescent="0.3">
      <c r="A18" s="126">
        <v>1975</v>
      </c>
      <c r="B18" s="127">
        <v>10149.324595425973</v>
      </c>
      <c r="C18" s="162">
        <v>343.15233382372611</v>
      </c>
      <c r="D18" s="126"/>
      <c r="E18" s="127"/>
      <c r="F18" s="162"/>
      <c r="G18" s="126"/>
      <c r="H18" s="128"/>
      <c r="I18" s="162"/>
      <c r="J18" s="126"/>
      <c r="K18" s="54"/>
    </row>
    <row r="19" spans="1:11" x14ac:dyDescent="0.3">
      <c r="A19" s="126">
        <v>1976</v>
      </c>
      <c r="B19" s="127">
        <v>10238.357693869264</v>
      </c>
      <c r="C19" s="162">
        <v>394.37677628907835</v>
      </c>
      <c r="D19" s="126">
        <v>3.8</v>
      </c>
      <c r="E19" s="127"/>
      <c r="F19" s="162"/>
      <c r="G19" s="126"/>
      <c r="H19" s="128"/>
      <c r="I19" s="162"/>
      <c r="J19" s="126"/>
      <c r="K19" s="54"/>
    </row>
    <row r="20" spans="1:11" x14ac:dyDescent="0.3">
      <c r="A20" s="126">
        <v>1977</v>
      </c>
      <c r="B20" s="127"/>
      <c r="C20" s="162"/>
      <c r="D20" s="126"/>
      <c r="E20" s="127"/>
      <c r="F20" s="162"/>
      <c r="G20" s="126"/>
      <c r="H20" s="128"/>
      <c r="I20" s="162"/>
      <c r="J20" s="126"/>
      <c r="K20" s="54"/>
    </row>
    <row r="21" spans="1:11" x14ac:dyDescent="0.3">
      <c r="A21" s="126">
        <v>1978</v>
      </c>
      <c r="B21" s="127"/>
      <c r="C21" s="162"/>
      <c r="D21" s="126"/>
      <c r="E21" s="127"/>
      <c r="F21" s="162"/>
      <c r="G21" s="126"/>
      <c r="H21" s="128"/>
      <c r="I21" s="162"/>
      <c r="J21" s="126"/>
      <c r="K21" s="54"/>
    </row>
    <row r="22" spans="1:11" x14ac:dyDescent="0.3">
      <c r="A22" s="126">
        <v>1979</v>
      </c>
      <c r="B22" s="127"/>
      <c r="C22" s="162"/>
      <c r="D22" s="126"/>
      <c r="E22" s="127"/>
      <c r="F22" s="162"/>
      <c r="G22" s="126"/>
      <c r="H22" s="128"/>
      <c r="I22" s="162"/>
      <c r="J22" s="126"/>
      <c r="K22" s="54"/>
    </row>
    <row r="23" spans="1:11" x14ac:dyDescent="0.3">
      <c r="A23" s="126">
        <v>1980</v>
      </c>
      <c r="B23" s="127">
        <v>10309.272442571875</v>
      </c>
      <c r="C23" s="162">
        <v>529.17009701841903</v>
      </c>
      <c r="D23" s="126">
        <v>5.0999999999999996</v>
      </c>
      <c r="E23" s="127">
        <v>77312.32935381979</v>
      </c>
      <c r="F23" s="162">
        <v>3830.8260613523207</v>
      </c>
      <c r="G23" s="126">
        <v>5</v>
      </c>
      <c r="H23" s="128"/>
      <c r="I23" s="162"/>
      <c r="J23" s="126"/>
      <c r="K23" s="54"/>
    </row>
    <row r="24" spans="1:11" x14ac:dyDescent="0.3">
      <c r="A24" s="126">
        <v>1981</v>
      </c>
      <c r="B24" s="127">
        <v>9943.4955121537805</v>
      </c>
      <c r="C24" s="162">
        <v>590.96267190569745</v>
      </c>
      <c r="D24" s="126">
        <v>5.9</v>
      </c>
      <c r="E24" s="127">
        <v>77705.590062111791</v>
      </c>
      <c r="F24" s="162">
        <v>4651.5010351966866</v>
      </c>
      <c r="G24" s="126">
        <v>6</v>
      </c>
      <c r="H24" s="128"/>
      <c r="I24" s="162"/>
      <c r="J24" s="126"/>
      <c r="K24" s="54"/>
    </row>
    <row r="25" spans="1:11" x14ac:dyDescent="0.3">
      <c r="A25" s="126">
        <v>1982</v>
      </c>
      <c r="B25" s="127">
        <v>10372.901704210444</v>
      </c>
      <c r="C25" s="162">
        <v>711.57712280402643</v>
      </c>
      <c r="D25" s="126">
        <v>6.9</v>
      </c>
      <c r="E25" s="127">
        <v>80722.280434368455</v>
      </c>
      <c r="F25" s="162">
        <v>5336.8260621070685</v>
      </c>
      <c r="G25" s="126">
        <v>6.6</v>
      </c>
      <c r="H25" s="128"/>
      <c r="I25" s="162"/>
      <c r="J25" s="126"/>
      <c r="K25" s="54"/>
    </row>
    <row r="26" spans="1:11" x14ac:dyDescent="0.3">
      <c r="A26" s="126">
        <v>1983</v>
      </c>
      <c r="B26" s="127">
        <v>9807.3189816281792</v>
      </c>
      <c r="C26" s="162">
        <v>786.92955852016632</v>
      </c>
      <c r="D26" s="164">
        <v>8</v>
      </c>
      <c r="E26" s="127">
        <v>80701.02856093306</v>
      </c>
      <c r="F26" s="162">
        <v>5793.8745523004873</v>
      </c>
      <c r="G26" s="126">
        <v>7.2</v>
      </c>
      <c r="H26" s="128"/>
      <c r="I26" s="162"/>
      <c r="J26" s="126"/>
      <c r="K26" s="54"/>
    </row>
    <row r="27" spans="1:11" x14ac:dyDescent="0.3">
      <c r="A27" s="126">
        <v>1984</v>
      </c>
      <c r="B27" s="127">
        <v>9319.9037953892184</v>
      </c>
      <c r="C27" s="162">
        <v>788.53170645861439</v>
      </c>
      <c r="D27" s="126">
        <v>8.5</v>
      </c>
      <c r="E27" s="127">
        <v>77067.955263797718</v>
      </c>
      <c r="F27" s="162">
        <v>5986.4251560094017</v>
      </c>
      <c r="G27" s="126">
        <v>7.8</v>
      </c>
      <c r="H27" s="128"/>
      <c r="I27" s="162"/>
      <c r="J27" s="126"/>
      <c r="K27" s="54"/>
    </row>
    <row r="28" spans="1:11" x14ac:dyDescent="0.3">
      <c r="A28" s="126">
        <v>1985</v>
      </c>
      <c r="B28" s="127">
        <v>9654.6375858839128</v>
      </c>
      <c r="C28" s="162">
        <v>828.7575121153767</v>
      </c>
      <c r="D28" s="126">
        <v>14.3</v>
      </c>
      <c r="E28" s="127">
        <v>73573</v>
      </c>
      <c r="F28" s="162">
        <v>5714</v>
      </c>
      <c r="G28" s="126">
        <v>9.1999999999999993</v>
      </c>
      <c r="H28" s="128"/>
      <c r="I28" s="162"/>
      <c r="J28" s="126"/>
      <c r="K28" s="54"/>
    </row>
    <row r="29" spans="1:11" x14ac:dyDescent="0.3">
      <c r="A29" s="126">
        <v>1986</v>
      </c>
      <c r="B29" s="127">
        <v>8460.9272010126006</v>
      </c>
      <c r="C29" s="162">
        <v>781.78160828987245</v>
      </c>
      <c r="D29" s="126">
        <v>14.8</v>
      </c>
      <c r="E29" s="127">
        <v>72749</v>
      </c>
      <c r="F29" s="162">
        <v>5776</v>
      </c>
      <c r="G29" s="126">
        <v>9.5</v>
      </c>
      <c r="H29" s="128">
        <v>64153.033652665188</v>
      </c>
      <c r="I29" s="162">
        <v>7495.4556619995083</v>
      </c>
      <c r="J29" s="126">
        <v>18.600000000000001</v>
      </c>
      <c r="K29" s="54"/>
    </row>
    <row r="30" spans="1:11" x14ac:dyDescent="0.3">
      <c r="A30" s="126">
        <v>1987</v>
      </c>
      <c r="B30" s="127">
        <v>8016.4913411363586</v>
      </c>
      <c r="C30" s="162">
        <v>784.78617908151591</v>
      </c>
      <c r="D30" s="126">
        <v>10.6</v>
      </c>
      <c r="E30" s="127">
        <v>72104.43992654774</v>
      </c>
      <c r="F30" s="162">
        <v>5901.4952780692556</v>
      </c>
      <c r="G30" s="126">
        <v>9.6999999999999993</v>
      </c>
      <c r="H30" s="128">
        <v>51530.947255113024</v>
      </c>
      <c r="I30" s="162">
        <v>6780.6781485468246</v>
      </c>
      <c r="J30" s="126">
        <v>18.100000000000001</v>
      </c>
      <c r="K30" s="54"/>
    </row>
    <row r="31" spans="1:11" x14ac:dyDescent="0.3">
      <c r="A31" s="126">
        <v>1988</v>
      </c>
      <c r="B31" s="127">
        <v>8236.5648050579566</v>
      </c>
      <c r="C31" s="162">
        <v>803.74338803743387</v>
      </c>
      <c r="D31" s="126">
        <v>10.6</v>
      </c>
      <c r="E31" s="127">
        <v>71538.648517258145</v>
      </c>
      <c r="F31" s="162">
        <v>5843.3641225085075</v>
      </c>
      <c r="G31" s="126">
        <v>9.6</v>
      </c>
      <c r="H31" s="128">
        <v>52191.627490485786</v>
      </c>
      <c r="I31" s="162">
        <v>7152.227445713007</v>
      </c>
      <c r="J31" s="126">
        <v>19.100000000000001</v>
      </c>
      <c r="K31" s="54"/>
    </row>
    <row r="32" spans="1:11" x14ac:dyDescent="0.3">
      <c r="A32" s="126">
        <v>1989</v>
      </c>
      <c r="B32" s="127">
        <v>8478.9631271951184</v>
      </c>
      <c r="C32" s="162">
        <v>826.55587903150604</v>
      </c>
      <c r="D32" s="126">
        <v>10.7</v>
      </c>
      <c r="E32" s="127">
        <v>71919.111739563581</v>
      </c>
      <c r="F32" s="162">
        <v>6050.968923739435</v>
      </c>
      <c r="G32" s="126">
        <v>9.9</v>
      </c>
      <c r="H32" s="128">
        <v>61323.924425221943</v>
      </c>
      <c r="I32" s="162">
        <v>7757.3412246756207</v>
      </c>
      <c r="J32" s="126">
        <v>16.3</v>
      </c>
      <c r="K32" s="54"/>
    </row>
    <row r="33" spans="1:12" x14ac:dyDescent="0.3">
      <c r="A33" s="126">
        <v>1990</v>
      </c>
      <c r="B33" s="127">
        <v>8512.1560356280661</v>
      </c>
      <c r="C33" s="162">
        <v>858.18044591946989</v>
      </c>
      <c r="D33" s="126">
        <v>10.1</v>
      </c>
      <c r="E33" s="127">
        <v>72537.731401452053</v>
      </c>
      <c r="F33" s="162">
        <v>6325.2349372976705</v>
      </c>
      <c r="G33" s="126">
        <v>8.6999999999999993</v>
      </c>
      <c r="H33" s="128">
        <v>60578.1755445331</v>
      </c>
      <c r="I33" s="162">
        <v>7501.4017683847314</v>
      </c>
      <c r="J33" s="126">
        <v>12.4</v>
      </c>
      <c r="K33" s="54"/>
      <c r="L33" s="25"/>
    </row>
    <row r="34" spans="1:12" x14ac:dyDescent="0.3">
      <c r="A34" s="126">
        <v>1991</v>
      </c>
      <c r="B34" s="127">
        <v>8235.9383692029751</v>
      </c>
      <c r="C34" s="162">
        <v>872.09415079028895</v>
      </c>
      <c r="D34" s="126">
        <v>10.6</v>
      </c>
      <c r="E34" s="127">
        <v>74150.574782927724</v>
      </c>
      <c r="F34" s="162">
        <v>6766.4791488320898</v>
      </c>
      <c r="G34" s="126">
        <v>9.1</v>
      </c>
      <c r="H34" s="128">
        <v>45022.550052687038</v>
      </c>
      <c r="I34" s="162">
        <v>5518.4404636459431</v>
      </c>
      <c r="J34" s="126">
        <v>12.2</v>
      </c>
      <c r="K34" s="54"/>
      <c r="L34" s="25"/>
    </row>
    <row r="35" spans="1:12" x14ac:dyDescent="0.3">
      <c r="A35" s="126">
        <v>1992</v>
      </c>
      <c r="B35" s="127">
        <v>8235.4529485570893</v>
      </c>
      <c r="C35" s="162">
        <v>891.27227101631115</v>
      </c>
      <c r="D35" s="126">
        <v>10.8</v>
      </c>
      <c r="E35" s="127">
        <v>73714.81912955163</v>
      </c>
      <c r="F35" s="162">
        <v>6778.8631000388323</v>
      </c>
      <c r="G35" s="126">
        <v>9.1999999999999993</v>
      </c>
      <c r="H35" s="128">
        <v>45377.165518680864</v>
      </c>
      <c r="I35" s="162">
        <v>5781.0477979544985</v>
      </c>
      <c r="J35" s="126">
        <v>12.7</v>
      </c>
      <c r="K35" s="54"/>
      <c r="L35" s="25"/>
    </row>
    <row r="36" spans="1:12" x14ac:dyDescent="0.3">
      <c r="A36" s="126">
        <v>1993</v>
      </c>
      <c r="B36" s="127">
        <v>8013.0451042722598</v>
      </c>
      <c r="C36" s="162">
        <v>889.43400683010361</v>
      </c>
      <c r="D36" s="163">
        <v>11.09982528809042</v>
      </c>
      <c r="E36" s="127">
        <v>73358.11318573328</v>
      </c>
      <c r="F36" s="162">
        <v>6897.4507196947807</v>
      </c>
      <c r="G36" s="163">
        <v>9.4024374675931544</v>
      </c>
      <c r="H36" s="128">
        <v>49047.896912229517</v>
      </c>
      <c r="I36" s="162">
        <v>5266.2290299051792</v>
      </c>
      <c r="J36" s="163">
        <v>10.736910981787899</v>
      </c>
      <c r="K36" s="54"/>
      <c r="L36" s="25"/>
    </row>
    <row r="37" spans="1:12" x14ac:dyDescent="0.3">
      <c r="A37" s="126">
        <v>1994</v>
      </c>
      <c r="B37" s="127">
        <v>8187.9929609897281</v>
      </c>
      <c r="C37" s="162">
        <v>927.85499251014403</v>
      </c>
      <c r="D37" s="126">
        <v>11.3</v>
      </c>
      <c r="E37" s="127">
        <v>75389.966249070421</v>
      </c>
      <c r="F37" s="162">
        <v>7100.9953663978031</v>
      </c>
      <c r="G37" s="126">
        <v>9.4</v>
      </c>
      <c r="H37" s="128">
        <v>56394.007490636701</v>
      </c>
      <c r="I37" s="162">
        <v>6575.0312109862671</v>
      </c>
      <c r="J37" s="126">
        <v>11.7</v>
      </c>
      <c r="K37" s="54"/>
      <c r="L37" s="25"/>
    </row>
    <row r="38" spans="1:12" x14ac:dyDescent="0.3">
      <c r="A38" s="126">
        <v>1995</v>
      </c>
      <c r="B38" s="127">
        <v>8117.6554275145827</v>
      </c>
      <c r="C38" s="162">
        <v>915.41233935600133</v>
      </c>
      <c r="D38" s="126">
        <v>11.3</v>
      </c>
      <c r="E38" s="127">
        <v>77279.283916723856</v>
      </c>
      <c r="F38" s="162">
        <v>7140.3568977350715</v>
      </c>
      <c r="G38" s="126">
        <v>9.1999999999999993</v>
      </c>
      <c r="H38" s="128">
        <v>44979.505726341165</v>
      </c>
      <c r="I38" s="162">
        <v>6062.6883664858351</v>
      </c>
      <c r="J38" s="126">
        <v>13.5</v>
      </c>
      <c r="K38" s="54"/>
      <c r="L38" s="25"/>
    </row>
    <row r="39" spans="1:12" x14ac:dyDescent="0.3">
      <c r="A39" s="126">
        <v>1996</v>
      </c>
      <c r="B39" s="127">
        <v>8187.6947040498444</v>
      </c>
      <c r="C39" s="162">
        <v>930.221777184394</v>
      </c>
      <c r="D39" s="163">
        <v>11.361217177825186</v>
      </c>
      <c r="E39" s="127">
        <v>78302.260043101065</v>
      </c>
      <c r="F39" s="162">
        <v>7319.2241808034478</v>
      </c>
      <c r="G39" s="163">
        <v>9.3473983723772722</v>
      </c>
      <c r="H39" s="128">
        <v>42722.420776745297</v>
      </c>
      <c r="I39" s="162">
        <v>5698.5942339766498</v>
      </c>
      <c r="J39" s="163">
        <v>13.338650128830047</v>
      </c>
      <c r="K39" s="54"/>
      <c r="L39" s="25"/>
    </row>
    <row r="40" spans="1:12" x14ac:dyDescent="0.3">
      <c r="A40" s="126">
        <v>1997</v>
      </c>
      <c r="B40" s="127">
        <v>8024.2983875467271</v>
      </c>
      <c r="C40" s="162">
        <v>918.08012051553862</v>
      </c>
      <c r="D40" s="163">
        <v>11.441251012553931</v>
      </c>
      <c r="E40" s="127">
        <v>83876.685329067637</v>
      </c>
      <c r="F40" s="162">
        <v>7537.1343692870205</v>
      </c>
      <c r="G40" s="163">
        <v>8.9859707017714125</v>
      </c>
      <c r="H40" s="128">
        <v>36343.998369675974</v>
      </c>
      <c r="I40" s="162">
        <v>5360.3016099449769</v>
      </c>
      <c r="J40" s="163">
        <v>14.748794437591117</v>
      </c>
      <c r="K40" s="54"/>
      <c r="L40" s="25"/>
    </row>
    <row r="41" spans="1:12" x14ac:dyDescent="0.3">
      <c r="A41" s="126">
        <v>1998</v>
      </c>
      <c r="B41" s="127">
        <v>7930.8114315448556</v>
      </c>
      <c r="C41" s="162">
        <v>911.8859536978473</v>
      </c>
      <c r="D41" s="163">
        <v>11.49801582812592</v>
      </c>
      <c r="E41" s="127">
        <v>84605.685664004326</v>
      </c>
      <c r="F41" s="162">
        <v>7505.5367537565999</v>
      </c>
      <c r="G41" s="163">
        <v>8.8711966516806395</v>
      </c>
      <c r="H41" s="128">
        <v>37888.596656021044</v>
      </c>
      <c r="I41" s="162">
        <v>5184.2945707307908</v>
      </c>
      <c r="J41" s="163">
        <v>13.682994431800715</v>
      </c>
      <c r="K41" s="54"/>
      <c r="L41" s="25"/>
    </row>
    <row r="42" spans="1:12" x14ac:dyDescent="0.3">
      <c r="A42" s="126">
        <v>1999</v>
      </c>
      <c r="B42" s="127">
        <v>8210.1985944808948</v>
      </c>
      <c r="C42" s="162">
        <v>916.09130153533386</v>
      </c>
      <c r="D42" s="163">
        <v>11.157967630054086</v>
      </c>
      <c r="E42" s="127">
        <v>87250.020265340863</v>
      </c>
      <c r="F42" s="162">
        <v>7598.6111486395203</v>
      </c>
      <c r="G42" s="163">
        <v>8.7090078896611871</v>
      </c>
      <c r="H42" s="128">
        <v>35486.278026905828</v>
      </c>
      <c r="I42" s="162">
        <v>5025.6502242152474</v>
      </c>
      <c r="J42" s="163">
        <v>14.162235386886108</v>
      </c>
      <c r="K42" s="72"/>
    </row>
    <row r="43" spans="1:12" x14ac:dyDescent="0.3">
      <c r="A43" s="126">
        <v>2000</v>
      </c>
      <c r="B43" s="127">
        <v>8046.3966269617495</v>
      </c>
      <c r="C43" s="162">
        <v>921.66014557505616</v>
      </c>
      <c r="D43" s="163">
        <v>11.454321583984198</v>
      </c>
      <c r="E43" s="127">
        <v>84080.969995889842</v>
      </c>
      <c r="F43" s="162">
        <v>7629.2129058775181</v>
      </c>
      <c r="G43" s="163">
        <v>9.0736499665149655</v>
      </c>
      <c r="H43" s="128">
        <v>44714.355948869226</v>
      </c>
      <c r="I43" s="162">
        <v>6337.7581120943951</v>
      </c>
      <c r="J43" s="163">
        <v>14.173877667703877</v>
      </c>
      <c r="K43" s="72"/>
    </row>
    <row r="44" spans="1:12" x14ac:dyDescent="0.3">
      <c r="A44" s="126">
        <v>2001</v>
      </c>
      <c r="B44" s="127">
        <v>7953.0373105152421</v>
      </c>
      <c r="C44" s="162">
        <v>932.99758213589382</v>
      </c>
      <c r="D44" s="163">
        <v>11.731336666839415</v>
      </c>
      <c r="E44" s="127">
        <v>87843.909669616318</v>
      </c>
      <c r="F44" s="162">
        <v>7976.5309044009255</v>
      </c>
      <c r="G44" s="163">
        <v>9.0803459618326485</v>
      </c>
      <c r="H44" s="128">
        <v>36372.231037041267</v>
      </c>
      <c r="I44" s="162">
        <v>5218.8674542929439</v>
      </c>
      <c r="J44" s="163">
        <v>14.348494182218516</v>
      </c>
      <c r="K44" s="72"/>
    </row>
    <row r="45" spans="1:12" x14ac:dyDescent="0.3">
      <c r="A45" s="165">
        <v>2002</v>
      </c>
      <c r="B45" s="166">
        <v>8056.879685766944</v>
      </c>
      <c r="C45" s="167">
        <v>970.59068809366943</v>
      </c>
      <c r="D45" s="168">
        <v>12.046731811178557</v>
      </c>
      <c r="E45" s="166">
        <v>84155.833312248564</v>
      </c>
      <c r="F45" s="167">
        <v>7843.8883687979151</v>
      </c>
      <c r="G45" s="168">
        <v>9.3206710219293463</v>
      </c>
      <c r="H45" s="166">
        <v>37834.36815193572</v>
      </c>
      <c r="I45" s="167">
        <v>5311.9065010956901</v>
      </c>
      <c r="J45" s="168">
        <v>14.039897480946612</v>
      </c>
      <c r="K45" s="72"/>
    </row>
    <row r="46" spans="1:12" x14ac:dyDescent="0.3">
      <c r="A46" s="165">
        <v>2003</v>
      </c>
      <c r="B46" s="166">
        <v>8047.1446333037693</v>
      </c>
      <c r="C46" s="167">
        <v>964.13427776495314</v>
      </c>
      <c r="D46" s="168">
        <v>11.981073060061629</v>
      </c>
      <c r="E46" s="166">
        <v>81434.234193210534</v>
      </c>
      <c r="F46" s="167">
        <v>7881.8332915917217</v>
      </c>
      <c r="G46" s="168">
        <v>9.6787713050647906</v>
      </c>
      <c r="H46" s="166"/>
      <c r="I46" s="167"/>
      <c r="J46" s="169"/>
      <c r="K46" s="72"/>
    </row>
    <row r="47" spans="1:12" x14ac:dyDescent="0.3">
      <c r="A47" s="165">
        <v>2004</v>
      </c>
      <c r="B47" s="166">
        <v>8208.2858939959715</v>
      </c>
      <c r="C47" s="167">
        <v>1020.9515999331205</v>
      </c>
      <c r="D47" s="168">
        <v>12.438060919392504</v>
      </c>
      <c r="E47" s="166">
        <v>82519.464127546496</v>
      </c>
      <c r="F47" s="167">
        <v>8404.4951284322415</v>
      </c>
      <c r="G47" s="168">
        <v>10.184863919428517</v>
      </c>
      <c r="H47" s="166"/>
      <c r="I47" s="167"/>
      <c r="J47" s="169"/>
      <c r="K47" s="72"/>
      <c r="L47" s="74"/>
    </row>
    <row r="48" spans="1:12" x14ac:dyDescent="0.3">
      <c r="A48" s="165">
        <v>2005</v>
      </c>
      <c r="B48" s="166">
        <v>8030.8355114776195</v>
      </c>
      <c r="C48" s="167">
        <v>1067.9152529828566</v>
      </c>
      <c r="D48" s="168">
        <v>13.297685545378171</v>
      </c>
      <c r="E48" s="166">
        <v>83793.959570903229</v>
      </c>
      <c r="F48" s="167">
        <v>9114.3895380464346</v>
      </c>
      <c r="G48" s="168">
        <v>10.877143871372002</v>
      </c>
      <c r="H48" s="166"/>
      <c r="I48" s="167"/>
      <c r="J48" s="169"/>
      <c r="K48" s="72"/>
      <c r="L48" s="74"/>
    </row>
    <row r="49" spans="1:12" x14ac:dyDescent="0.3">
      <c r="A49" s="165">
        <v>2006</v>
      </c>
      <c r="B49" s="166">
        <v>8107.9838777523692</v>
      </c>
      <c r="C49" s="167">
        <v>1202.2011303928841</v>
      </c>
      <c r="D49" s="168">
        <v>14.827374456079317</v>
      </c>
      <c r="E49" s="166">
        <v>86292.290697427394</v>
      </c>
      <c r="F49" s="167">
        <v>10190.257684872433</v>
      </c>
      <c r="G49" s="168">
        <v>11.809001247403705</v>
      </c>
      <c r="H49" s="166"/>
      <c r="I49" s="167"/>
      <c r="J49" s="169"/>
      <c r="K49" s="72"/>
      <c r="L49" s="74"/>
    </row>
    <row r="50" spans="1:12" x14ac:dyDescent="0.3">
      <c r="A50" s="165">
        <v>2007</v>
      </c>
      <c r="B50" s="166">
        <v>7965.5828426552744</v>
      </c>
      <c r="C50" s="167">
        <v>1209.1701230744889</v>
      </c>
      <c r="D50" s="168">
        <v>15.179932805411889</v>
      </c>
      <c r="E50" s="166">
        <v>88871.508144147185</v>
      </c>
      <c r="F50" s="167">
        <v>10960.798379610094</v>
      </c>
      <c r="G50" s="168">
        <v>12.333309750783092</v>
      </c>
      <c r="H50" s="166"/>
      <c r="I50" s="167"/>
      <c r="J50" s="169"/>
      <c r="K50" s="72"/>
      <c r="L50" s="74"/>
    </row>
    <row r="51" spans="1:12" x14ac:dyDescent="0.3">
      <c r="A51" s="165">
        <v>2008</v>
      </c>
      <c r="B51" s="166">
        <v>7926.268807838057</v>
      </c>
      <c r="C51" s="167">
        <v>1311.6666294418512</v>
      </c>
      <c r="D51" s="168">
        <v>16.548349056049958</v>
      </c>
      <c r="E51" s="166">
        <v>86717.332892398001</v>
      </c>
      <c r="F51" s="167">
        <v>11973.686494977472</v>
      </c>
      <c r="G51" s="168">
        <v>13.807719974315694</v>
      </c>
      <c r="H51" s="166"/>
      <c r="I51" s="167"/>
      <c r="J51" s="169"/>
      <c r="K51" s="72"/>
      <c r="L51" s="74"/>
    </row>
    <row r="52" spans="1:12" x14ac:dyDescent="0.3">
      <c r="A52" s="165">
        <v>2009</v>
      </c>
      <c r="B52" s="166">
        <v>7658</v>
      </c>
      <c r="C52" s="167">
        <v>1370</v>
      </c>
      <c r="D52" s="168">
        <v>16.2</v>
      </c>
      <c r="E52" s="166">
        <v>77034</v>
      </c>
      <c r="F52" s="167">
        <v>10236</v>
      </c>
      <c r="G52" s="168">
        <v>13.6</v>
      </c>
      <c r="H52" s="166">
        <v>31430</v>
      </c>
      <c r="I52" s="167">
        <v>12390</v>
      </c>
      <c r="J52" s="168">
        <v>41.64</v>
      </c>
      <c r="K52" s="72"/>
      <c r="L52" s="74"/>
    </row>
    <row r="53" spans="1:12" x14ac:dyDescent="0.3">
      <c r="A53" s="165">
        <v>2010</v>
      </c>
      <c r="B53" s="166">
        <v>7670.4</v>
      </c>
      <c r="C53" s="167">
        <v>1252.69</v>
      </c>
      <c r="D53" s="168">
        <v>16.329999999999998</v>
      </c>
      <c r="E53" s="166">
        <v>58995.31</v>
      </c>
      <c r="F53" s="167">
        <v>7964.14</v>
      </c>
      <c r="G53" s="168">
        <v>13.49</v>
      </c>
      <c r="H53" s="166">
        <v>308876.81784148538</v>
      </c>
      <c r="I53" s="167">
        <v>48702.811345418173</v>
      </c>
      <c r="J53" s="168">
        <v>15.76</v>
      </c>
      <c r="K53" s="72"/>
      <c r="L53" s="74"/>
    </row>
    <row r="54" spans="1:12" x14ac:dyDescent="0.3">
      <c r="A54" s="165">
        <v>2011</v>
      </c>
      <c r="B54" s="166">
        <v>7778.9180362062916</v>
      </c>
      <c r="C54" s="167">
        <v>1380.9720239308028</v>
      </c>
      <c r="D54" s="168">
        <v>17.752751957318356</v>
      </c>
      <c r="E54" s="166">
        <v>59843.963512832823</v>
      </c>
      <c r="F54" s="167">
        <v>8782.5323480743009</v>
      </c>
      <c r="G54" s="168">
        <v>14.675719709291968</v>
      </c>
      <c r="H54" s="166">
        <v>310587.44343256799</v>
      </c>
      <c r="I54" s="167">
        <v>53903.05880727082</v>
      </c>
      <c r="J54" s="168">
        <v>16.313972442906831</v>
      </c>
      <c r="K54" s="72"/>
    </row>
    <row r="55" spans="1:12" x14ac:dyDescent="0.3">
      <c r="A55" s="165">
        <v>2012</v>
      </c>
      <c r="B55" s="166">
        <v>7799.4438124130957</v>
      </c>
      <c r="C55" s="167">
        <v>1416.8770428156095</v>
      </c>
      <c r="D55" s="168">
        <v>18.166385666636877</v>
      </c>
      <c r="E55" s="166">
        <v>59457.630030494351</v>
      </c>
      <c r="F55" s="167">
        <v>8718.2278915947263</v>
      </c>
      <c r="G55" s="168">
        <v>14.662925325350779</v>
      </c>
      <c r="H55" s="166">
        <v>326497.82757832151</v>
      </c>
      <c r="I55" s="167">
        <v>60085.524811342322</v>
      </c>
      <c r="J55" s="168">
        <v>18.403039694629754</v>
      </c>
      <c r="K55" s="72"/>
    </row>
    <row r="56" spans="1:12" x14ac:dyDescent="0.3">
      <c r="A56" s="240">
        <v>2013</v>
      </c>
      <c r="B56" s="241">
        <v>7539.7586039921807</v>
      </c>
      <c r="C56" s="242">
        <v>1387.0872863573593</v>
      </c>
      <c r="D56" s="243">
        <v>18.432503650013533</v>
      </c>
      <c r="E56" s="241">
        <v>58114.355179253129</v>
      </c>
      <c r="F56" s="242">
        <v>8947.1517840005126</v>
      </c>
      <c r="G56" s="243">
        <v>15.251850693817518</v>
      </c>
      <c r="H56" s="241">
        <v>302048.06641905179</v>
      </c>
      <c r="I56" s="242">
        <v>53126.065108149443</v>
      </c>
      <c r="J56" s="243">
        <v>17.489697455431354</v>
      </c>
      <c r="K56" s="72"/>
    </row>
    <row r="57" spans="1:12" x14ac:dyDescent="0.3">
      <c r="A57" s="244">
        <v>2014</v>
      </c>
      <c r="B57" s="245"/>
      <c r="C57" s="246"/>
      <c r="D57" s="247"/>
      <c r="E57" s="245"/>
      <c r="F57" s="246"/>
      <c r="G57" s="247"/>
      <c r="H57" s="245"/>
      <c r="I57" s="246"/>
      <c r="J57" s="247"/>
      <c r="K57" s="72"/>
    </row>
    <row r="58" spans="1:12" x14ac:dyDescent="0.3">
      <c r="A58" s="244">
        <v>2015</v>
      </c>
      <c r="B58" s="245"/>
      <c r="C58" s="246"/>
      <c r="D58" s="247"/>
      <c r="E58" s="245"/>
      <c r="F58" s="246"/>
      <c r="G58" s="247"/>
      <c r="H58" s="245"/>
      <c r="I58" s="246"/>
      <c r="J58" s="247"/>
      <c r="K58" s="72"/>
    </row>
    <row r="59" spans="1:12" x14ac:dyDescent="0.3">
      <c r="A59" s="244">
        <v>2016</v>
      </c>
      <c r="B59" s="245"/>
      <c r="C59" s="246"/>
      <c r="D59" s="247"/>
      <c r="E59" s="245"/>
      <c r="F59" s="246"/>
      <c r="G59" s="247"/>
      <c r="H59" s="245"/>
      <c r="I59" s="246"/>
      <c r="J59" s="247"/>
      <c r="K59" s="72"/>
    </row>
    <row r="60" spans="1:12" x14ac:dyDescent="0.3">
      <c r="A60" s="244">
        <v>2017</v>
      </c>
      <c r="B60" s="245"/>
      <c r="C60" s="246"/>
      <c r="D60" s="247"/>
      <c r="E60" s="245"/>
      <c r="F60" s="246"/>
      <c r="G60" s="247"/>
      <c r="H60" s="245"/>
      <c r="I60" s="246"/>
      <c r="J60" s="247"/>
      <c r="K60" s="72"/>
    </row>
    <row r="61" spans="1:12" ht="15" thickBot="1" x14ac:dyDescent="0.35">
      <c r="A61" s="248">
        <v>2018</v>
      </c>
      <c r="B61" s="249">
        <v>6792.2853731831246</v>
      </c>
      <c r="C61" s="250">
        <v>1504.9138767271979</v>
      </c>
      <c r="D61" s="273">
        <v>0.22156222744539039</v>
      </c>
      <c r="E61" s="249">
        <v>50701.830119321428</v>
      </c>
      <c r="F61" s="250">
        <v>9354.573406716052</v>
      </c>
      <c r="G61" s="273">
        <v>0.1845016912545572</v>
      </c>
      <c r="H61" s="249">
        <v>262051.4082473868</v>
      </c>
      <c r="I61" s="250">
        <v>48957.592535807635</v>
      </c>
      <c r="J61" s="273">
        <v>0.186824382525698</v>
      </c>
    </row>
    <row r="62" spans="1:12" x14ac:dyDescent="0.3">
      <c r="A62" s="30" t="s">
        <v>509</v>
      </c>
    </row>
    <row r="63" spans="1:12" x14ac:dyDescent="0.3">
      <c r="A63" s="30" t="s">
        <v>521</v>
      </c>
    </row>
    <row r="64" spans="1:12" x14ac:dyDescent="0.3">
      <c r="A64" s="26" t="s">
        <v>522</v>
      </c>
    </row>
    <row r="65" spans="1:10" x14ac:dyDescent="0.3">
      <c r="A65" s="30" t="s">
        <v>506</v>
      </c>
    </row>
    <row r="66" spans="1:10" x14ac:dyDescent="0.3">
      <c r="A66" s="30" t="s">
        <v>513</v>
      </c>
    </row>
    <row r="67" spans="1:10" x14ac:dyDescent="0.3">
      <c r="A67" s="26" t="s">
        <v>507</v>
      </c>
    </row>
    <row r="68" spans="1:10" x14ac:dyDescent="0.3">
      <c r="A68" s="26" t="s">
        <v>553</v>
      </c>
      <c r="B68" s="66"/>
      <c r="C68" s="80"/>
      <c r="D68" s="66"/>
      <c r="E68" s="80"/>
      <c r="F68" s="66"/>
      <c r="G68" s="80"/>
      <c r="H68" s="66"/>
      <c r="I68" s="80"/>
      <c r="J68" s="66"/>
    </row>
    <row r="69" spans="1:10" x14ac:dyDescent="0.3">
      <c r="A69" s="26" t="s">
        <v>583</v>
      </c>
      <c r="B69" s="66"/>
      <c r="C69" s="80"/>
      <c r="D69" s="66"/>
      <c r="E69" s="80"/>
      <c r="F69" s="66"/>
      <c r="G69" s="80"/>
      <c r="H69" s="66"/>
      <c r="I69" s="80"/>
      <c r="J69" s="66"/>
    </row>
    <row r="70" spans="1:10" x14ac:dyDescent="0.3">
      <c r="A70" s="26" t="s">
        <v>584</v>
      </c>
      <c r="B70" s="66"/>
      <c r="C70" s="80"/>
      <c r="D70" s="66"/>
      <c r="E70" s="80"/>
      <c r="F70" s="66"/>
      <c r="G70" s="80"/>
      <c r="H70" s="66"/>
      <c r="I70" s="80"/>
      <c r="J70" s="66"/>
    </row>
    <row r="71" spans="1:10" x14ac:dyDescent="0.3">
      <c r="B71" s="25"/>
      <c r="C71" s="25"/>
      <c r="D71" s="25"/>
      <c r="E71" s="25"/>
      <c r="F71" s="25"/>
      <c r="G71" s="25"/>
      <c r="H71" s="25"/>
      <c r="I71" s="25"/>
      <c r="J71" s="25"/>
    </row>
  </sheetData>
  <mergeCells count="4">
    <mergeCell ref="A3:A4"/>
    <mergeCell ref="B3:D3"/>
    <mergeCell ref="E3:G3"/>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26" t="s">
        <v>1583</v>
      </c>
      <c r="B1" s="327"/>
      <c r="C1" s="327"/>
      <c r="D1" s="327"/>
    </row>
    <row r="2" spans="1:5" x14ac:dyDescent="0.3">
      <c r="A2" s="3" t="s">
        <v>619</v>
      </c>
    </row>
    <row r="3" spans="1:5" ht="31.5" customHeight="1" x14ac:dyDescent="0.3">
      <c r="A3" s="2" t="s">
        <v>0</v>
      </c>
      <c r="B3" s="10" t="s">
        <v>1</v>
      </c>
      <c r="C3" s="10" t="s">
        <v>2</v>
      </c>
      <c r="D3" s="10" t="s">
        <v>3</v>
      </c>
      <c r="E3" s="10" t="s">
        <v>52</v>
      </c>
    </row>
    <row r="4" spans="1:5" x14ac:dyDescent="0.3">
      <c r="A4" s="7" t="s">
        <v>4</v>
      </c>
      <c r="B4" s="7">
        <v>11</v>
      </c>
      <c r="C4" s="7">
        <v>0</v>
      </c>
      <c r="D4" s="7">
        <v>0</v>
      </c>
      <c r="E4" s="176">
        <f>B4/SUM(B4:C4)</f>
        <v>1</v>
      </c>
    </row>
    <row r="5" spans="1:5" x14ac:dyDescent="0.3">
      <c r="A5" s="8" t="s">
        <v>5</v>
      </c>
      <c r="B5" s="8">
        <v>16</v>
      </c>
      <c r="C5" s="8">
        <v>0</v>
      </c>
      <c r="D5" s="8">
        <v>0</v>
      </c>
      <c r="E5" s="176">
        <f t="shared" ref="E5:E14" si="0">B5/SUM(B5:C5)</f>
        <v>1</v>
      </c>
    </row>
    <row r="6" spans="1:5" x14ac:dyDescent="0.3">
      <c r="A6" s="8" t="s">
        <v>6</v>
      </c>
      <c r="B6" s="8">
        <v>26</v>
      </c>
      <c r="C6" s="8">
        <v>1</v>
      </c>
      <c r="D6" s="8">
        <v>0</v>
      </c>
      <c r="E6" s="176">
        <f t="shared" si="0"/>
        <v>0.96296296296296291</v>
      </c>
    </row>
    <row r="7" spans="1:5" x14ac:dyDescent="0.3">
      <c r="A7" s="8" t="s">
        <v>7</v>
      </c>
      <c r="B7" s="8">
        <v>8</v>
      </c>
      <c r="C7" s="8">
        <v>0</v>
      </c>
      <c r="D7" s="8">
        <v>15</v>
      </c>
      <c r="E7" s="176">
        <f t="shared" si="0"/>
        <v>1</v>
      </c>
    </row>
    <row r="8" spans="1:5" x14ac:dyDescent="0.3">
      <c r="A8" s="8" t="s">
        <v>8</v>
      </c>
      <c r="B8" s="8">
        <v>5</v>
      </c>
      <c r="C8" s="8">
        <v>0</v>
      </c>
      <c r="D8" s="8">
        <v>5</v>
      </c>
      <c r="E8" s="176">
        <f t="shared" si="0"/>
        <v>1</v>
      </c>
    </row>
    <row r="9" spans="1:5" x14ac:dyDescent="0.3">
      <c r="A9" s="8" t="s">
        <v>9</v>
      </c>
      <c r="B9" s="8">
        <v>47</v>
      </c>
      <c r="C9" s="8">
        <v>1</v>
      </c>
      <c r="D9" s="8">
        <v>0</v>
      </c>
      <c r="E9" s="176">
        <f t="shared" si="0"/>
        <v>0.97916666666666663</v>
      </c>
    </row>
    <row r="10" spans="1:5" x14ac:dyDescent="0.3">
      <c r="A10" s="8" t="s">
        <v>10</v>
      </c>
      <c r="B10" s="8">
        <v>7</v>
      </c>
      <c r="C10" s="8">
        <v>0</v>
      </c>
      <c r="D10" s="8">
        <v>2</v>
      </c>
      <c r="E10" s="176">
        <f t="shared" si="0"/>
        <v>1</v>
      </c>
    </row>
    <row r="11" spans="1:5" x14ac:dyDescent="0.3">
      <c r="A11" s="8" t="s">
        <v>11</v>
      </c>
      <c r="B11" s="8">
        <v>11</v>
      </c>
      <c r="C11" s="8">
        <v>0</v>
      </c>
      <c r="D11" s="8">
        <v>0</v>
      </c>
      <c r="E11" s="176">
        <f t="shared" si="0"/>
        <v>1</v>
      </c>
    </row>
    <row r="12" spans="1:5" x14ac:dyDescent="0.3">
      <c r="A12" s="8" t="s">
        <v>12</v>
      </c>
      <c r="B12" s="8">
        <v>0</v>
      </c>
      <c r="C12" s="8">
        <v>0</v>
      </c>
      <c r="D12" s="8">
        <v>95</v>
      </c>
      <c r="E12" s="176"/>
    </row>
    <row r="13" spans="1:5" x14ac:dyDescent="0.3">
      <c r="A13" s="8" t="s">
        <v>13</v>
      </c>
      <c r="B13" s="8">
        <v>21</v>
      </c>
      <c r="C13" s="8">
        <v>0</v>
      </c>
      <c r="D13" s="8">
        <v>6</v>
      </c>
      <c r="E13" s="176">
        <f t="shared" si="0"/>
        <v>1</v>
      </c>
    </row>
    <row r="14" spans="1:5" x14ac:dyDescent="0.3">
      <c r="A14" s="9" t="s">
        <v>14</v>
      </c>
      <c r="B14" s="9">
        <v>43</v>
      </c>
      <c r="C14" s="9">
        <v>0</v>
      </c>
      <c r="D14" s="9">
        <v>1</v>
      </c>
      <c r="E14" s="176">
        <f t="shared" si="0"/>
        <v>1</v>
      </c>
    </row>
    <row r="15" spans="1:5" x14ac:dyDescent="0.3">
      <c r="A15" s="2" t="s">
        <v>15</v>
      </c>
      <c r="B15" s="2">
        <f>SUM(B4:B14)</f>
        <v>195</v>
      </c>
      <c r="C15" s="2">
        <f t="shared" ref="C15:D15" si="1">SUM(C4:C14)</f>
        <v>2</v>
      </c>
      <c r="D15" s="2">
        <f t="shared" si="1"/>
        <v>124</v>
      </c>
      <c r="E15" s="2"/>
    </row>
    <row r="16" spans="1:5" x14ac:dyDescent="0.3">
      <c r="A16" s="86" t="s">
        <v>554</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26" t="s">
        <v>1583</v>
      </c>
      <c r="B1" s="327"/>
      <c r="C1" s="327"/>
      <c r="D1" s="327"/>
    </row>
    <row r="2" spans="1:5" x14ac:dyDescent="0.3">
      <c r="A2" s="3" t="s">
        <v>620</v>
      </c>
    </row>
    <row r="3" spans="1:5" ht="43.2" x14ac:dyDescent="0.3">
      <c r="A3" s="10" t="s">
        <v>16</v>
      </c>
      <c r="B3" s="10" t="s">
        <v>17</v>
      </c>
      <c r="C3" s="10" t="s">
        <v>18</v>
      </c>
      <c r="D3" s="10" t="s">
        <v>19</v>
      </c>
      <c r="E3" s="10" t="s">
        <v>20</v>
      </c>
    </row>
    <row r="4" spans="1:5" x14ac:dyDescent="0.3">
      <c r="A4" s="4" t="s">
        <v>21</v>
      </c>
      <c r="B4" s="4">
        <v>18</v>
      </c>
      <c r="C4" s="11">
        <v>0.39087489876796905</v>
      </c>
      <c r="D4" s="11">
        <v>0.21277229278674284</v>
      </c>
      <c r="E4" s="11">
        <v>0.17810260598122615</v>
      </c>
    </row>
    <row r="5" spans="1:5" x14ac:dyDescent="0.3">
      <c r="A5" s="5" t="s">
        <v>22</v>
      </c>
      <c r="B5" s="5">
        <v>112</v>
      </c>
      <c r="C5" s="12">
        <v>0.42763943867804122</v>
      </c>
      <c r="D5" s="12">
        <v>0.17601554053543217</v>
      </c>
      <c r="E5" s="12">
        <v>0.25162389814260899</v>
      </c>
    </row>
    <row r="6" spans="1:5" x14ac:dyDescent="0.3">
      <c r="A6" s="5" t="s">
        <v>23</v>
      </c>
      <c r="B6" s="5">
        <v>39</v>
      </c>
      <c r="C6" s="12">
        <v>0.62724602205077706</v>
      </c>
      <c r="D6" s="12">
        <v>0.29263017492338578</v>
      </c>
      <c r="E6" s="12">
        <v>0.33461584712739117</v>
      </c>
    </row>
    <row r="7" spans="1:5" x14ac:dyDescent="0.3">
      <c r="A7" s="5" t="s">
        <v>24</v>
      </c>
      <c r="B7" s="5">
        <v>20</v>
      </c>
      <c r="C7" s="12">
        <v>0.76965345557956355</v>
      </c>
      <c r="D7" s="12">
        <v>0.33387086380305703</v>
      </c>
      <c r="E7" s="12">
        <v>0.43578259177650663</v>
      </c>
    </row>
    <row r="8" spans="1:5" x14ac:dyDescent="0.3">
      <c r="A8" s="5" t="s">
        <v>25</v>
      </c>
      <c r="B8" s="5">
        <v>2</v>
      </c>
      <c r="C8" s="12">
        <v>1.0336783949693069</v>
      </c>
      <c r="D8" s="12">
        <v>0.48767303787992217</v>
      </c>
      <c r="E8" s="12">
        <v>0.54600535708938469</v>
      </c>
    </row>
    <row r="9" spans="1:5" x14ac:dyDescent="0.3">
      <c r="A9" s="6" t="s">
        <v>26</v>
      </c>
      <c r="B9" s="6">
        <v>3</v>
      </c>
      <c r="C9" s="13">
        <v>1.3063717765991412</v>
      </c>
      <c r="D9" s="13">
        <v>0.64200519694901848</v>
      </c>
      <c r="E9" s="13">
        <v>0.66436657965012258</v>
      </c>
    </row>
    <row r="10" spans="1:5" x14ac:dyDescent="0.3">
      <c r="A10" s="2" t="s">
        <v>15</v>
      </c>
      <c r="B10" s="2">
        <f>SUM(B4:B9)</f>
        <v>194</v>
      </c>
      <c r="C10" s="2"/>
      <c r="D10" s="2"/>
      <c r="E10" s="2"/>
    </row>
    <row r="11" spans="1:5" x14ac:dyDescent="0.3">
      <c r="A11" s="86" t="s">
        <v>581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26" t="s">
        <v>1583</v>
      </c>
      <c r="B1" s="327"/>
      <c r="C1" s="327"/>
      <c r="D1" s="327"/>
    </row>
    <row r="2" spans="1:5" x14ac:dyDescent="0.3">
      <c r="A2" s="3" t="s">
        <v>621</v>
      </c>
      <c r="B2" s="3"/>
      <c r="C2" s="3"/>
      <c r="D2" s="3"/>
      <c r="E2" s="3"/>
    </row>
    <row r="3" spans="1:5" x14ac:dyDescent="0.3">
      <c r="A3" s="306" t="s">
        <v>622</v>
      </c>
      <c r="B3" s="306"/>
      <c r="C3" s="306"/>
      <c r="D3" s="306"/>
      <c r="E3" s="306"/>
    </row>
    <row r="4" spans="1:5" x14ac:dyDescent="0.3">
      <c r="A4" s="14"/>
      <c r="B4" s="307" t="s">
        <v>27</v>
      </c>
      <c r="C4" s="307"/>
      <c r="D4" s="307"/>
      <c r="E4" s="307"/>
    </row>
    <row r="5" spans="1:5" ht="45" customHeight="1" x14ac:dyDescent="0.3">
      <c r="A5" s="10" t="s">
        <v>16</v>
      </c>
      <c r="B5" s="10" t="s">
        <v>28</v>
      </c>
      <c r="C5" s="10" t="s">
        <v>29</v>
      </c>
      <c r="D5" s="10" t="s">
        <v>30</v>
      </c>
      <c r="E5" s="10" t="s">
        <v>31</v>
      </c>
    </row>
    <row r="6" spans="1:5" x14ac:dyDescent="0.3">
      <c r="A6" s="4" t="s">
        <v>21</v>
      </c>
      <c r="B6" s="299">
        <v>226.43872549019608</v>
      </c>
      <c r="C6" s="299">
        <v>388.51161961339574</v>
      </c>
      <c r="D6" s="299">
        <v>695.52928176795581</v>
      </c>
      <c r="E6" s="296">
        <v>0.67456721668956743</v>
      </c>
    </row>
    <row r="7" spans="1:5" x14ac:dyDescent="0.3">
      <c r="A7" s="5" t="s">
        <v>22</v>
      </c>
      <c r="B7" s="300">
        <v>158.08959156785244</v>
      </c>
      <c r="C7" s="300">
        <v>369.45306207129033</v>
      </c>
      <c r="D7" s="300">
        <v>746.97527472527474</v>
      </c>
      <c r="E7" s="297">
        <v>0.75710814986111918</v>
      </c>
    </row>
    <row r="8" spans="1:5" x14ac:dyDescent="0.3">
      <c r="A8" s="5" t="s">
        <v>23</v>
      </c>
      <c r="B8" s="300">
        <v>142.88461538461539</v>
      </c>
      <c r="C8" s="300">
        <v>283.27445561571716</v>
      </c>
      <c r="D8" s="300">
        <v>450.90214067278288</v>
      </c>
      <c r="E8" s="297">
        <v>0.75130106386926176</v>
      </c>
    </row>
    <row r="9" spans="1:5" x14ac:dyDescent="0.3">
      <c r="A9" s="5" t="s">
        <v>24</v>
      </c>
      <c r="B9" s="300">
        <v>109.00380228136882</v>
      </c>
      <c r="C9" s="300">
        <v>246.87394161714047</v>
      </c>
      <c r="D9" s="300">
        <v>424.68508287292815</v>
      </c>
      <c r="E9" s="297">
        <v>0.86663171844647457</v>
      </c>
    </row>
    <row r="10" spans="1:5" x14ac:dyDescent="0.3">
      <c r="A10" s="5" t="s">
        <v>25</v>
      </c>
      <c r="B10" s="300">
        <v>163.27956989247312</v>
      </c>
      <c r="C10" s="300">
        <v>168.04211052763191</v>
      </c>
      <c r="D10" s="300">
        <v>172.80465116279069</v>
      </c>
      <c r="E10" s="297">
        <v>0.84080400473843098</v>
      </c>
    </row>
    <row r="11" spans="1:5" x14ac:dyDescent="0.3">
      <c r="A11" s="6" t="s">
        <v>26</v>
      </c>
      <c r="B11" s="301">
        <v>104.98543689320388</v>
      </c>
      <c r="C11" s="301">
        <v>131.96802774169208</v>
      </c>
      <c r="D11" s="301">
        <v>185.64183835182249</v>
      </c>
      <c r="E11" s="298">
        <v>0.7358427920397016</v>
      </c>
    </row>
    <row r="12" spans="1:5" x14ac:dyDescent="0.3">
      <c r="A12" s="306" t="s">
        <v>623</v>
      </c>
      <c r="B12" s="306"/>
      <c r="C12" s="306"/>
      <c r="D12" s="306"/>
      <c r="E12" s="306"/>
    </row>
    <row r="13" spans="1:5" x14ac:dyDescent="0.3">
      <c r="A13" s="15"/>
      <c r="B13" s="307" t="s">
        <v>27</v>
      </c>
      <c r="C13" s="307"/>
      <c r="D13" s="307"/>
      <c r="E13" s="307"/>
    </row>
    <row r="14" spans="1:5" ht="45" customHeight="1" x14ac:dyDescent="0.3">
      <c r="A14" s="10" t="s">
        <v>16</v>
      </c>
      <c r="B14" s="10" t="s">
        <v>28</v>
      </c>
      <c r="C14" s="10" t="s">
        <v>29</v>
      </c>
      <c r="D14" s="10" t="s">
        <v>30</v>
      </c>
      <c r="E14" s="10" t="s">
        <v>31</v>
      </c>
    </row>
    <row r="15" spans="1:5" x14ac:dyDescent="0.3">
      <c r="A15" s="4" t="s">
        <v>21</v>
      </c>
      <c r="B15" s="299">
        <v>160.18489583333334</v>
      </c>
      <c r="C15" s="299">
        <v>445.49425123164076</v>
      </c>
      <c r="D15" s="299">
        <v>897.64961067853176</v>
      </c>
      <c r="E15" s="296">
        <v>0.61839415806794074</v>
      </c>
    </row>
    <row r="16" spans="1:5" x14ac:dyDescent="0.3">
      <c r="A16" s="5" t="s">
        <v>22</v>
      </c>
      <c r="B16" s="300">
        <v>90.906137184115522</v>
      </c>
      <c r="C16" s="300">
        <v>430.42321292695124</v>
      </c>
      <c r="D16" s="300">
        <v>915.4140625</v>
      </c>
      <c r="E16" s="297">
        <v>0.69049683454513966</v>
      </c>
    </row>
    <row r="17" spans="1:5" x14ac:dyDescent="0.3">
      <c r="A17" s="5" t="s">
        <v>23</v>
      </c>
      <c r="B17" s="300">
        <v>138.91666666666666</v>
      </c>
      <c r="C17" s="300">
        <v>304.71803587667625</v>
      </c>
      <c r="D17" s="300">
        <v>632.63565891472865</v>
      </c>
      <c r="E17" s="297">
        <v>0.81141862464784298</v>
      </c>
    </row>
    <row r="18" spans="1:5" x14ac:dyDescent="0.3">
      <c r="A18" s="5" t="s">
        <v>24</v>
      </c>
      <c r="B18" s="300">
        <v>138.07174887892376</v>
      </c>
      <c r="C18" s="300">
        <v>295.48638458801906</v>
      </c>
      <c r="D18" s="300">
        <v>515.46788990825689</v>
      </c>
      <c r="E18" s="297">
        <v>0.81344438528706897</v>
      </c>
    </row>
    <row r="19" spans="1:5" x14ac:dyDescent="0.3">
      <c r="A19" s="5" t="s">
        <v>25</v>
      </c>
      <c r="B19" s="300">
        <v>132</v>
      </c>
      <c r="C19" s="300">
        <v>165.82167832167832</v>
      </c>
      <c r="D19" s="300">
        <v>199.64335664335664</v>
      </c>
      <c r="E19" s="297">
        <v>0.84586389863434719</v>
      </c>
    </row>
    <row r="20" spans="1:5" x14ac:dyDescent="0.3">
      <c r="A20" s="5" t="s">
        <v>26</v>
      </c>
      <c r="B20" s="300">
        <v>119.5678391959799</v>
      </c>
      <c r="C20" s="300">
        <v>185.02834559089501</v>
      </c>
      <c r="D20" s="300">
        <v>237.75249169435216</v>
      </c>
      <c r="E20" s="297">
        <v>0.64837946242431721</v>
      </c>
    </row>
    <row r="21" spans="1:5" ht="15" customHeight="1" x14ac:dyDescent="0.3">
      <c r="A21" s="308"/>
      <c r="B21" s="308"/>
      <c r="C21" s="308"/>
      <c r="D21" s="308"/>
      <c r="E21" s="308"/>
    </row>
    <row r="22" spans="1:5" x14ac:dyDescent="0.3">
      <c r="A22" s="309"/>
      <c r="B22" s="309"/>
      <c r="C22" s="309"/>
      <c r="D22" s="309"/>
      <c r="E22" s="309"/>
    </row>
    <row r="23" spans="1:5" x14ac:dyDescent="0.3">
      <c r="A23" s="309"/>
      <c r="B23" s="309"/>
      <c r="C23" s="309"/>
      <c r="D23" s="309"/>
      <c r="E23" s="309"/>
    </row>
    <row r="24" spans="1:5" x14ac:dyDescent="0.3">
      <c r="A24" s="309"/>
      <c r="B24" s="309"/>
      <c r="C24" s="309"/>
      <c r="D24" s="309"/>
      <c r="E24" s="309"/>
    </row>
    <row r="25" spans="1:5" x14ac:dyDescent="0.3">
      <c r="A25" s="309"/>
      <c r="B25" s="309"/>
      <c r="C25" s="309"/>
      <c r="D25" s="309"/>
      <c r="E25" s="309"/>
    </row>
  </sheetData>
  <mergeCells count="5">
    <mergeCell ref="A3:E3"/>
    <mergeCell ref="B4:E4"/>
    <mergeCell ref="A12:E12"/>
    <mergeCell ref="B13:E13"/>
    <mergeCell ref="A21:E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4.109375" customWidth="1"/>
    <col min="3" max="3" width="16.5546875" customWidth="1"/>
    <col min="4" max="4" width="12.88671875" bestFit="1" customWidth="1"/>
    <col min="5" max="5" width="6.5546875" bestFit="1" customWidth="1"/>
    <col min="6" max="7" width="6.5546875" customWidth="1"/>
    <col min="8" max="8" width="12" bestFit="1" customWidth="1"/>
    <col min="9" max="9" width="9.88671875" customWidth="1"/>
  </cols>
  <sheetData>
    <row r="1" spans="1:9" ht="15.6" x14ac:dyDescent="0.3">
      <c r="A1" s="326" t="s">
        <v>1583</v>
      </c>
      <c r="B1" s="327"/>
      <c r="C1" s="327"/>
      <c r="D1" s="327"/>
    </row>
    <row r="2" spans="1:9" x14ac:dyDescent="0.3">
      <c r="A2" s="3" t="s">
        <v>624</v>
      </c>
    </row>
    <row r="3" spans="1:9" s="184" customFormat="1" ht="57.6" x14ac:dyDescent="0.3">
      <c r="A3" s="187" t="s">
        <v>0</v>
      </c>
      <c r="B3" s="187" t="s">
        <v>32</v>
      </c>
      <c r="C3" s="187" t="s">
        <v>33</v>
      </c>
      <c r="D3" s="187" t="s">
        <v>34</v>
      </c>
      <c r="E3" s="187" t="s">
        <v>35</v>
      </c>
      <c r="F3" s="187" t="s">
        <v>1157</v>
      </c>
      <c r="G3" s="187" t="s">
        <v>51</v>
      </c>
      <c r="H3" s="187" t="s">
        <v>36</v>
      </c>
      <c r="I3" s="187" t="s">
        <v>37</v>
      </c>
    </row>
    <row r="4" spans="1:9" x14ac:dyDescent="0.3">
      <c r="A4" t="s">
        <v>4</v>
      </c>
      <c r="B4" s="17">
        <v>0</v>
      </c>
      <c r="C4" s="17">
        <v>66588</v>
      </c>
      <c r="D4" s="17">
        <v>1589.0000000000002</v>
      </c>
      <c r="E4" s="17">
        <v>1610</v>
      </c>
      <c r="F4" s="17">
        <v>0</v>
      </c>
      <c r="G4" s="17">
        <v>0</v>
      </c>
      <c r="H4" s="17">
        <v>69787</v>
      </c>
      <c r="I4" s="23">
        <v>2.3151425657009242E-2</v>
      </c>
    </row>
    <row r="5" spans="1:9" x14ac:dyDescent="0.3">
      <c r="A5" t="s">
        <v>5</v>
      </c>
      <c r="B5" s="17">
        <v>0</v>
      </c>
      <c r="C5" s="17">
        <v>32129</v>
      </c>
      <c r="D5" s="17">
        <v>0</v>
      </c>
      <c r="E5" s="17">
        <v>5130</v>
      </c>
      <c r="F5" s="17">
        <v>0</v>
      </c>
      <c r="G5" s="17">
        <v>0</v>
      </c>
      <c r="H5" s="17">
        <v>37259</v>
      </c>
      <c r="I5" s="23">
        <v>1.2360453502149503E-2</v>
      </c>
    </row>
    <row r="6" spans="1:9" x14ac:dyDescent="0.3">
      <c r="A6" t="s">
        <v>6</v>
      </c>
      <c r="B6" s="17">
        <v>0</v>
      </c>
      <c r="C6" s="17">
        <v>29868</v>
      </c>
      <c r="D6" s="17">
        <v>1067</v>
      </c>
      <c r="E6" s="17">
        <v>404</v>
      </c>
      <c r="F6" s="17">
        <v>0</v>
      </c>
      <c r="G6" s="17">
        <v>0</v>
      </c>
      <c r="H6" s="17">
        <v>31339</v>
      </c>
      <c r="I6" s="23">
        <v>1.0396528417398836E-2</v>
      </c>
    </row>
    <row r="7" spans="1:9" x14ac:dyDescent="0.3">
      <c r="A7" t="s">
        <v>7</v>
      </c>
      <c r="B7" s="17">
        <v>8100</v>
      </c>
      <c r="C7" s="17">
        <v>28812</v>
      </c>
      <c r="D7" s="17">
        <v>25700</v>
      </c>
      <c r="E7" s="17">
        <v>0</v>
      </c>
      <c r="F7" s="17">
        <v>0</v>
      </c>
      <c r="G7" s="17">
        <v>0</v>
      </c>
      <c r="H7" s="17">
        <v>62612</v>
      </c>
      <c r="I7" s="23">
        <v>2.077116172405552E-2</v>
      </c>
    </row>
    <row r="8" spans="1:9" x14ac:dyDescent="0.3">
      <c r="A8" t="s">
        <v>8</v>
      </c>
      <c r="B8" s="17">
        <v>0</v>
      </c>
      <c r="C8" s="17">
        <v>39077</v>
      </c>
      <c r="D8" s="17">
        <v>34199.999999999993</v>
      </c>
      <c r="E8" s="17">
        <v>9000</v>
      </c>
      <c r="F8" s="17">
        <v>0</v>
      </c>
      <c r="G8" s="17">
        <v>5000</v>
      </c>
      <c r="H8" s="17">
        <v>87277</v>
      </c>
      <c r="I8" s="23">
        <v>2.8953630003679703E-2</v>
      </c>
    </row>
    <row r="9" spans="1:9" x14ac:dyDescent="0.3">
      <c r="A9" t="s">
        <v>9</v>
      </c>
      <c r="B9" s="17">
        <v>0</v>
      </c>
      <c r="C9" s="17">
        <v>55165</v>
      </c>
      <c r="D9" s="17">
        <v>0</v>
      </c>
      <c r="E9" s="17">
        <v>5810</v>
      </c>
      <c r="F9" s="17">
        <v>12</v>
      </c>
      <c r="G9" s="17">
        <v>0</v>
      </c>
      <c r="H9" s="17">
        <v>60987</v>
      </c>
      <c r="I9" s="23">
        <v>2.0232077558055547E-2</v>
      </c>
    </row>
    <row r="10" spans="1:9" x14ac:dyDescent="0.3">
      <c r="A10" t="s">
        <v>10</v>
      </c>
      <c r="B10" s="17">
        <v>42700</v>
      </c>
      <c r="C10" s="17">
        <v>32925</v>
      </c>
      <c r="D10" s="17">
        <v>0</v>
      </c>
      <c r="E10" s="17">
        <v>0</v>
      </c>
      <c r="F10" s="17">
        <v>0</v>
      </c>
      <c r="G10" s="17">
        <v>0</v>
      </c>
      <c r="H10" s="17">
        <v>75625</v>
      </c>
      <c r="I10" s="23">
        <v>2.5088147725383293E-2</v>
      </c>
    </row>
    <row r="11" spans="1:9" x14ac:dyDescent="0.3">
      <c r="A11" t="s">
        <v>11</v>
      </c>
      <c r="B11" s="17">
        <v>0</v>
      </c>
      <c r="C11" s="17">
        <v>21499</v>
      </c>
      <c r="D11" s="17">
        <v>0</v>
      </c>
      <c r="E11" s="17">
        <v>5090</v>
      </c>
      <c r="F11" s="17">
        <v>155</v>
      </c>
      <c r="G11" s="17">
        <v>1200</v>
      </c>
      <c r="H11" s="17">
        <v>27944</v>
      </c>
      <c r="I11" s="23">
        <v>9.2702571905865887E-3</v>
      </c>
    </row>
    <row r="12" spans="1:9" x14ac:dyDescent="0.3">
      <c r="A12" t="s">
        <v>12</v>
      </c>
      <c r="B12" s="17">
        <v>1614100</v>
      </c>
      <c r="C12" s="17">
        <v>235999.99999999997</v>
      </c>
      <c r="D12" s="17">
        <v>191285</v>
      </c>
      <c r="E12" s="17">
        <v>44500</v>
      </c>
      <c r="F12" s="17">
        <v>1903</v>
      </c>
      <c r="G12" s="17">
        <v>43000</v>
      </c>
      <c r="H12" s="17">
        <v>2038188</v>
      </c>
      <c r="I12" s="23">
        <v>0.67615684808070775</v>
      </c>
    </row>
    <row r="13" spans="1:9" x14ac:dyDescent="0.3">
      <c r="A13" t="s">
        <v>13</v>
      </c>
      <c r="B13" s="17">
        <v>112600</v>
      </c>
      <c r="C13" s="17">
        <v>151095</v>
      </c>
      <c r="D13" s="17">
        <v>228408</v>
      </c>
      <c r="E13" s="17">
        <v>0</v>
      </c>
      <c r="F13" s="17">
        <v>0</v>
      </c>
      <c r="G13" s="17">
        <v>1000</v>
      </c>
      <c r="H13" s="17">
        <v>493103</v>
      </c>
      <c r="I13" s="23">
        <v>0.16358401200435937</v>
      </c>
    </row>
    <row r="14" spans="1:9" x14ac:dyDescent="0.3">
      <c r="A14" t="s">
        <v>14</v>
      </c>
      <c r="B14" s="17">
        <v>0</v>
      </c>
      <c r="C14" s="17">
        <v>30097</v>
      </c>
      <c r="D14" s="17">
        <v>0</v>
      </c>
      <c r="E14" s="17">
        <v>0</v>
      </c>
      <c r="F14" s="17">
        <v>153.6</v>
      </c>
      <c r="G14" s="17">
        <v>0</v>
      </c>
      <c r="H14" s="17">
        <v>30250.6</v>
      </c>
      <c r="I14" s="23">
        <v>1.0035458136614609E-2</v>
      </c>
    </row>
    <row r="15" spans="1:9" x14ac:dyDescent="0.3">
      <c r="A15" s="2" t="s">
        <v>15</v>
      </c>
      <c r="B15" s="19">
        <v>1684900</v>
      </c>
      <c r="C15" s="19">
        <v>723255</v>
      </c>
      <c r="D15" s="19">
        <v>482249</v>
      </c>
      <c r="E15" s="19">
        <v>71544</v>
      </c>
      <c r="F15" s="19">
        <v>2223.6</v>
      </c>
      <c r="G15" s="19">
        <v>50200</v>
      </c>
      <c r="H15" s="19">
        <v>3014371.6</v>
      </c>
      <c r="I15" s="274">
        <v>1</v>
      </c>
    </row>
    <row r="16" spans="1:9" x14ac:dyDescent="0.3">
      <c r="A16" s="86" t="s">
        <v>573</v>
      </c>
      <c r="B16" s="18"/>
      <c r="C16" s="18"/>
      <c r="D16" s="18"/>
      <c r="E16" s="18"/>
      <c r="F16" s="18"/>
      <c r="G16" s="18"/>
    </row>
    <row r="18" spans="2:9" x14ac:dyDescent="0.3">
      <c r="B18" s="88"/>
      <c r="C18" s="88"/>
      <c r="D18" s="88"/>
      <c r="E18" s="88"/>
      <c r="F18" s="88"/>
      <c r="G18" s="88"/>
      <c r="H18" s="88"/>
      <c r="I18" s="17"/>
    </row>
    <row r="29" spans="2:9" x14ac:dyDescent="0.3">
      <c r="C29"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E28"/>
  <sheetViews>
    <sheetView workbookViewId="0">
      <selection activeCell="F17" sqref="F17"/>
    </sheetView>
  </sheetViews>
  <sheetFormatPr defaultRowHeight="14.4" x14ac:dyDescent="0.3"/>
  <cols>
    <col min="1" max="1" width="28.5546875" customWidth="1"/>
    <col min="2" max="2" width="12" bestFit="1" customWidth="1"/>
    <col min="3" max="3" width="10.109375" customWidth="1"/>
  </cols>
  <sheetData>
    <row r="1" spans="1:4" ht="15.6" x14ac:dyDescent="0.3">
      <c r="A1" s="326" t="s">
        <v>1583</v>
      </c>
      <c r="B1" s="327"/>
      <c r="C1" s="327"/>
      <c r="D1" s="327"/>
    </row>
    <row r="2" spans="1:4" x14ac:dyDescent="0.3">
      <c r="A2" s="3" t="s">
        <v>625</v>
      </c>
      <c r="D2" s="20"/>
    </row>
    <row r="3" spans="1:4" ht="43.2" x14ac:dyDescent="0.3">
      <c r="A3" s="10" t="s">
        <v>0</v>
      </c>
      <c r="B3" s="2" t="s">
        <v>36</v>
      </c>
      <c r="C3" s="10" t="s">
        <v>37</v>
      </c>
    </row>
    <row r="4" spans="1:4" x14ac:dyDescent="0.3">
      <c r="A4" s="4" t="s">
        <v>4</v>
      </c>
      <c r="B4" s="16">
        <v>62789.093000000001</v>
      </c>
      <c r="C4" s="329">
        <v>1.1632930586708496E-2</v>
      </c>
    </row>
    <row r="5" spans="1:4" x14ac:dyDescent="0.3">
      <c r="A5" s="5" t="s">
        <v>5</v>
      </c>
      <c r="B5" s="16">
        <v>53339.001073508836</v>
      </c>
      <c r="C5" s="329">
        <v>9.8821127588592204E-3</v>
      </c>
    </row>
    <row r="6" spans="1:4" x14ac:dyDescent="0.3">
      <c r="A6" s="5" t="s">
        <v>6</v>
      </c>
      <c r="B6" s="16">
        <v>60433.259435302192</v>
      </c>
      <c r="C6" s="329">
        <v>1.1196465477521974E-2</v>
      </c>
    </row>
    <row r="7" spans="1:4" x14ac:dyDescent="0.3">
      <c r="A7" s="5" t="s">
        <v>7</v>
      </c>
      <c r="B7" s="16">
        <v>119144.49600000001</v>
      </c>
      <c r="C7" s="329">
        <v>2.2073891905977493E-2</v>
      </c>
    </row>
    <row r="8" spans="1:4" x14ac:dyDescent="0.3">
      <c r="A8" s="5" t="s">
        <v>8</v>
      </c>
      <c r="B8" s="16">
        <v>149855.59399999998</v>
      </c>
      <c r="C8" s="329">
        <v>2.7763734746605907E-2</v>
      </c>
    </row>
    <row r="9" spans="1:4" x14ac:dyDescent="0.3">
      <c r="A9" s="5" t="s">
        <v>9</v>
      </c>
      <c r="B9" s="16">
        <v>99085.090193201788</v>
      </c>
      <c r="C9" s="329">
        <v>1.8357487285176534E-2</v>
      </c>
    </row>
    <row r="10" spans="1:4" x14ac:dyDescent="0.3">
      <c r="A10" s="5" t="s">
        <v>10</v>
      </c>
      <c r="B10" s="16">
        <v>146291.72499999998</v>
      </c>
      <c r="C10" s="329">
        <v>2.7103457002235206E-2</v>
      </c>
    </row>
    <row r="11" spans="1:4" x14ac:dyDescent="0.3">
      <c r="A11" s="5" t="s">
        <v>11</v>
      </c>
      <c r="B11" s="16">
        <v>34230.637999999999</v>
      </c>
      <c r="C11" s="329">
        <v>6.3419077544685362E-3</v>
      </c>
    </row>
    <row r="12" spans="1:4" x14ac:dyDescent="0.3">
      <c r="A12" s="5" t="s">
        <v>12</v>
      </c>
      <c r="B12" s="16">
        <v>4090927</v>
      </c>
      <c r="C12" s="329">
        <v>0.75792574080169661</v>
      </c>
    </row>
    <row r="13" spans="1:4" x14ac:dyDescent="0.3">
      <c r="A13" s="5" t="s">
        <v>13</v>
      </c>
      <c r="B13" s="16">
        <v>545925.39399999997</v>
      </c>
      <c r="C13" s="329">
        <v>0.10114355711307195</v>
      </c>
    </row>
    <row r="14" spans="1:4" x14ac:dyDescent="0.3">
      <c r="A14" s="6" t="s">
        <v>14</v>
      </c>
      <c r="B14" s="16">
        <v>35508.809902326298</v>
      </c>
      <c r="C14" s="329">
        <v>6.5787145676780056E-3</v>
      </c>
    </row>
    <row r="15" spans="1:4" x14ac:dyDescent="0.3">
      <c r="A15" s="2" t="s">
        <v>15</v>
      </c>
      <c r="B15" s="19">
        <v>5397530.1006043395</v>
      </c>
      <c r="C15" s="274">
        <v>1</v>
      </c>
    </row>
    <row r="17" spans="2:5" x14ac:dyDescent="0.3">
      <c r="B17" s="17"/>
    </row>
    <row r="18" spans="2:5" x14ac:dyDescent="0.3">
      <c r="C18" s="101"/>
    </row>
    <row r="19" spans="2:5" x14ac:dyDescent="0.3">
      <c r="C19" s="101"/>
    </row>
    <row r="20" spans="2:5" x14ac:dyDescent="0.3">
      <c r="C20" s="101"/>
    </row>
    <row r="21" spans="2:5" x14ac:dyDescent="0.3">
      <c r="C21" s="101"/>
    </row>
    <row r="22" spans="2:5" x14ac:dyDescent="0.3">
      <c r="C22" s="101"/>
    </row>
    <row r="23" spans="2:5" x14ac:dyDescent="0.3">
      <c r="C23" s="101"/>
    </row>
    <row r="24" spans="2:5" x14ac:dyDescent="0.3">
      <c r="C24" s="101"/>
    </row>
    <row r="25" spans="2:5" x14ac:dyDescent="0.3">
      <c r="C25" s="101"/>
    </row>
    <row r="26" spans="2:5" x14ac:dyDescent="0.3">
      <c r="C26" s="101"/>
    </row>
    <row r="27" spans="2:5" x14ac:dyDescent="0.3">
      <c r="C27" s="101"/>
      <c r="E27" s="17"/>
    </row>
    <row r="28" spans="2:5" x14ac:dyDescent="0.3">
      <c r="C28" s="10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J16"/>
  <sheetViews>
    <sheetView workbookViewId="0"/>
  </sheetViews>
  <sheetFormatPr defaultRowHeight="14.4" x14ac:dyDescent="0.3"/>
  <cols>
    <col min="1" max="1" width="28.5546875" customWidth="1"/>
    <col min="2" max="2" width="7.5546875" bestFit="1" customWidth="1"/>
    <col min="4" max="4" width="7.5546875" bestFit="1" customWidth="1"/>
    <col min="6" max="6" width="7.5546875" bestFit="1" customWidth="1"/>
    <col min="7" max="7" width="7.5546875" customWidth="1"/>
    <col min="8" max="8" width="7.77734375" customWidth="1"/>
    <col min="9" max="9" width="12" bestFit="1" customWidth="1"/>
    <col min="10" max="10" width="9.109375" bestFit="1" customWidth="1"/>
  </cols>
  <sheetData>
    <row r="1" spans="1:10" ht="15.6" x14ac:dyDescent="0.3">
      <c r="A1" s="326" t="s">
        <v>1583</v>
      </c>
      <c r="B1" s="327"/>
      <c r="C1" s="327"/>
      <c r="D1" s="327"/>
    </row>
    <row r="2" spans="1:10" x14ac:dyDescent="0.3">
      <c r="A2" s="3" t="s">
        <v>626</v>
      </c>
    </row>
    <row r="3" spans="1:10" ht="28.8" x14ac:dyDescent="0.3">
      <c r="A3" s="2" t="s">
        <v>0</v>
      </c>
      <c r="B3" s="2" t="s">
        <v>38</v>
      </c>
      <c r="C3" s="2" t="s">
        <v>39</v>
      </c>
      <c r="D3" s="2" t="s">
        <v>40</v>
      </c>
      <c r="E3" s="2" t="s">
        <v>41</v>
      </c>
      <c r="F3" s="2" t="s">
        <v>35</v>
      </c>
      <c r="G3" s="10" t="s">
        <v>1157</v>
      </c>
      <c r="H3" s="10" t="s">
        <v>1582</v>
      </c>
      <c r="I3" s="2" t="s">
        <v>51</v>
      </c>
      <c r="J3" s="10" t="s">
        <v>36</v>
      </c>
    </row>
    <row r="4" spans="1:10" x14ac:dyDescent="0.3">
      <c r="A4" s="4" t="s">
        <v>4</v>
      </c>
      <c r="B4" s="16">
        <v>107262.95199999999</v>
      </c>
      <c r="C4" s="16">
        <v>0</v>
      </c>
      <c r="D4" s="16">
        <v>0</v>
      </c>
      <c r="E4" s="16">
        <v>4191.2629999999999</v>
      </c>
      <c r="F4" s="16">
        <v>1560.9440000000002</v>
      </c>
      <c r="G4" s="16">
        <v>0</v>
      </c>
      <c r="H4" s="16">
        <v>0</v>
      </c>
      <c r="I4" s="16">
        <v>2789.7709999999997</v>
      </c>
      <c r="J4" s="16">
        <v>115804.93</v>
      </c>
    </row>
    <row r="5" spans="1:10" x14ac:dyDescent="0.3">
      <c r="A5" s="5" t="s">
        <v>5</v>
      </c>
      <c r="B5" s="16">
        <v>49518.225073508846</v>
      </c>
      <c r="C5" s="16">
        <v>0</v>
      </c>
      <c r="D5" s="16">
        <v>0</v>
      </c>
      <c r="E5" s="16">
        <v>0</v>
      </c>
      <c r="F5" s="16">
        <v>3820.7759999999998</v>
      </c>
      <c r="G5" s="16">
        <v>0</v>
      </c>
      <c r="H5" s="16">
        <v>0</v>
      </c>
      <c r="I5" s="16">
        <v>0</v>
      </c>
      <c r="J5" s="16">
        <v>53339.001073508844</v>
      </c>
    </row>
    <row r="6" spans="1:10" x14ac:dyDescent="0.3">
      <c r="A6" s="17" t="s">
        <v>6</v>
      </c>
      <c r="B6" s="16">
        <v>56332.703435302174</v>
      </c>
      <c r="C6" s="16">
        <v>0</v>
      </c>
      <c r="D6" s="16">
        <v>0</v>
      </c>
      <c r="E6" s="16">
        <v>4100.5560000000005</v>
      </c>
      <c r="F6" s="16">
        <v>0</v>
      </c>
      <c r="G6" s="16">
        <v>0</v>
      </c>
      <c r="H6" s="16">
        <v>0</v>
      </c>
      <c r="I6" s="16">
        <v>0</v>
      </c>
      <c r="J6" s="16">
        <v>60433.25943530217</v>
      </c>
    </row>
    <row r="7" spans="1:10" x14ac:dyDescent="0.3">
      <c r="A7" s="5" t="s">
        <v>7</v>
      </c>
      <c r="B7" s="16">
        <v>37028.723000000005</v>
      </c>
      <c r="C7" s="16">
        <v>0</v>
      </c>
      <c r="D7" s="16">
        <v>0</v>
      </c>
      <c r="E7" s="16">
        <v>83602</v>
      </c>
      <c r="F7" s="16">
        <v>0</v>
      </c>
      <c r="G7" s="16">
        <v>0</v>
      </c>
      <c r="H7" s="16">
        <v>0</v>
      </c>
      <c r="I7" s="16">
        <v>0</v>
      </c>
      <c r="J7" s="16">
        <v>120630.723</v>
      </c>
    </row>
    <row r="8" spans="1:10" x14ac:dyDescent="0.3">
      <c r="A8" s="5" t="s">
        <v>8</v>
      </c>
      <c r="B8" s="16">
        <v>1809.1869999999999</v>
      </c>
      <c r="C8" s="16">
        <v>0</v>
      </c>
      <c r="D8" s="16">
        <v>0</v>
      </c>
      <c r="E8" s="16">
        <v>123168.40700000001</v>
      </c>
      <c r="F8" s="16">
        <v>26170</v>
      </c>
      <c r="G8" s="16">
        <v>0</v>
      </c>
      <c r="H8" s="16">
        <v>-582</v>
      </c>
      <c r="I8" s="16">
        <v>0</v>
      </c>
      <c r="J8" s="16">
        <v>150565.59400000001</v>
      </c>
    </row>
    <row r="9" spans="1:10" x14ac:dyDescent="0.3">
      <c r="A9" s="5" t="s">
        <v>9</v>
      </c>
      <c r="B9" s="16">
        <v>94271.878193201774</v>
      </c>
      <c r="C9" s="16">
        <v>0</v>
      </c>
      <c r="D9" s="16">
        <v>0</v>
      </c>
      <c r="E9" s="16">
        <v>0</v>
      </c>
      <c r="F9" s="16">
        <v>5011.16</v>
      </c>
      <c r="G9" s="16">
        <v>0</v>
      </c>
      <c r="H9" s="16">
        <v>0</v>
      </c>
      <c r="I9" s="16">
        <v>0</v>
      </c>
      <c r="J9" s="16">
        <v>99283.038193201777</v>
      </c>
    </row>
    <row r="10" spans="1:10" x14ac:dyDescent="0.3">
      <c r="A10" s="5" t="s">
        <v>10</v>
      </c>
      <c r="B10" s="16">
        <v>29864.082000000002</v>
      </c>
      <c r="C10" s="16">
        <v>114633.351</v>
      </c>
      <c r="D10" s="16">
        <v>0</v>
      </c>
      <c r="E10" s="16">
        <v>0</v>
      </c>
      <c r="F10" s="16">
        <v>0</v>
      </c>
      <c r="G10" s="16">
        <v>0</v>
      </c>
      <c r="H10" s="16">
        <v>0</v>
      </c>
      <c r="I10" s="16">
        <v>0</v>
      </c>
      <c r="J10" s="16">
        <v>144497.43299999999</v>
      </c>
    </row>
    <row r="11" spans="1:10" x14ac:dyDescent="0.3">
      <c r="A11" s="5" t="s">
        <v>11</v>
      </c>
      <c r="B11" s="16">
        <v>29689.099000000002</v>
      </c>
      <c r="C11" s="16">
        <v>0</v>
      </c>
      <c r="D11" s="16">
        <v>0</v>
      </c>
      <c r="E11" s="16">
        <v>0</v>
      </c>
      <c r="F11" s="16">
        <v>4530.04</v>
      </c>
      <c r="G11" s="16">
        <v>11.498999999999999</v>
      </c>
      <c r="H11" s="16">
        <v>-90</v>
      </c>
      <c r="I11" s="16">
        <v>0</v>
      </c>
      <c r="J11" s="16">
        <v>34140.638000000006</v>
      </c>
    </row>
    <row r="12" spans="1:10" x14ac:dyDescent="0.3">
      <c r="A12" s="5" t="s">
        <v>12</v>
      </c>
      <c r="B12" s="16">
        <v>384703.20199999999</v>
      </c>
      <c r="C12" s="16">
        <v>2875952.8429999999</v>
      </c>
      <c r="D12" s="16">
        <v>628564.07400000002</v>
      </c>
      <c r="E12" s="16">
        <v>632426</v>
      </c>
      <c r="F12" s="16">
        <v>121841</v>
      </c>
      <c r="G12" s="16">
        <v>0</v>
      </c>
      <c r="H12" s="16">
        <v>-2427.7709999999997</v>
      </c>
      <c r="I12" s="16">
        <v>0</v>
      </c>
      <c r="J12" s="16">
        <v>4641059.3480000002</v>
      </c>
    </row>
    <row r="13" spans="1:10" x14ac:dyDescent="0.3">
      <c r="A13" t="s">
        <v>13</v>
      </c>
      <c r="B13" s="16">
        <v>45818.088999999993</v>
      </c>
      <c r="C13" s="16">
        <v>0</v>
      </c>
      <c r="D13" s="16">
        <v>0</v>
      </c>
      <c r="E13" s="16">
        <v>823069.32400000002</v>
      </c>
      <c r="F13" s="16">
        <v>0</v>
      </c>
      <c r="G13" s="16">
        <v>0</v>
      </c>
      <c r="H13" s="16">
        <v>0</v>
      </c>
      <c r="I13" s="16">
        <v>0</v>
      </c>
      <c r="J13" s="16">
        <v>868887.41300000006</v>
      </c>
    </row>
    <row r="14" spans="1:10" x14ac:dyDescent="0.3">
      <c r="A14" s="6" t="s">
        <v>14</v>
      </c>
      <c r="B14" s="16">
        <v>35484.422902326303</v>
      </c>
      <c r="C14" s="16">
        <v>0</v>
      </c>
      <c r="D14" s="16">
        <v>0</v>
      </c>
      <c r="E14" s="16">
        <v>0</v>
      </c>
      <c r="F14" s="16">
        <v>0</v>
      </c>
      <c r="G14" s="16">
        <v>24.387000000000004</v>
      </c>
      <c r="H14" s="16">
        <v>0</v>
      </c>
      <c r="I14" s="16">
        <v>0</v>
      </c>
      <c r="J14" s="16">
        <v>35508.809902326306</v>
      </c>
    </row>
    <row r="15" spans="1:10" x14ac:dyDescent="0.3">
      <c r="A15" s="21" t="s">
        <v>15</v>
      </c>
      <c r="B15" s="22">
        <v>871782.56360433914</v>
      </c>
      <c r="C15" s="22">
        <v>2990586.1939999997</v>
      </c>
      <c r="D15" s="22">
        <v>628564.07400000002</v>
      </c>
      <c r="E15" s="22">
        <v>1670557.55</v>
      </c>
      <c r="F15" s="22">
        <v>162933.92000000001</v>
      </c>
      <c r="G15" s="22">
        <v>35.886000000000003</v>
      </c>
      <c r="H15" s="22">
        <v>-3099.7709999999997</v>
      </c>
      <c r="I15" s="22">
        <v>2789.7709999999997</v>
      </c>
      <c r="J15" s="22">
        <v>6324150.1876043389</v>
      </c>
    </row>
    <row r="16" spans="1:10" x14ac:dyDescent="0.3">
      <c r="A16" s="2" t="s">
        <v>42</v>
      </c>
      <c r="B16" s="274">
        <v>0.13784976151905337</v>
      </c>
      <c r="C16" s="274">
        <v>0.47288350427730613</v>
      </c>
      <c r="D16" s="274">
        <v>9.9391076763574462E-2</v>
      </c>
      <c r="E16" s="274">
        <v>0.26415527160723301</v>
      </c>
      <c r="F16" s="274">
        <v>2.576376605022148E-2</v>
      </c>
      <c r="G16" s="274">
        <v>5.6744384992286941E-6</v>
      </c>
      <c r="H16" s="274">
        <v>-4.901482444739627E-4</v>
      </c>
      <c r="I16" s="274">
        <v>4.4112979898656101E-4</v>
      </c>
      <c r="J16" s="27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26" t="s">
        <v>1583</v>
      </c>
      <c r="B1" s="327"/>
      <c r="C1" s="327"/>
      <c r="D1" s="327"/>
    </row>
    <row r="2" spans="1:4" x14ac:dyDescent="0.3">
      <c r="A2" s="3" t="s">
        <v>627</v>
      </c>
    </row>
    <row r="3" spans="1:4" x14ac:dyDescent="0.3">
      <c r="A3" s="2"/>
      <c r="B3" s="2" t="s">
        <v>38</v>
      </c>
      <c r="C3" s="2" t="s">
        <v>39</v>
      </c>
      <c r="D3" s="2" t="s">
        <v>40</v>
      </c>
    </row>
    <row r="4" spans="1:4" x14ac:dyDescent="0.3">
      <c r="A4" s="2" t="s">
        <v>0</v>
      </c>
      <c r="B4" s="2" t="s">
        <v>43</v>
      </c>
      <c r="C4" s="2" t="s">
        <v>44</v>
      </c>
      <c r="D4" s="2" t="s">
        <v>45</v>
      </c>
    </row>
    <row r="5" spans="1:4" x14ac:dyDescent="0.3">
      <c r="A5" t="s">
        <v>4</v>
      </c>
      <c r="B5" s="16">
        <v>4595615</v>
      </c>
      <c r="C5" s="16">
        <v>0</v>
      </c>
      <c r="D5" s="16">
        <v>0</v>
      </c>
    </row>
    <row r="6" spans="1:4" x14ac:dyDescent="0.3">
      <c r="A6" t="s">
        <v>5</v>
      </c>
      <c r="B6" s="16">
        <v>3350088</v>
      </c>
      <c r="C6" s="16">
        <v>0</v>
      </c>
      <c r="D6" s="16">
        <v>0</v>
      </c>
    </row>
    <row r="7" spans="1:4" x14ac:dyDescent="0.3">
      <c r="A7" t="s">
        <v>6</v>
      </c>
      <c r="B7" s="16">
        <v>3981413</v>
      </c>
      <c r="C7" s="16">
        <v>0</v>
      </c>
      <c r="D7" s="16">
        <v>0</v>
      </c>
    </row>
    <row r="8" spans="1:4" x14ac:dyDescent="0.3">
      <c r="A8" t="s">
        <v>7</v>
      </c>
      <c r="B8" s="16">
        <v>3002067</v>
      </c>
      <c r="C8" s="16">
        <v>0</v>
      </c>
      <c r="D8" s="16">
        <v>0</v>
      </c>
    </row>
    <row r="9" spans="1:4" x14ac:dyDescent="0.3">
      <c r="A9" t="s">
        <v>8</v>
      </c>
      <c r="B9" s="16">
        <v>233583</v>
      </c>
      <c r="C9" s="16">
        <v>0</v>
      </c>
      <c r="D9" s="16">
        <v>0</v>
      </c>
    </row>
    <row r="10" spans="1:4" x14ac:dyDescent="0.3">
      <c r="A10" t="s">
        <v>9</v>
      </c>
      <c r="B10" s="16">
        <v>6950425</v>
      </c>
      <c r="C10" s="16">
        <v>0</v>
      </c>
      <c r="D10" s="16">
        <v>0</v>
      </c>
    </row>
    <row r="11" spans="1:4" x14ac:dyDescent="0.3">
      <c r="A11" t="s">
        <v>10</v>
      </c>
      <c r="B11" s="16">
        <v>2283911</v>
      </c>
      <c r="C11" s="16">
        <v>1638355</v>
      </c>
      <c r="D11" s="16">
        <v>0</v>
      </c>
    </row>
    <row r="12" spans="1:4" x14ac:dyDescent="0.3">
      <c r="A12" t="s">
        <v>11</v>
      </c>
      <c r="B12" s="16">
        <v>2129955</v>
      </c>
      <c r="C12" s="16">
        <v>0</v>
      </c>
      <c r="D12" s="16">
        <v>0</v>
      </c>
    </row>
    <row r="13" spans="1:4" x14ac:dyDescent="0.3">
      <c r="A13" t="s">
        <v>12</v>
      </c>
      <c r="B13" s="16">
        <v>34102614</v>
      </c>
      <c r="C13" s="16">
        <v>24831224</v>
      </c>
      <c r="D13" s="16">
        <v>496101</v>
      </c>
    </row>
    <row r="14" spans="1:4" x14ac:dyDescent="0.3">
      <c r="A14" t="s">
        <v>13</v>
      </c>
      <c r="B14" s="16">
        <v>3620088</v>
      </c>
      <c r="C14" s="16">
        <v>0</v>
      </c>
      <c r="D14" s="16">
        <v>0</v>
      </c>
    </row>
    <row r="15" spans="1:4" x14ac:dyDescent="0.3">
      <c r="A15" t="s">
        <v>14</v>
      </c>
      <c r="B15" s="16">
        <v>2673396</v>
      </c>
      <c r="C15" s="16">
        <v>0</v>
      </c>
      <c r="D15" s="16">
        <v>0</v>
      </c>
    </row>
    <row r="16" spans="1:4" x14ac:dyDescent="0.3">
      <c r="A16" s="2" t="s">
        <v>46</v>
      </c>
      <c r="B16" s="19">
        <v>66923155</v>
      </c>
      <c r="C16" s="19">
        <v>26469579</v>
      </c>
      <c r="D16" s="19">
        <v>496101</v>
      </c>
    </row>
    <row r="17" spans="1:4" x14ac:dyDescent="0.3">
      <c r="A17" s="102" t="s">
        <v>47</v>
      </c>
      <c r="B17" s="103">
        <v>0.13900000000000001</v>
      </c>
      <c r="C17" s="103">
        <v>1.0249999999999999</v>
      </c>
      <c r="D17" s="103">
        <v>19.536000000000001</v>
      </c>
    </row>
    <row r="18" spans="1:4" x14ac:dyDescent="0.3">
      <c r="A18" s="2" t="s">
        <v>48</v>
      </c>
      <c r="B18" s="19">
        <v>9302318.5449999999</v>
      </c>
      <c r="C18" s="19">
        <v>27131318.474999998</v>
      </c>
      <c r="D18" s="19">
        <v>9691829.1359999999</v>
      </c>
    </row>
    <row r="20" spans="1:4" x14ac:dyDescent="0.3">
      <c r="B20" s="17"/>
      <c r="C20" s="17"/>
      <c r="D20"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 Me</vt:lpstr>
      <vt:lpstr>Figures</vt:lpstr>
      <vt:lpstr>Table 1.a</vt:lpstr>
      <vt:lpstr>Table 1.b</vt:lpstr>
      <vt:lpstr>Table 1.c</vt:lpstr>
      <vt:lpstr>Table 1.d</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vt:lpstr>
      <vt:lpstr>Net Generation by Fuel Type</vt:lpstr>
      <vt:lpstr>Sales-Revenue-Customers</vt:lpstr>
      <vt:lpstr>Sales-Revenue-Rate_perCustomer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2023-08-25T19:10:03Z</dcterms:modified>
</cp:coreProperties>
</file>