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чеба\Практика\"/>
    </mc:Choice>
  </mc:AlternateContent>
  <xr:revisionPtr revIDLastSave="0" documentId="13_ncr:1_{30BD2D5C-D5CE-4EA8-B8BD-0213D5EBD616}" xr6:coauthVersionLast="47" xr6:coauthVersionMax="47" xr10:uidLastSave="{00000000-0000-0000-0000-000000000000}"/>
  <bookViews>
    <workbookView xWindow="-108" yWindow="-108" windowWidth="23256" windowHeight="13896" xr2:uid="{0FFBF2A7-507F-4F89-9232-102DBE63D2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D11" i="1"/>
  <c r="E11" i="1"/>
  <c r="F11" i="1"/>
  <c r="G11" i="1"/>
  <c r="H11" i="1"/>
  <c r="I11" i="1"/>
  <c r="J11" i="1"/>
  <c r="K11" i="1"/>
  <c r="L11" i="1"/>
  <c r="M11" i="1"/>
  <c r="N11" i="1"/>
  <c r="C11" i="1"/>
  <c r="N9" i="1"/>
  <c r="J9" i="1"/>
  <c r="D7" i="1"/>
  <c r="E7" i="1"/>
  <c r="F7" i="1"/>
  <c r="G7" i="1"/>
  <c r="H7" i="1"/>
  <c r="I7" i="1"/>
  <c r="J7" i="1"/>
  <c r="K7" i="1"/>
  <c r="L7" i="1"/>
  <c r="M7" i="1"/>
  <c r="N7" i="1"/>
  <c r="C7" i="1"/>
  <c r="D5" i="1"/>
  <c r="E5" i="1"/>
  <c r="F5" i="1"/>
  <c r="G5" i="1"/>
  <c r="H5" i="1"/>
  <c r="I5" i="1"/>
  <c r="J5" i="1"/>
  <c r="K5" i="1"/>
  <c r="L5" i="1"/>
  <c r="M5" i="1"/>
  <c r="N5" i="1"/>
  <c r="C5" i="1"/>
  <c r="F4" i="1"/>
  <c r="G4" i="1"/>
  <c r="H4" i="1"/>
  <c r="I4" i="1"/>
  <c r="J4" i="1"/>
  <c r="K4" i="1"/>
  <c r="L4" i="1"/>
  <c r="M4" i="1"/>
  <c r="N4" i="1"/>
  <c r="E4" i="1"/>
  <c r="D4" i="1"/>
</calcChain>
</file>

<file path=xl/sharedStrings.xml><?xml version="1.0" encoding="utf-8"?>
<sst xmlns="http://schemas.openxmlformats.org/spreadsheetml/2006/main" count="23" uniqueCount="14">
  <si>
    <t>Динамика изменения численности студентов за время обучения в ВУЗе</t>
  </si>
  <si>
    <t>Курс</t>
  </si>
  <si>
    <t>Семестр</t>
  </si>
  <si>
    <t>Количество студентов в начале семестра</t>
  </si>
  <si>
    <t>Отчислено студентов в течение семестра</t>
  </si>
  <si>
    <t>Отчислено студентов в конце семестра в связи с успешным окончанием обучения</t>
  </si>
  <si>
    <t>Оставлено в течение семестра на второй год</t>
  </si>
  <si>
    <t>Приступили к повторному обучению студенты, оставленные на второй год</t>
  </si>
  <si>
    <t>Восстановлено студентов к началу семестра</t>
  </si>
  <si>
    <t>чел.</t>
  </si>
  <si>
    <t>%</t>
  </si>
  <si>
    <t>Суммарный выпуск составляет</t>
  </si>
  <si>
    <t>от начальной численности студентов</t>
  </si>
  <si>
    <t>Суммарный отсев составляет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</si>
</sst>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0" fillId="0" borderId="0" xfId="1" applyNumberFormat="1" applyFont="1"/>
    <xf numFmtId="1" fontId="0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численности студентов за время обучения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Количество студентов в начале семестра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Лист1!$C$5:$N$5</c:f>
              <c:numCache>
                <c:formatCode>0.0%</c:formatCode>
                <c:ptCount val="12"/>
                <c:pt idx="0">
                  <c:v>1</c:v>
                </c:pt>
                <c:pt idx="1">
                  <c:v>0.93979530403371458</c:v>
                </c:pt>
                <c:pt idx="2">
                  <c:v>0.93738711619506321</c:v>
                </c:pt>
                <c:pt idx="3">
                  <c:v>0.90066225165562919</c:v>
                </c:pt>
                <c:pt idx="4">
                  <c:v>0.86875376279349792</c:v>
                </c:pt>
                <c:pt idx="5">
                  <c:v>0.84647802528597227</c:v>
                </c:pt>
                <c:pt idx="6">
                  <c:v>0.82480433473810955</c:v>
                </c:pt>
                <c:pt idx="7">
                  <c:v>0.80674292594822394</c:v>
                </c:pt>
                <c:pt idx="8">
                  <c:v>0.78025285972305836</c:v>
                </c:pt>
                <c:pt idx="9">
                  <c:v>0.77062010836845274</c:v>
                </c:pt>
                <c:pt idx="10">
                  <c:v>0.76520168573148706</c:v>
                </c:pt>
                <c:pt idx="11">
                  <c:v>0.7543648404575557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A-4235-9B80-F92B0ABA5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2565632"/>
        <c:axId val="682575232"/>
        <c:axId val="0"/>
      </c:bar3DChart>
      <c:catAx>
        <c:axId val="6825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ru-RU" b="1"/>
                  <a:t>Семестры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75232"/>
        <c:crosses val="autoZero"/>
        <c:auto val="1"/>
        <c:lblAlgn val="ctr"/>
        <c:lblOffset val="100"/>
        <c:noMultiLvlLbl val="0"/>
      </c:catAx>
      <c:valAx>
        <c:axId val="6825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 Проценты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Отсев</a:t>
            </a:r>
            <a:r>
              <a:rPr lang="ru-RU" baseline="0"/>
              <a:t> студентов за время обучения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Отчислено студентов в течение семестра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Лист1!$C$7:$N$7</c:f>
              <c:numCache>
                <c:formatCode>0.0%</c:formatCode>
                <c:ptCount val="12"/>
                <c:pt idx="0">
                  <c:v>7.8266104756170976E-2</c:v>
                </c:pt>
                <c:pt idx="1">
                  <c:v>5.7655349135169766E-2</c:v>
                </c:pt>
                <c:pt idx="2">
                  <c:v>5.2023121387283239E-2</c:v>
                </c:pt>
                <c:pt idx="3">
                  <c:v>4.3449197860962567E-2</c:v>
                </c:pt>
                <c:pt idx="4">
                  <c:v>3.1185031185031187E-2</c:v>
                </c:pt>
                <c:pt idx="5">
                  <c:v>2.6315789473684209E-2</c:v>
                </c:pt>
                <c:pt idx="6">
                  <c:v>2.1167883211678833E-2</c:v>
                </c:pt>
                <c:pt idx="7">
                  <c:v>2.5373134328358207E-2</c:v>
                </c:pt>
                <c:pt idx="8">
                  <c:v>1.7746913580246913E-2</c:v>
                </c:pt>
                <c:pt idx="9">
                  <c:v>1.40625E-2</c:v>
                </c:pt>
                <c:pt idx="10">
                  <c:v>2.2816679779701022E-2</c:v>
                </c:pt>
                <c:pt idx="11">
                  <c:v>5.9058260175578609E-2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E-4B0E-A54B-BE34BF6A7884}"/>
            </c:ext>
          </c:extLst>
        </c:ser>
        <c:ser>
          <c:idx val="1"/>
          <c:order val="1"/>
          <c:tx>
            <c:v>Оставлено в течение семестра на второй год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Лист1!$C$11:$N$11</c:f>
              <c:numCache>
                <c:formatCode>0.0%</c:formatCode>
                <c:ptCount val="12"/>
                <c:pt idx="0">
                  <c:v>0</c:v>
                </c:pt>
                <c:pt idx="1">
                  <c:v>3.8436899423446511E-3</c:v>
                </c:pt>
                <c:pt idx="2">
                  <c:v>2.569043031470777E-2</c:v>
                </c:pt>
                <c:pt idx="3">
                  <c:v>3.074866310160428E-2</c:v>
                </c:pt>
                <c:pt idx="4">
                  <c:v>2.9106029106029108E-2</c:v>
                </c:pt>
                <c:pt idx="5">
                  <c:v>2.3470839260312945E-2</c:v>
                </c:pt>
                <c:pt idx="6">
                  <c:v>2.0437956204379562E-2</c:v>
                </c:pt>
                <c:pt idx="7">
                  <c:v>1.7910447761194031E-2</c:v>
                </c:pt>
                <c:pt idx="8">
                  <c:v>1.6203703703703703E-2</c:v>
                </c:pt>
                <c:pt idx="9">
                  <c:v>1.7968749999999999E-2</c:v>
                </c:pt>
                <c:pt idx="10">
                  <c:v>1.6522423288749016E-2</c:v>
                </c:pt>
                <c:pt idx="11">
                  <c:v>6.3846767757382286E-3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E-4B0E-A54B-BE34BF6A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7608160"/>
        <c:axId val="847616800"/>
      </c:lineChart>
      <c:catAx>
        <c:axId val="847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Семестры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616800"/>
        <c:crosses val="autoZero"/>
        <c:auto val="1"/>
        <c:lblAlgn val="ctr"/>
        <c:lblOffset val="100"/>
        <c:noMultiLvlLbl val="0"/>
      </c:catAx>
      <c:valAx>
        <c:axId val="84761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проценты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608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16</xdr:row>
      <xdr:rowOff>11430</xdr:rowOff>
    </xdr:from>
    <xdr:to>
      <xdr:col>2</xdr:col>
      <xdr:colOff>679450</xdr:colOff>
      <xdr:row>34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AA9E05-A369-55FA-7F87-A4BE3C72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198564</xdr:colOff>
      <xdr:row>17</xdr:row>
      <xdr:rowOff>49530</xdr:rowOff>
    </xdr:from>
    <xdr:to>
      <xdr:col>12</xdr:col>
      <xdr:colOff>167640</xdr:colOff>
      <xdr:row>34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94B3F9-4445-C55E-8CDD-A83E15D1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F44D-910F-4CD7-9D87-96E686339D32}">
  <dimension ref="A1:N15"/>
  <sheetViews>
    <sheetView tabSelected="1" workbookViewId="0">
      <selection activeCell="B39" sqref="B39"/>
    </sheetView>
  </sheetViews>
  <sheetFormatPr defaultRowHeight="14.4" x14ac:dyDescent="0.3"/>
  <cols>
    <col min="1" max="1" width="67.44140625" customWidth="1"/>
    <col min="3" max="3" width="10.109375" bestFit="1" customWidth="1"/>
    <col min="4" max="4" width="9.109375" bestFit="1" customWidth="1"/>
    <col min="5" max="6" width="10.33203125" bestFit="1" customWidth="1"/>
    <col min="7" max="7" width="12.33203125" bestFit="1" customWidth="1"/>
    <col min="8" max="14" width="10.33203125" bestFit="1" customWidth="1"/>
  </cols>
  <sheetData>
    <row r="1" spans="1:14" ht="15.6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.6" x14ac:dyDescent="0.3">
      <c r="A2" s="2" t="s">
        <v>1</v>
      </c>
      <c r="B2" s="5"/>
      <c r="C2" s="12">
        <v>1</v>
      </c>
      <c r="D2" s="13"/>
      <c r="E2" s="12">
        <v>2</v>
      </c>
      <c r="F2" s="13"/>
      <c r="G2" s="12">
        <v>3</v>
      </c>
      <c r="H2" s="13"/>
      <c r="I2" s="12">
        <v>4</v>
      </c>
      <c r="J2" s="13"/>
      <c r="K2" s="12">
        <v>5</v>
      </c>
      <c r="L2" s="13"/>
      <c r="M2" s="12">
        <v>6</v>
      </c>
      <c r="N2" s="13"/>
    </row>
    <row r="3" spans="1:14" ht="15.6" x14ac:dyDescent="0.3">
      <c r="A3" s="2" t="s">
        <v>2</v>
      </c>
      <c r="B3" s="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">
      <c r="A4" s="7" t="s">
        <v>3</v>
      </c>
      <c r="B4" s="6" t="s">
        <v>9</v>
      </c>
      <c r="C4" s="14">
        <v>1661</v>
      </c>
      <c r="D4" s="14">
        <f>C4-C6-C8-C10+D12+D13</f>
        <v>1561</v>
      </c>
      <c r="E4" s="17">
        <f>D4-D6-D8-D10+E12+E13</f>
        <v>1557</v>
      </c>
      <c r="F4" s="17">
        <f t="shared" ref="F4:N4" si="0">E4-E6-E8-E10+F12+F13</f>
        <v>1496</v>
      </c>
      <c r="G4" s="17">
        <f t="shared" si="0"/>
        <v>1443</v>
      </c>
      <c r="H4" s="17">
        <f t="shared" si="0"/>
        <v>1406</v>
      </c>
      <c r="I4" s="17">
        <f t="shared" si="0"/>
        <v>1370</v>
      </c>
      <c r="J4" s="17">
        <f t="shared" si="0"/>
        <v>1340</v>
      </c>
      <c r="K4" s="17">
        <f t="shared" si="0"/>
        <v>1296</v>
      </c>
      <c r="L4" s="17">
        <f t="shared" si="0"/>
        <v>1280</v>
      </c>
      <c r="M4" s="17">
        <f t="shared" si="0"/>
        <v>1271</v>
      </c>
      <c r="N4" s="17">
        <f t="shared" si="0"/>
        <v>1253</v>
      </c>
    </row>
    <row r="5" spans="1:14" x14ac:dyDescent="0.3">
      <c r="A5" s="8"/>
      <c r="B5" s="6" t="s">
        <v>10</v>
      </c>
      <c r="C5" s="15">
        <f>C4/$C4</f>
        <v>1</v>
      </c>
      <c r="D5" s="15">
        <f t="shared" ref="D5:N5" si="1">D4/$C4</f>
        <v>0.93979530403371458</v>
      </c>
      <c r="E5" s="15">
        <f t="shared" si="1"/>
        <v>0.93738711619506321</v>
      </c>
      <c r="F5" s="15">
        <f t="shared" si="1"/>
        <v>0.90066225165562919</v>
      </c>
      <c r="G5" s="15">
        <f t="shared" si="1"/>
        <v>0.86875376279349792</v>
      </c>
      <c r="H5" s="15">
        <f t="shared" si="1"/>
        <v>0.84647802528597227</v>
      </c>
      <c r="I5" s="15">
        <f t="shared" si="1"/>
        <v>0.82480433473810955</v>
      </c>
      <c r="J5" s="15">
        <f t="shared" si="1"/>
        <v>0.80674292594822394</v>
      </c>
      <c r="K5" s="15">
        <f t="shared" si="1"/>
        <v>0.78025285972305836</v>
      </c>
      <c r="L5" s="15">
        <f t="shared" si="1"/>
        <v>0.77062010836845274</v>
      </c>
      <c r="M5" s="15">
        <f t="shared" si="1"/>
        <v>0.76520168573148706</v>
      </c>
      <c r="N5" s="15">
        <f t="shared" si="1"/>
        <v>0.7543648404575557</v>
      </c>
    </row>
    <row r="6" spans="1:14" x14ac:dyDescent="0.3">
      <c r="A6" s="7" t="s">
        <v>4</v>
      </c>
      <c r="B6" s="6" t="s">
        <v>9</v>
      </c>
      <c r="C6" s="14">
        <v>130</v>
      </c>
      <c r="D6" s="14">
        <v>90</v>
      </c>
      <c r="E6" s="14">
        <v>81</v>
      </c>
      <c r="F6" s="14">
        <v>65</v>
      </c>
      <c r="G6" s="14">
        <v>45</v>
      </c>
      <c r="H6" s="14">
        <v>37</v>
      </c>
      <c r="I6" s="14">
        <v>29</v>
      </c>
      <c r="J6" s="14">
        <v>34</v>
      </c>
      <c r="K6" s="14">
        <v>23</v>
      </c>
      <c r="L6" s="14">
        <v>18</v>
      </c>
      <c r="M6" s="14">
        <v>29</v>
      </c>
      <c r="N6" s="14">
        <v>74</v>
      </c>
    </row>
    <row r="7" spans="1:14" x14ac:dyDescent="0.3">
      <c r="A7" s="8"/>
      <c r="B7" s="6" t="s">
        <v>10</v>
      </c>
      <c r="C7" s="15">
        <f>C6/C$4</f>
        <v>7.8266104756170976E-2</v>
      </c>
      <c r="D7" s="15">
        <f t="shared" ref="D7:N7" si="2">D6/D$4</f>
        <v>5.7655349135169766E-2</v>
      </c>
      <c r="E7" s="15">
        <f t="shared" si="2"/>
        <v>5.2023121387283239E-2</v>
      </c>
      <c r="F7" s="15">
        <f t="shared" si="2"/>
        <v>4.3449197860962567E-2</v>
      </c>
      <c r="G7" s="15">
        <f t="shared" si="2"/>
        <v>3.1185031185031187E-2</v>
      </c>
      <c r="H7" s="15">
        <f t="shared" si="2"/>
        <v>2.6315789473684209E-2</v>
      </c>
      <c r="I7" s="15">
        <f t="shared" si="2"/>
        <v>2.1167883211678833E-2</v>
      </c>
      <c r="J7" s="15">
        <f t="shared" si="2"/>
        <v>2.5373134328358207E-2</v>
      </c>
      <c r="K7" s="15">
        <f t="shared" si="2"/>
        <v>1.7746913580246913E-2</v>
      </c>
      <c r="L7" s="15">
        <f t="shared" si="2"/>
        <v>1.40625E-2</v>
      </c>
      <c r="M7" s="15">
        <f t="shared" si="2"/>
        <v>2.2816679779701022E-2</v>
      </c>
      <c r="N7" s="15">
        <f t="shared" si="2"/>
        <v>5.9058260175578609E-2</v>
      </c>
    </row>
    <row r="8" spans="1:14" x14ac:dyDescent="0.3">
      <c r="A8" s="9" t="s">
        <v>5</v>
      </c>
      <c r="B8" s="6" t="s">
        <v>9</v>
      </c>
      <c r="C8" s="14"/>
      <c r="D8" s="14"/>
      <c r="E8" s="14"/>
      <c r="F8" s="14"/>
      <c r="G8" s="14"/>
      <c r="H8" s="14"/>
      <c r="I8" s="14"/>
      <c r="J8" s="14">
        <v>12</v>
      </c>
      <c r="K8" s="14"/>
      <c r="L8" s="14"/>
      <c r="M8" s="14"/>
      <c r="N8" s="14">
        <v>1099</v>
      </c>
    </row>
    <row r="9" spans="1:14" x14ac:dyDescent="0.3">
      <c r="A9" s="10"/>
      <c r="B9" s="6" t="s">
        <v>10</v>
      </c>
      <c r="C9" s="14"/>
      <c r="D9" s="14"/>
      <c r="E9" s="14"/>
      <c r="F9" s="14"/>
      <c r="G9" s="14"/>
      <c r="H9" s="14"/>
      <c r="I9" s="14"/>
      <c r="J9" s="15">
        <f>J8/J4</f>
        <v>8.9552238805970154E-3</v>
      </c>
      <c r="K9" s="14"/>
      <c r="L9" s="14"/>
      <c r="M9" s="14"/>
      <c r="N9" s="15">
        <f>N8/N4</f>
        <v>0.87709497206703912</v>
      </c>
    </row>
    <row r="10" spans="1:14" x14ac:dyDescent="0.3">
      <c r="A10" s="9" t="s">
        <v>6</v>
      </c>
      <c r="B10" s="6" t="s">
        <v>9</v>
      </c>
      <c r="C10" s="14">
        <v>0</v>
      </c>
      <c r="D10" s="14">
        <v>6</v>
      </c>
      <c r="E10" s="14">
        <v>40</v>
      </c>
      <c r="F10" s="14">
        <v>46</v>
      </c>
      <c r="G10" s="14">
        <v>42</v>
      </c>
      <c r="H10" s="14">
        <v>33</v>
      </c>
      <c r="I10" s="14">
        <v>28</v>
      </c>
      <c r="J10" s="14">
        <v>24</v>
      </c>
      <c r="K10" s="14">
        <v>21</v>
      </c>
      <c r="L10" s="14">
        <v>23</v>
      </c>
      <c r="M10" s="14">
        <v>21</v>
      </c>
      <c r="N10" s="14">
        <v>8</v>
      </c>
    </row>
    <row r="11" spans="1:14" x14ac:dyDescent="0.3">
      <c r="A11" s="10"/>
      <c r="B11" s="6" t="s">
        <v>10</v>
      </c>
      <c r="C11" s="15">
        <f>C10/C4</f>
        <v>0</v>
      </c>
      <c r="D11" s="15">
        <f t="shared" ref="D11:N11" si="3">D10/D4</f>
        <v>3.8436899423446511E-3</v>
      </c>
      <c r="E11" s="15">
        <f t="shared" si="3"/>
        <v>2.569043031470777E-2</v>
      </c>
      <c r="F11" s="15">
        <f t="shared" si="3"/>
        <v>3.074866310160428E-2</v>
      </c>
      <c r="G11" s="15">
        <f t="shared" si="3"/>
        <v>2.9106029106029108E-2</v>
      </c>
      <c r="H11" s="15">
        <f t="shared" si="3"/>
        <v>2.3470839260312945E-2</v>
      </c>
      <c r="I11" s="15">
        <f t="shared" si="3"/>
        <v>2.0437956204379562E-2</v>
      </c>
      <c r="J11" s="15">
        <f t="shared" si="3"/>
        <v>1.7910447761194031E-2</v>
      </c>
      <c r="K11" s="15">
        <f t="shared" si="3"/>
        <v>1.6203703703703703E-2</v>
      </c>
      <c r="L11" s="15">
        <f t="shared" si="3"/>
        <v>1.7968749999999999E-2</v>
      </c>
      <c r="M11" s="15">
        <f t="shared" si="3"/>
        <v>1.6522423288749016E-2</v>
      </c>
      <c r="N11" s="15">
        <f t="shared" si="3"/>
        <v>6.3846767757382286E-3</v>
      </c>
    </row>
    <row r="12" spans="1:14" ht="31.2" x14ac:dyDescent="0.3">
      <c r="A12" s="11" t="s">
        <v>7</v>
      </c>
      <c r="B12" s="6" t="s">
        <v>9</v>
      </c>
      <c r="C12" s="14">
        <v>0</v>
      </c>
      <c r="D12" s="14">
        <v>5</v>
      </c>
      <c r="E12" s="14">
        <v>37</v>
      </c>
      <c r="F12" s="14">
        <v>44</v>
      </c>
      <c r="G12" s="14">
        <v>42</v>
      </c>
      <c r="H12" s="14">
        <v>41</v>
      </c>
      <c r="I12" s="14">
        <v>27</v>
      </c>
      <c r="J12" s="14">
        <v>22</v>
      </c>
      <c r="K12" s="14">
        <v>21</v>
      </c>
      <c r="L12" s="14">
        <v>22</v>
      </c>
      <c r="M12" s="14">
        <v>20</v>
      </c>
      <c r="N12" s="14">
        <v>7</v>
      </c>
    </row>
    <row r="13" spans="1:14" ht="15.6" x14ac:dyDescent="0.3">
      <c r="A13" s="11" t="s">
        <v>8</v>
      </c>
      <c r="B13" s="6" t="s">
        <v>9</v>
      </c>
      <c r="C13" s="14">
        <v>0</v>
      </c>
      <c r="D13" s="14">
        <v>25</v>
      </c>
      <c r="E13" s="14">
        <v>55</v>
      </c>
      <c r="F13" s="14">
        <v>16</v>
      </c>
      <c r="G13" s="14">
        <v>16</v>
      </c>
      <c r="H13" s="14">
        <v>9</v>
      </c>
      <c r="I13" s="14">
        <v>7</v>
      </c>
      <c r="J13" s="14">
        <v>5</v>
      </c>
      <c r="K13" s="14">
        <v>5</v>
      </c>
      <c r="L13" s="14">
        <v>6</v>
      </c>
      <c r="M13" s="14">
        <v>12</v>
      </c>
      <c r="N13" s="14">
        <v>25</v>
      </c>
    </row>
    <row r="14" spans="1:14" x14ac:dyDescent="0.3">
      <c r="F14" s="18" t="s">
        <v>11</v>
      </c>
      <c r="G14" s="16">
        <f>(N8+J8)/C4</f>
        <v>0.66887417218543044</v>
      </c>
      <c r="H14" s="19" t="s">
        <v>12</v>
      </c>
    </row>
    <row r="15" spans="1:14" x14ac:dyDescent="0.3">
      <c r="F15" s="18" t="s">
        <v>13</v>
      </c>
      <c r="G15" s="16">
        <f>(SUM(C6:N6)+SUM(C10:N10))/C4</f>
        <v>0.57013847080072244</v>
      </c>
      <c r="H15" s="20" t="s">
        <v>12</v>
      </c>
    </row>
  </sheetData>
  <mergeCells count="13">
    <mergeCell ref="G2:H2"/>
    <mergeCell ref="I2:J2"/>
    <mergeCell ref="K2:L2"/>
    <mergeCell ref="A1:N1"/>
    <mergeCell ref="A4:A5"/>
    <mergeCell ref="A6:A7"/>
    <mergeCell ref="A8:A9"/>
    <mergeCell ref="A10:A11"/>
    <mergeCell ref="A2:B2"/>
    <mergeCell ref="A3:B3"/>
    <mergeCell ref="C2:D2"/>
    <mergeCell ref="M2:N2"/>
    <mergeCell ref="E2:F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Pogosian</dc:creator>
  <cp:lastModifiedBy>Arthur Pogosian</cp:lastModifiedBy>
  <dcterms:created xsi:type="dcterms:W3CDTF">2025-05-03T13:54:19Z</dcterms:created>
  <dcterms:modified xsi:type="dcterms:W3CDTF">2025-05-03T15:24:05Z</dcterms:modified>
</cp:coreProperties>
</file>