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d-Excel\"/>
    </mc:Choice>
  </mc:AlternateContent>
  <xr:revisionPtr revIDLastSave="0" documentId="13_ncr:1_{07E49C0D-75B8-40B4-ABF0-1D9A6334C975}" xr6:coauthVersionLast="47" xr6:coauthVersionMax="47" xr10:uidLastSave="{00000000-0000-0000-0000-000000000000}"/>
  <bookViews>
    <workbookView xWindow="-120" yWindow="-120" windowWidth="29040" windowHeight="15720" xr2:uid="{C9B20E84-ACFB-4F6F-9FC0-AC12FF165D2B}"/>
  </bookViews>
  <sheets>
    <sheet name="Исходные данные" sheetId="1" r:id="rId1"/>
    <sheet name="Сортировка" sheetId="4" r:id="rId2"/>
    <sheet name="Фильтры" sheetId="3" r:id="rId3"/>
    <sheet name="Пенсионный возраст" sheetId="5" r:id="rId4"/>
    <sheet name="Пенсионный возраст (2)" sheetId="6" r:id="rId5"/>
    <sheet name="Средний оклад" sheetId="7" r:id="rId6"/>
    <sheet name="Количество сотрудников" sheetId="8" r:id="rId7"/>
    <sheet name="Максимальный стаж" sheetId="9" r:id="rId8"/>
    <sheet name="Сводная таблица" sheetId="10" r:id="rId9"/>
  </sheets>
  <definedNames>
    <definedName name="_xlnm._FilterDatabase" localSheetId="6" hidden="1">'Количество сотрудников'!$A$1:$G$25</definedName>
    <definedName name="_xlnm._FilterDatabase" localSheetId="7" hidden="1">'Максимальный стаж'!$A$1:$G$24</definedName>
    <definedName name="_xlnm._FilterDatabase" localSheetId="3" hidden="1">'Пенсионный возраст'!$A$5:$G$27</definedName>
    <definedName name="_xlnm._FilterDatabase" localSheetId="4" hidden="1">'Пенсионный возраст (2)'!$A$5:$G$27</definedName>
    <definedName name="_xlnm._FilterDatabase" localSheetId="5" hidden="1">'Средний оклад'!$A$1:$G$29</definedName>
    <definedName name="_xlnm._FilterDatabase" localSheetId="2" hidden="1">Фильтры!$A$1:$G$23</definedName>
    <definedName name="_xlnm.Criteria" localSheetId="3">'Пенсионный возраст'!$A$1:$G$3</definedName>
    <definedName name="_xlnm.Criteria" localSheetId="4">'Пенсионный возраст (2)'!$A$1:$H$3</definedName>
  </definedNames>
  <calcPr calcId="191029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9" l="1"/>
  <c r="F8" i="9"/>
  <c r="F26" i="9" s="1"/>
  <c r="E26" i="8"/>
  <c r="E19" i="8"/>
  <c r="E15" i="8"/>
  <c r="E27" i="8" s="1"/>
  <c r="G30" i="7"/>
  <c r="G24" i="7"/>
  <c r="G18" i="7"/>
  <c r="G16" i="7"/>
  <c r="G11" i="7"/>
  <c r="G8" i="7"/>
  <c r="G3" i="7"/>
  <c r="H3" i="6"/>
  <c r="H2" i="6"/>
  <c r="D3" i="6"/>
  <c r="C3" i="6"/>
  <c r="D2" i="6"/>
  <c r="C2" i="6"/>
  <c r="D3" i="5"/>
  <c r="C3" i="5"/>
  <c r="D2" i="5"/>
  <c r="C2" i="5"/>
  <c r="G31" i="7" l="1"/>
</calcChain>
</file>

<file path=xl/sharedStrings.xml><?xml version="1.0" encoding="utf-8"?>
<sst xmlns="http://schemas.openxmlformats.org/spreadsheetml/2006/main" count="897" uniqueCount="60">
  <si>
    <t>Фамилия</t>
  </si>
  <si>
    <t>Должность</t>
  </si>
  <si>
    <t>Год рожд.</t>
  </si>
  <si>
    <t>Пол</t>
  </si>
  <si>
    <t>Образование</t>
  </si>
  <si>
    <t>Стаж</t>
  </si>
  <si>
    <t>Оклад</t>
  </si>
  <si>
    <t>Деев</t>
  </si>
  <si>
    <t>Дуров</t>
  </si>
  <si>
    <t>Жданов</t>
  </si>
  <si>
    <t>Иванов</t>
  </si>
  <si>
    <t>Ильин</t>
  </si>
  <si>
    <t>Китов</t>
  </si>
  <si>
    <t>Клопова</t>
  </si>
  <si>
    <t>Котов</t>
  </si>
  <si>
    <t>Краснова</t>
  </si>
  <si>
    <t>Петрова</t>
  </si>
  <si>
    <t>Рамеев</t>
  </si>
  <si>
    <t>Ромов</t>
  </si>
  <si>
    <t>Сатин</t>
  </si>
  <si>
    <t>Светов</t>
  </si>
  <si>
    <t>Сомова</t>
  </si>
  <si>
    <t>Таиров</t>
  </si>
  <si>
    <t>Танич</t>
  </si>
  <si>
    <t>Титова</t>
  </si>
  <si>
    <t>Усов</t>
  </si>
  <si>
    <t>Хохлова</t>
  </si>
  <si>
    <t>Шигин</t>
  </si>
  <si>
    <t>Шитов</t>
  </si>
  <si>
    <t>инженер</t>
  </si>
  <si>
    <t>юрист</t>
  </si>
  <si>
    <t>м.н.с</t>
  </si>
  <si>
    <t>техник</t>
  </si>
  <si>
    <t>зав.лаб.</t>
  </si>
  <si>
    <t>лаборант</t>
  </si>
  <si>
    <t>секретарь</t>
  </si>
  <si>
    <t>м</t>
  </si>
  <si>
    <t>ж</t>
  </si>
  <si>
    <t>высшее</t>
  </si>
  <si>
    <t>среднее спец.</t>
  </si>
  <si>
    <t>среднее</t>
  </si>
  <si>
    <t>Пенсионный возраст</t>
  </si>
  <si>
    <t>зав.лаб. Среднее</t>
  </si>
  <si>
    <t>инженер Среднее</t>
  </si>
  <si>
    <t>лаборант Среднее</t>
  </si>
  <si>
    <t>м.н.с Среднее</t>
  </si>
  <si>
    <t>секретарь Среднее</t>
  </si>
  <si>
    <t>техник Среднее</t>
  </si>
  <si>
    <t>юрист Среднее</t>
  </si>
  <si>
    <t>Общее среднее</t>
  </si>
  <si>
    <t>высшее Количество</t>
  </si>
  <si>
    <t>среднее Количество</t>
  </si>
  <si>
    <t>среднее спец. Количество</t>
  </si>
  <si>
    <t>Общее количество</t>
  </si>
  <si>
    <t>Общий максимум</t>
  </si>
  <si>
    <t>ж Максимум</t>
  </si>
  <si>
    <t>м Максимум</t>
  </si>
  <si>
    <t>(Все)</t>
  </si>
  <si>
    <t>Общий итог</t>
  </si>
  <si>
    <t>Среднее по полю Оклад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</si>
</sst>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[$$-409]#,##0.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/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 HELLO" refreshedDate="45794.76936273148" createdVersion="7" refreshedVersion="7" minRefreshableVersion="3" recordCount="22" xr:uid="{62A09906-B52F-4E4E-B3EC-6D5A247A7711}">
  <cacheSource type="worksheet">
    <worksheetSource ref="A1:G23" sheet="Сводная таблица"/>
  </cacheSource>
  <cacheFields count="7">
    <cacheField name="Фамилия" numFmtId="0">
      <sharedItems/>
    </cacheField>
    <cacheField name="Должность" numFmtId="0">
      <sharedItems count="7">
        <s v="инженер"/>
        <s v="юрист"/>
        <s v="м.н.с"/>
        <s v="зав.лаб."/>
        <s v="лаборант"/>
        <s v="техник"/>
        <s v="секретарь"/>
      </sharedItems>
    </cacheField>
    <cacheField name="Год рожд." numFmtId="0">
      <sharedItems containsSemiMixedTypes="0" containsString="0" containsNumber="1" containsInteger="1" minValue="1933" maxValue="1984"/>
    </cacheField>
    <cacheField name="Пол" numFmtId="0">
      <sharedItems count="2">
        <s v="м"/>
        <s v="ж"/>
      </sharedItems>
    </cacheField>
    <cacheField name="Образование" numFmtId="0">
      <sharedItems count="3">
        <s v="высшее"/>
        <s v="среднее спец."/>
        <s v="среднее"/>
      </sharedItems>
    </cacheField>
    <cacheField name="Стаж" numFmtId="0">
      <sharedItems containsSemiMixedTypes="0" containsString="0" containsNumber="1" containsInteger="1" minValue="1" maxValue="34" count="16">
        <n v="25"/>
        <n v="5"/>
        <n v="16"/>
        <n v="32"/>
        <n v="2"/>
        <n v="24"/>
        <n v="3"/>
        <n v="1"/>
        <n v="15"/>
        <n v="13"/>
        <n v="34"/>
        <n v="21"/>
        <n v="6"/>
        <n v="33"/>
        <n v="7"/>
        <n v="14"/>
      </sharedItems>
    </cacheField>
    <cacheField name="Оклад" numFmtId="164">
      <sharedItems containsSemiMixedTypes="0" containsString="0" containsNumber="1" containsInteger="1" minValue="15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Деев"/>
    <x v="0"/>
    <n v="1963"/>
    <x v="0"/>
    <x v="0"/>
    <x v="0"/>
    <n v="240"/>
  </r>
  <r>
    <s v="Дуров"/>
    <x v="1"/>
    <n v="1973"/>
    <x v="0"/>
    <x v="0"/>
    <x v="1"/>
    <n v="200"/>
  </r>
  <r>
    <s v="Жданов"/>
    <x v="1"/>
    <n v="1949"/>
    <x v="0"/>
    <x v="0"/>
    <x v="2"/>
    <n v="200"/>
  </r>
  <r>
    <s v="Иванов"/>
    <x v="0"/>
    <n v="1946"/>
    <x v="0"/>
    <x v="0"/>
    <x v="3"/>
    <n v="240"/>
  </r>
  <r>
    <s v="Ильин"/>
    <x v="2"/>
    <n v="1980"/>
    <x v="0"/>
    <x v="0"/>
    <x v="4"/>
    <n v="220"/>
  </r>
  <r>
    <s v="Китов"/>
    <x v="3"/>
    <n v="1949"/>
    <x v="0"/>
    <x v="0"/>
    <x v="5"/>
    <n v="350"/>
  </r>
  <r>
    <s v="Клопова"/>
    <x v="4"/>
    <n v="1984"/>
    <x v="1"/>
    <x v="1"/>
    <x v="6"/>
    <n v="175"/>
  </r>
  <r>
    <s v="Котов"/>
    <x v="2"/>
    <n v="1982"/>
    <x v="0"/>
    <x v="0"/>
    <x v="7"/>
    <n v="220"/>
  </r>
  <r>
    <s v="Краснова"/>
    <x v="5"/>
    <n v="1954"/>
    <x v="1"/>
    <x v="2"/>
    <x v="8"/>
    <n v="180"/>
  </r>
  <r>
    <s v="Петрова"/>
    <x v="6"/>
    <n v="1980"/>
    <x v="1"/>
    <x v="2"/>
    <x v="7"/>
    <n v="150"/>
  </r>
  <r>
    <s v="Рамеев"/>
    <x v="0"/>
    <n v="1954"/>
    <x v="0"/>
    <x v="0"/>
    <x v="9"/>
    <n v="240"/>
  </r>
  <r>
    <s v="Ромов"/>
    <x v="1"/>
    <n v="1933"/>
    <x v="0"/>
    <x v="1"/>
    <x v="10"/>
    <n v="200"/>
  </r>
  <r>
    <s v="Сатин"/>
    <x v="5"/>
    <n v="1943"/>
    <x v="0"/>
    <x v="1"/>
    <x v="11"/>
    <n v="180"/>
  </r>
  <r>
    <s v="Светов"/>
    <x v="5"/>
    <n v="1978"/>
    <x v="0"/>
    <x v="1"/>
    <x v="6"/>
    <n v="180"/>
  </r>
  <r>
    <s v="Сомова"/>
    <x v="5"/>
    <n v="1941"/>
    <x v="1"/>
    <x v="1"/>
    <x v="6"/>
    <n v="180"/>
  </r>
  <r>
    <s v="Таиров"/>
    <x v="4"/>
    <n v="1979"/>
    <x v="0"/>
    <x v="2"/>
    <x v="4"/>
    <n v="175"/>
  </r>
  <r>
    <s v="Танич"/>
    <x v="1"/>
    <n v="1949"/>
    <x v="0"/>
    <x v="0"/>
    <x v="12"/>
    <n v="200"/>
  </r>
  <r>
    <s v="Титова"/>
    <x v="2"/>
    <n v="1944"/>
    <x v="1"/>
    <x v="0"/>
    <x v="13"/>
    <n v="220"/>
  </r>
  <r>
    <s v="Усов"/>
    <x v="5"/>
    <n v="1978"/>
    <x v="0"/>
    <x v="1"/>
    <x v="6"/>
    <n v="180"/>
  </r>
  <r>
    <s v="Хохлова"/>
    <x v="1"/>
    <n v="1979"/>
    <x v="1"/>
    <x v="0"/>
    <x v="6"/>
    <n v="200"/>
  </r>
  <r>
    <s v="Шигин"/>
    <x v="2"/>
    <n v="1977"/>
    <x v="0"/>
    <x v="0"/>
    <x v="14"/>
    <n v="220"/>
  </r>
  <r>
    <s v="Шитов"/>
    <x v="0"/>
    <n v="1959"/>
    <x v="0"/>
    <x v="0"/>
    <x v="15"/>
    <n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4065A-DB98-4FEF-A22A-76DA900781B0}" name="Сводная таблица1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Пол" colHeaderCaption="Образование">
  <location ref="A32:E54" firstHeaderRow="1" firstDataRow="2" firstDataCol="1" rowPageCount="1" colPageCount="1"/>
  <pivotFields count="7">
    <pivotField showAll="0"/>
    <pivotField axis="axisPage" showAll="0">
      <items count="8">
        <item x="3"/>
        <item x="0"/>
        <item x="4"/>
        <item x="2"/>
        <item x="6"/>
        <item x="5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17">
        <item x="7"/>
        <item x="4"/>
        <item x="6"/>
        <item x="1"/>
        <item x="12"/>
        <item x="14"/>
        <item x="9"/>
        <item x="15"/>
        <item x="8"/>
        <item x="2"/>
        <item x="11"/>
        <item x="5"/>
        <item x="0"/>
        <item x="3"/>
        <item x="13"/>
        <item x="10"/>
        <item t="default"/>
      </items>
    </pivotField>
    <pivotField dataField="1" numFmtId="164" showAll="0"/>
  </pivotFields>
  <rowFields count="2">
    <field x="3"/>
    <field x="5"/>
  </rowFields>
  <rowItems count="21">
    <i>
      <x/>
    </i>
    <i r="1">
      <x/>
    </i>
    <i r="1">
      <x v="2"/>
    </i>
    <i r="1">
      <x v="8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Среднее по полю Оклад" fld="6" subtotal="average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A6F8-4BF8-4252-BB9B-7D253C52250F}">
  <dimension ref="A1:G23"/>
  <sheetViews>
    <sheetView tabSelected="1" workbookViewId="0">
      <selection activeCell="G28" sqref="G28"/>
    </sheetView>
  </sheetViews>
  <sheetFormatPr defaultRowHeight="15" x14ac:dyDescent="0.25"/>
  <cols>
    <col min="1" max="1" width="11.140625" customWidth="1"/>
    <col min="2" max="2" width="12.7109375" customWidth="1"/>
    <col min="3" max="3" width="12.42578125" style="3" customWidth="1"/>
    <col min="4" max="4" width="10.42578125" style="5" customWidth="1"/>
    <col min="5" max="5" width="14.42578125" customWidth="1"/>
    <col min="7" max="7" width="13.1406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spans="1:7" x14ac:dyDescent="0.25">
      <c r="A2" s="1" t="s">
        <v>7</v>
      </c>
      <c r="B2" s="1" t="s">
        <v>29</v>
      </c>
      <c r="C2" s="2">
        <v>1963</v>
      </c>
      <c r="D2" s="4" t="s">
        <v>36</v>
      </c>
      <c r="E2" s="1" t="s">
        <v>38</v>
      </c>
      <c r="F2" s="1">
        <v>25</v>
      </c>
      <c r="G2" s="9">
        <v>240</v>
      </c>
    </row>
    <row r="3" spans="1:7" x14ac:dyDescent="0.25">
      <c r="A3" s="1" t="s">
        <v>8</v>
      </c>
      <c r="B3" s="1" t="s">
        <v>30</v>
      </c>
      <c r="C3" s="2">
        <v>1973</v>
      </c>
      <c r="D3" s="4" t="s">
        <v>36</v>
      </c>
      <c r="E3" s="1" t="s">
        <v>38</v>
      </c>
      <c r="F3" s="1">
        <v>5</v>
      </c>
      <c r="G3" s="9">
        <v>200</v>
      </c>
    </row>
    <row r="4" spans="1:7" x14ac:dyDescent="0.25">
      <c r="A4" s="1" t="s">
        <v>9</v>
      </c>
      <c r="B4" s="1" t="s">
        <v>30</v>
      </c>
      <c r="C4" s="2">
        <v>1949</v>
      </c>
      <c r="D4" s="4" t="s">
        <v>36</v>
      </c>
      <c r="E4" s="1" t="s">
        <v>38</v>
      </c>
      <c r="F4" s="1">
        <v>16</v>
      </c>
      <c r="G4" s="9">
        <v>200</v>
      </c>
    </row>
    <row r="5" spans="1:7" x14ac:dyDescent="0.25">
      <c r="A5" s="1" t="s">
        <v>10</v>
      </c>
      <c r="B5" s="1" t="s">
        <v>29</v>
      </c>
      <c r="C5" s="2">
        <v>1946</v>
      </c>
      <c r="D5" s="4" t="s">
        <v>36</v>
      </c>
      <c r="E5" s="1" t="s">
        <v>38</v>
      </c>
      <c r="F5" s="1">
        <v>32</v>
      </c>
      <c r="G5" s="9">
        <v>240</v>
      </c>
    </row>
    <row r="6" spans="1:7" x14ac:dyDescent="0.25">
      <c r="A6" s="1" t="s">
        <v>11</v>
      </c>
      <c r="B6" s="1" t="s">
        <v>31</v>
      </c>
      <c r="C6" s="2">
        <v>1980</v>
      </c>
      <c r="D6" s="4" t="s">
        <v>36</v>
      </c>
      <c r="E6" s="1" t="s">
        <v>38</v>
      </c>
      <c r="F6" s="1">
        <v>2</v>
      </c>
      <c r="G6" s="9">
        <v>220</v>
      </c>
    </row>
    <row r="7" spans="1:7" x14ac:dyDescent="0.25">
      <c r="A7" s="1" t="s">
        <v>12</v>
      </c>
      <c r="B7" s="1" t="s">
        <v>33</v>
      </c>
      <c r="C7" s="2">
        <v>1949</v>
      </c>
      <c r="D7" s="4" t="s">
        <v>36</v>
      </c>
      <c r="E7" s="1" t="s">
        <v>38</v>
      </c>
      <c r="F7" s="1">
        <v>24</v>
      </c>
      <c r="G7" s="9">
        <v>350</v>
      </c>
    </row>
    <row r="8" spans="1:7" x14ac:dyDescent="0.25">
      <c r="A8" s="1" t="s">
        <v>13</v>
      </c>
      <c r="B8" s="1" t="s">
        <v>34</v>
      </c>
      <c r="C8" s="2">
        <v>1984</v>
      </c>
      <c r="D8" s="4" t="s">
        <v>37</v>
      </c>
      <c r="E8" s="1" t="s">
        <v>39</v>
      </c>
      <c r="F8" s="1">
        <v>3</v>
      </c>
      <c r="G8" s="9">
        <v>175</v>
      </c>
    </row>
    <row r="9" spans="1:7" x14ac:dyDescent="0.25">
      <c r="A9" s="1" t="s">
        <v>14</v>
      </c>
      <c r="B9" s="1" t="s">
        <v>31</v>
      </c>
      <c r="C9" s="2">
        <v>1982</v>
      </c>
      <c r="D9" s="4" t="s">
        <v>36</v>
      </c>
      <c r="E9" s="1" t="s">
        <v>38</v>
      </c>
      <c r="F9" s="1">
        <v>1</v>
      </c>
      <c r="G9" s="9">
        <v>220</v>
      </c>
    </row>
    <row r="10" spans="1:7" x14ac:dyDescent="0.25">
      <c r="A10" s="1" t="s">
        <v>15</v>
      </c>
      <c r="B10" s="1" t="s">
        <v>32</v>
      </c>
      <c r="C10" s="2">
        <v>1954</v>
      </c>
      <c r="D10" s="4" t="s">
        <v>37</v>
      </c>
      <c r="E10" s="1" t="s">
        <v>40</v>
      </c>
      <c r="F10" s="1">
        <v>15</v>
      </c>
      <c r="G10" s="9">
        <v>180</v>
      </c>
    </row>
    <row r="11" spans="1:7" x14ac:dyDescent="0.25">
      <c r="A11" s="1" t="s">
        <v>16</v>
      </c>
      <c r="B11" s="1" t="s">
        <v>35</v>
      </c>
      <c r="C11" s="2">
        <v>1980</v>
      </c>
      <c r="D11" s="4" t="s">
        <v>37</v>
      </c>
      <c r="E11" s="1" t="s">
        <v>40</v>
      </c>
      <c r="F11" s="1">
        <v>1</v>
      </c>
      <c r="G11" s="9">
        <v>150</v>
      </c>
    </row>
    <row r="12" spans="1:7" x14ac:dyDescent="0.25">
      <c r="A12" s="1" t="s">
        <v>17</v>
      </c>
      <c r="B12" s="1" t="s">
        <v>29</v>
      </c>
      <c r="C12" s="2">
        <v>1954</v>
      </c>
      <c r="D12" s="4" t="s">
        <v>36</v>
      </c>
      <c r="E12" s="1" t="s">
        <v>38</v>
      </c>
      <c r="F12" s="1">
        <v>13</v>
      </c>
      <c r="G12" s="9">
        <v>240</v>
      </c>
    </row>
    <row r="13" spans="1:7" x14ac:dyDescent="0.25">
      <c r="A13" s="1" t="s">
        <v>18</v>
      </c>
      <c r="B13" s="1" t="s">
        <v>30</v>
      </c>
      <c r="C13" s="2">
        <v>1933</v>
      </c>
      <c r="D13" s="4" t="s">
        <v>36</v>
      </c>
      <c r="E13" s="1" t="s">
        <v>39</v>
      </c>
      <c r="F13" s="1">
        <v>34</v>
      </c>
      <c r="G13" s="9">
        <v>200</v>
      </c>
    </row>
    <row r="14" spans="1:7" x14ac:dyDescent="0.25">
      <c r="A14" s="1" t="s">
        <v>19</v>
      </c>
      <c r="B14" s="1" t="s">
        <v>32</v>
      </c>
      <c r="C14" s="2">
        <v>1943</v>
      </c>
      <c r="D14" s="4" t="s">
        <v>36</v>
      </c>
      <c r="E14" s="1" t="s">
        <v>39</v>
      </c>
      <c r="F14" s="1">
        <v>21</v>
      </c>
      <c r="G14" s="9">
        <v>180</v>
      </c>
    </row>
    <row r="15" spans="1:7" x14ac:dyDescent="0.25">
      <c r="A15" s="1" t="s">
        <v>20</v>
      </c>
      <c r="B15" s="1" t="s">
        <v>32</v>
      </c>
      <c r="C15" s="2">
        <v>1978</v>
      </c>
      <c r="D15" s="4" t="s">
        <v>36</v>
      </c>
      <c r="E15" s="1" t="s">
        <v>39</v>
      </c>
      <c r="F15" s="1">
        <v>3</v>
      </c>
      <c r="G15" s="9">
        <v>180</v>
      </c>
    </row>
    <row r="16" spans="1:7" x14ac:dyDescent="0.25">
      <c r="A16" s="1" t="s">
        <v>21</v>
      </c>
      <c r="B16" s="1" t="s">
        <v>32</v>
      </c>
      <c r="C16" s="2">
        <v>1941</v>
      </c>
      <c r="D16" s="4" t="s">
        <v>37</v>
      </c>
      <c r="E16" s="1" t="s">
        <v>39</v>
      </c>
      <c r="F16" s="1">
        <v>3</v>
      </c>
      <c r="G16" s="9">
        <v>180</v>
      </c>
    </row>
    <row r="17" spans="1:7" x14ac:dyDescent="0.25">
      <c r="A17" s="1" t="s">
        <v>22</v>
      </c>
      <c r="B17" s="1" t="s">
        <v>34</v>
      </c>
      <c r="C17" s="2">
        <v>1979</v>
      </c>
      <c r="D17" s="4" t="s">
        <v>36</v>
      </c>
      <c r="E17" s="1" t="s">
        <v>40</v>
      </c>
      <c r="F17" s="1">
        <v>2</v>
      </c>
      <c r="G17" s="9">
        <v>175</v>
      </c>
    </row>
    <row r="18" spans="1:7" x14ac:dyDescent="0.25">
      <c r="A18" s="1" t="s">
        <v>23</v>
      </c>
      <c r="B18" s="1" t="s">
        <v>30</v>
      </c>
      <c r="C18" s="2">
        <v>1949</v>
      </c>
      <c r="D18" s="4" t="s">
        <v>36</v>
      </c>
      <c r="E18" s="1" t="s">
        <v>38</v>
      </c>
      <c r="F18" s="1">
        <v>6</v>
      </c>
      <c r="G18" s="9">
        <v>200</v>
      </c>
    </row>
    <row r="19" spans="1:7" x14ac:dyDescent="0.25">
      <c r="A19" s="1" t="s">
        <v>24</v>
      </c>
      <c r="B19" s="1" t="s">
        <v>31</v>
      </c>
      <c r="C19" s="2">
        <v>1944</v>
      </c>
      <c r="D19" s="4" t="s">
        <v>37</v>
      </c>
      <c r="E19" s="1" t="s">
        <v>38</v>
      </c>
      <c r="F19" s="1">
        <v>33</v>
      </c>
      <c r="G19" s="9">
        <v>220</v>
      </c>
    </row>
    <row r="20" spans="1:7" x14ac:dyDescent="0.25">
      <c r="A20" s="1" t="s">
        <v>25</v>
      </c>
      <c r="B20" s="1" t="s">
        <v>32</v>
      </c>
      <c r="C20" s="2">
        <v>1978</v>
      </c>
      <c r="D20" s="4" t="s">
        <v>36</v>
      </c>
      <c r="E20" s="1" t="s">
        <v>39</v>
      </c>
      <c r="F20" s="1">
        <v>3</v>
      </c>
      <c r="G20" s="9">
        <v>180</v>
      </c>
    </row>
    <row r="21" spans="1:7" x14ac:dyDescent="0.25">
      <c r="A21" s="1" t="s">
        <v>26</v>
      </c>
      <c r="B21" s="1" t="s">
        <v>30</v>
      </c>
      <c r="C21" s="2">
        <v>1979</v>
      </c>
      <c r="D21" s="4" t="s">
        <v>37</v>
      </c>
      <c r="E21" s="1" t="s">
        <v>38</v>
      </c>
      <c r="F21" s="1">
        <v>3</v>
      </c>
      <c r="G21" s="9">
        <v>200</v>
      </c>
    </row>
    <row r="22" spans="1:7" x14ac:dyDescent="0.25">
      <c r="A22" s="1" t="s">
        <v>27</v>
      </c>
      <c r="B22" s="1" t="s">
        <v>31</v>
      </c>
      <c r="C22" s="2">
        <v>1977</v>
      </c>
      <c r="D22" s="4" t="s">
        <v>36</v>
      </c>
      <c r="E22" s="1" t="s">
        <v>38</v>
      </c>
      <c r="F22" s="1">
        <v>7</v>
      </c>
      <c r="G22" s="9">
        <v>220</v>
      </c>
    </row>
    <row r="23" spans="1:7" x14ac:dyDescent="0.25">
      <c r="A23" s="1" t="s">
        <v>28</v>
      </c>
      <c r="B23" s="1" t="s">
        <v>29</v>
      </c>
      <c r="C23" s="2">
        <v>1959</v>
      </c>
      <c r="D23" s="4" t="s">
        <v>36</v>
      </c>
      <c r="E23" s="1" t="s">
        <v>38</v>
      </c>
      <c r="F23" s="1">
        <v>14</v>
      </c>
      <c r="G23" s="9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B1C6-AD63-4169-A1FD-EF2E96C49E8F}">
  <dimension ref="A1:G23"/>
  <sheetViews>
    <sheetView workbookViewId="0">
      <selection activeCell="E29" sqref="E29"/>
    </sheetView>
  </sheetViews>
  <sheetFormatPr defaultRowHeight="15" x14ac:dyDescent="0.25"/>
  <cols>
    <col min="1" max="1" width="11.140625" customWidth="1"/>
    <col min="2" max="2" width="12.7109375" customWidth="1"/>
    <col min="3" max="3" width="12.42578125" style="3" customWidth="1"/>
    <col min="4" max="4" width="10.42578125" style="5" customWidth="1"/>
    <col min="5" max="5" width="14.42578125" customWidth="1"/>
    <col min="7" max="7" width="13.1406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spans="1:7" x14ac:dyDescent="0.25">
      <c r="A2" s="1" t="s">
        <v>14</v>
      </c>
      <c r="B2" s="1" t="s">
        <v>31</v>
      </c>
      <c r="C2" s="2">
        <v>1982</v>
      </c>
      <c r="D2" s="4" t="s">
        <v>36</v>
      </c>
      <c r="E2" s="1" t="s">
        <v>38</v>
      </c>
      <c r="F2" s="1">
        <v>1</v>
      </c>
      <c r="G2" s="9">
        <v>220</v>
      </c>
    </row>
    <row r="3" spans="1:7" x14ac:dyDescent="0.25">
      <c r="A3" s="1" t="s">
        <v>11</v>
      </c>
      <c r="B3" s="1" t="s">
        <v>31</v>
      </c>
      <c r="C3" s="2">
        <v>1980</v>
      </c>
      <c r="D3" s="4" t="s">
        <v>36</v>
      </c>
      <c r="E3" s="1" t="s">
        <v>38</v>
      </c>
      <c r="F3" s="1">
        <v>2</v>
      </c>
      <c r="G3" s="9">
        <v>220</v>
      </c>
    </row>
    <row r="4" spans="1:7" x14ac:dyDescent="0.25">
      <c r="A4" s="1" t="s">
        <v>8</v>
      </c>
      <c r="B4" s="1" t="s">
        <v>30</v>
      </c>
      <c r="C4" s="2">
        <v>1973</v>
      </c>
      <c r="D4" s="4" t="s">
        <v>36</v>
      </c>
      <c r="E4" s="1" t="s">
        <v>38</v>
      </c>
      <c r="F4" s="1">
        <v>5</v>
      </c>
      <c r="G4" s="9">
        <v>200</v>
      </c>
    </row>
    <row r="5" spans="1:7" x14ac:dyDescent="0.25">
      <c r="A5" s="1" t="s">
        <v>23</v>
      </c>
      <c r="B5" s="1" t="s">
        <v>30</v>
      </c>
      <c r="C5" s="2">
        <v>1949</v>
      </c>
      <c r="D5" s="4" t="s">
        <v>36</v>
      </c>
      <c r="E5" s="1" t="s">
        <v>38</v>
      </c>
      <c r="F5" s="1">
        <v>6</v>
      </c>
      <c r="G5" s="9">
        <v>200</v>
      </c>
    </row>
    <row r="6" spans="1:7" x14ac:dyDescent="0.25">
      <c r="A6" s="1" t="s">
        <v>27</v>
      </c>
      <c r="B6" s="1" t="s">
        <v>31</v>
      </c>
      <c r="C6" s="2">
        <v>1977</v>
      </c>
      <c r="D6" s="4" t="s">
        <v>36</v>
      </c>
      <c r="E6" s="1" t="s">
        <v>38</v>
      </c>
      <c r="F6" s="1">
        <v>7</v>
      </c>
      <c r="G6" s="9">
        <v>220</v>
      </c>
    </row>
    <row r="7" spans="1:7" x14ac:dyDescent="0.25">
      <c r="A7" s="1" t="s">
        <v>17</v>
      </c>
      <c r="B7" s="1" t="s">
        <v>29</v>
      </c>
      <c r="C7" s="2">
        <v>1954</v>
      </c>
      <c r="D7" s="4" t="s">
        <v>36</v>
      </c>
      <c r="E7" s="1" t="s">
        <v>38</v>
      </c>
      <c r="F7" s="1">
        <v>13</v>
      </c>
      <c r="G7" s="9">
        <v>240</v>
      </c>
    </row>
    <row r="8" spans="1:7" x14ac:dyDescent="0.25">
      <c r="A8" s="1" t="s">
        <v>28</v>
      </c>
      <c r="B8" s="1" t="s">
        <v>29</v>
      </c>
      <c r="C8" s="2">
        <v>1959</v>
      </c>
      <c r="D8" s="4" t="s">
        <v>36</v>
      </c>
      <c r="E8" s="1" t="s">
        <v>38</v>
      </c>
      <c r="F8" s="1">
        <v>14</v>
      </c>
      <c r="G8" s="9">
        <v>240</v>
      </c>
    </row>
    <row r="9" spans="1:7" x14ac:dyDescent="0.25">
      <c r="A9" s="1" t="s">
        <v>9</v>
      </c>
      <c r="B9" s="1" t="s">
        <v>30</v>
      </c>
      <c r="C9" s="2">
        <v>1949</v>
      </c>
      <c r="D9" s="4" t="s">
        <v>36</v>
      </c>
      <c r="E9" s="1" t="s">
        <v>38</v>
      </c>
      <c r="F9" s="1">
        <v>16</v>
      </c>
      <c r="G9" s="9">
        <v>200</v>
      </c>
    </row>
    <row r="10" spans="1:7" x14ac:dyDescent="0.25">
      <c r="A10" s="1" t="s">
        <v>12</v>
      </c>
      <c r="B10" s="1" t="s">
        <v>33</v>
      </c>
      <c r="C10" s="2">
        <v>1949</v>
      </c>
      <c r="D10" s="4" t="s">
        <v>36</v>
      </c>
      <c r="E10" s="1" t="s">
        <v>38</v>
      </c>
      <c r="F10" s="1">
        <v>24</v>
      </c>
      <c r="G10" s="9">
        <v>350</v>
      </c>
    </row>
    <row r="11" spans="1:7" x14ac:dyDescent="0.25">
      <c r="A11" s="1" t="s">
        <v>7</v>
      </c>
      <c r="B11" s="1" t="s">
        <v>29</v>
      </c>
      <c r="C11" s="2">
        <v>1963</v>
      </c>
      <c r="D11" s="4" t="s">
        <v>36</v>
      </c>
      <c r="E11" s="1" t="s">
        <v>38</v>
      </c>
      <c r="F11" s="1">
        <v>25</v>
      </c>
      <c r="G11" s="9">
        <v>240</v>
      </c>
    </row>
    <row r="12" spans="1:7" x14ac:dyDescent="0.25">
      <c r="A12" s="1" t="s">
        <v>10</v>
      </c>
      <c r="B12" s="1" t="s">
        <v>29</v>
      </c>
      <c r="C12" s="2">
        <v>1946</v>
      </c>
      <c r="D12" s="4" t="s">
        <v>36</v>
      </c>
      <c r="E12" s="1" t="s">
        <v>38</v>
      </c>
      <c r="F12" s="1">
        <v>32</v>
      </c>
      <c r="G12" s="9">
        <v>240</v>
      </c>
    </row>
    <row r="13" spans="1:7" x14ac:dyDescent="0.25">
      <c r="A13" s="1" t="s">
        <v>22</v>
      </c>
      <c r="B13" s="1" t="s">
        <v>34</v>
      </c>
      <c r="C13" s="2">
        <v>1979</v>
      </c>
      <c r="D13" s="4" t="s">
        <v>36</v>
      </c>
      <c r="E13" s="1" t="s">
        <v>40</v>
      </c>
      <c r="F13" s="1">
        <v>2</v>
      </c>
      <c r="G13" s="9">
        <v>175</v>
      </c>
    </row>
    <row r="14" spans="1:7" x14ac:dyDescent="0.25">
      <c r="A14" s="1" t="s">
        <v>20</v>
      </c>
      <c r="B14" s="1" t="s">
        <v>32</v>
      </c>
      <c r="C14" s="2">
        <v>1978</v>
      </c>
      <c r="D14" s="4" t="s">
        <v>36</v>
      </c>
      <c r="E14" s="1" t="s">
        <v>39</v>
      </c>
      <c r="F14" s="1">
        <v>3</v>
      </c>
      <c r="G14" s="9">
        <v>180</v>
      </c>
    </row>
    <row r="15" spans="1:7" x14ac:dyDescent="0.25">
      <c r="A15" s="1" t="s">
        <v>25</v>
      </c>
      <c r="B15" s="1" t="s">
        <v>32</v>
      </c>
      <c r="C15" s="2">
        <v>1978</v>
      </c>
      <c r="D15" s="4" t="s">
        <v>36</v>
      </c>
      <c r="E15" s="1" t="s">
        <v>39</v>
      </c>
      <c r="F15" s="1">
        <v>3</v>
      </c>
      <c r="G15" s="9">
        <v>180</v>
      </c>
    </row>
    <row r="16" spans="1:7" x14ac:dyDescent="0.25">
      <c r="A16" s="1" t="s">
        <v>19</v>
      </c>
      <c r="B16" s="1" t="s">
        <v>32</v>
      </c>
      <c r="C16" s="2">
        <v>1943</v>
      </c>
      <c r="D16" s="4" t="s">
        <v>36</v>
      </c>
      <c r="E16" s="1" t="s">
        <v>39</v>
      </c>
      <c r="F16" s="1">
        <v>21</v>
      </c>
      <c r="G16" s="9">
        <v>180</v>
      </c>
    </row>
    <row r="17" spans="1:7" x14ac:dyDescent="0.25">
      <c r="A17" s="1" t="s">
        <v>18</v>
      </c>
      <c r="B17" s="1" t="s">
        <v>30</v>
      </c>
      <c r="C17" s="2">
        <v>1933</v>
      </c>
      <c r="D17" s="4" t="s">
        <v>36</v>
      </c>
      <c r="E17" s="1" t="s">
        <v>39</v>
      </c>
      <c r="F17" s="1">
        <v>34</v>
      </c>
      <c r="G17" s="9">
        <v>200</v>
      </c>
    </row>
    <row r="18" spans="1:7" x14ac:dyDescent="0.25">
      <c r="A18" s="1" t="s">
        <v>26</v>
      </c>
      <c r="B18" s="1" t="s">
        <v>30</v>
      </c>
      <c r="C18" s="2">
        <v>1979</v>
      </c>
      <c r="D18" s="4" t="s">
        <v>37</v>
      </c>
      <c r="E18" s="1" t="s">
        <v>38</v>
      </c>
      <c r="F18" s="1">
        <v>3</v>
      </c>
      <c r="G18" s="9">
        <v>200</v>
      </c>
    </row>
    <row r="19" spans="1:7" x14ac:dyDescent="0.25">
      <c r="A19" s="1" t="s">
        <v>24</v>
      </c>
      <c r="B19" s="1" t="s">
        <v>31</v>
      </c>
      <c r="C19" s="2">
        <v>1944</v>
      </c>
      <c r="D19" s="4" t="s">
        <v>37</v>
      </c>
      <c r="E19" s="1" t="s">
        <v>38</v>
      </c>
      <c r="F19" s="1">
        <v>33</v>
      </c>
      <c r="G19" s="9">
        <v>220</v>
      </c>
    </row>
    <row r="20" spans="1:7" x14ac:dyDescent="0.25">
      <c r="A20" s="1" t="s">
        <v>16</v>
      </c>
      <c r="B20" s="1" t="s">
        <v>35</v>
      </c>
      <c r="C20" s="2">
        <v>1980</v>
      </c>
      <c r="D20" s="4" t="s">
        <v>37</v>
      </c>
      <c r="E20" s="1" t="s">
        <v>40</v>
      </c>
      <c r="F20" s="1">
        <v>1</v>
      </c>
      <c r="G20" s="9">
        <v>150</v>
      </c>
    </row>
    <row r="21" spans="1:7" x14ac:dyDescent="0.25">
      <c r="A21" s="1" t="s">
        <v>15</v>
      </c>
      <c r="B21" s="1" t="s">
        <v>32</v>
      </c>
      <c r="C21" s="2">
        <v>1954</v>
      </c>
      <c r="D21" s="4" t="s">
        <v>37</v>
      </c>
      <c r="E21" s="1" t="s">
        <v>40</v>
      </c>
      <c r="F21" s="1">
        <v>15</v>
      </c>
      <c r="G21" s="9">
        <v>180</v>
      </c>
    </row>
    <row r="22" spans="1:7" x14ac:dyDescent="0.25">
      <c r="A22" s="1" t="s">
        <v>13</v>
      </c>
      <c r="B22" s="1" t="s">
        <v>34</v>
      </c>
      <c r="C22" s="2">
        <v>1984</v>
      </c>
      <c r="D22" s="4" t="s">
        <v>37</v>
      </c>
      <c r="E22" s="1" t="s">
        <v>39</v>
      </c>
      <c r="F22" s="1">
        <v>3</v>
      </c>
      <c r="G22" s="9">
        <v>175</v>
      </c>
    </row>
    <row r="23" spans="1:7" x14ac:dyDescent="0.25">
      <c r="A23" s="1" t="s">
        <v>21</v>
      </c>
      <c r="B23" s="1" t="s">
        <v>32</v>
      </c>
      <c r="C23" s="2">
        <v>1941</v>
      </c>
      <c r="D23" s="4" t="s">
        <v>37</v>
      </c>
      <c r="E23" s="1" t="s">
        <v>39</v>
      </c>
      <c r="F23" s="1">
        <v>3</v>
      </c>
      <c r="G23" s="9">
        <v>180</v>
      </c>
    </row>
  </sheetData>
  <sortState xmlns:xlrd2="http://schemas.microsoft.com/office/spreadsheetml/2017/richdata2" ref="A2:G23">
    <sortCondition descending="1" ref="D2:D23"/>
    <sortCondition ref="E2:E23"/>
    <sortCondition ref="F2:F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8070-5675-4C64-BCAC-D0E4DDC0FB14}">
  <sheetPr filterMode="1"/>
  <dimension ref="A1:G23"/>
  <sheetViews>
    <sheetView workbookViewId="0">
      <selection activeCell="E35" sqref="E35"/>
    </sheetView>
  </sheetViews>
  <sheetFormatPr defaultRowHeight="15" x14ac:dyDescent="0.25"/>
  <cols>
    <col min="1" max="1" width="11.140625" customWidth="1"/>
    <col min="2" max="2" width="12.7109375" customWidth="1"/>
    <col min="3" max="3" width="12.42578125" style="3" customWidth="1"/>
    <col min="4" max="4" width="10.42578125" style="5" customWidth="1"/>
    <col min="5" max="5" width="14.42578125" customWidth="1"/>
    <col min="7" max="7" width="13.1406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spans="1:7" hidden="1" x14ac:dyDescent="0.25">
      <c r="A2" s="1" t="s">
        <v>7</v>
      </c>
      <c r="B2" s="1" t="s">
        <v>29</v>
      </c>
      <c r="C2" s="2">
        <v>1963</v>
      </c>
      <c r="D2" s="4" t="s">
        <v>36</v>
      </c>
      <c r="E2" s="1" t="s">
        <v>38</v>
      </c>
      <c r="F2" s="1">
        <v>25</v>
      </c>
      <c r="G2" s="9">
        <v>240</v>
      </c>
    </row>
    <row r="3" spans="1:7" hidden="1" x14ac:dyDescent="0.25">
      <c r="A3" s="1" t="s">
        <v>8</v>
      </c>
      <c r="B3" s="1" t="s">
        <v>30</v>
      </c>
      <c r="C3" s="2">
        <v>1973</v>
      </c>
      <c r="D3" s="4" t="s">
        <v>36</v>
      </c>
      <c r="E3" s="1" t="s">
        <v>38</v>
      </c>
      <c r="F3" s="1">
        <v>5</v>
      </c>
      <c r="G3" s="9">
        <v>200</v>
      </c>
    </row>
    <row r="4" spans="1:7" hidden="1" x14ac:dyDescent="0.25">
      <c r="A4" s="1" t="s">
        <v>9</v>
      </c>
      <c r="B4" s="1" t="s">
        <v>30</v>
      </c>
      <c r="C4" s="2">
        <v>1949</v>
      </c>
      <c r="D4" s="4" t="s">
        <v>36</v>
      </c>
      <c r="E4" s="1" t="s">
        <v>38</v>
      </c>
      <c r="F4" s="1">
        <v>16</v>
      </c>
      <c r="G4" s="9">
        <v>200</v>
      </c>
    </row>
    <row r="5" spans="1:7" x14ac:dyDescent="0.25">
      <c r="A5" s="1" t="s">
        <v>10</v>
      </c>
      <c r="B5" s="1" t="s">
        <v>29</v>
      </c>
      <c r="C5" s="2">
        <v>1946</v>
      </c>
      <c r="D5" s="4" t="s">
        <v>36</v>
      </c>
      <c r="E5" s="1" t="s">
        <v>38</v>
      </c>
      <c r="F5" s="1">
        <v>32</v>
      </c>
      <c r="G5" s="9">
        <v>240</v>
      </c>
    </row>
    <row r="6" spans="1:7" hidden="1" x14ac:dyDescent="0.25">
      <c r="A6" s="1" t="s">
        <v>11</v>
      </c>
      <c r="B6" s="1" t="s">
        <v>31</v>
      </c>
      <c r="C6" s="2">
        <v>1980</v>
      </c>
      <c r="D6" s="4" t="s">
        <v>36</v>
      </c>
      <c r="E6" s="1" t="s">
        <v>38</v>
      </c>
      <c r="F6" s="1">
        <v>2</v>
      </c>
      <c r="G6" s="9">
        <v>220</v>
      </c>
    </row>
    <row r="7" spans="1:7" hidden="1" x14ac:dyDescent="0.25">
      <c r="A7" s="1" t="s">
        <v>12</v>
      </c>
      <c r="B7" s="1" t="s">
        <v>33</v>
      </c>
      <c r="C7" s="2">
        <v>1949</v>
      </c>
      <c r="D7" s="4" t="s">
        <v>36</v>
      </c>
      <c r="E7" s="1" t="s">
        <v>38</v>
      </c>
      <c r="F7" s="1">
        <v>24</v>
      </c>
      <c r="G7" s="9">
        <v>350</v>
      </c>
    </row>
    <row r="8" spans="1:7" hidden="1" x14ac:dyDescent="0.25">
      <c r="A8" s="1" t="s">
        <v>13</v>
      </c>
      <c r="B8" s="1" t="s">
        <v>34</v>
      </c>
      <c r="C8" s="2">
        <v>1984</v>
      </c>
      <c r="D8" s="4" t="s">
        <v>37</v>
      </c>
      <c r="E8" s="1" t="s">
        <v>39</v>
      </c>
      <c r="F8" s="1">
        <v>3</v>
      </c>
      <c r="G8" s="9">
        <v>175</v>
      </c>
    </row>
    <row r="9" spans="1:7" hidden="1" x14ac:dyDescent="0.25">
      <c r="A9" s="1" t="s">
        <v>14</v>
      </c>
      <c r="B9" s="1" t="s">
        <v>31</v>
      </c>
      <c r="C9" s="2">
        <v>1982</v>
      </c>
      <c r="D9" s="4" t="s">
        <v>36</v>
      </c>
      <c r="E9" s="1" t="s">
        <v>38</v>
      </c>
      <c r="F9" s="1">
        <v>1</v>
      </c>
      <c r="G9" s="9">
        <v>220</v>
      </c>
    </row>
    <row r="10" spans="1:7" hidden="1" x14ac:dyDescent="0.25">
      <c r="A10" s="1" t="s">
        <v>15</v>
      </c>
      <c r="B10" s="1" t="s">
        <v>32</v>
      </c>
      <c r="C10" s="2">
        <v>1954</v>
      </c>
      <c r="D10" s="4" t="s">
        <v>37</v>
      </c>
      <c r="E10" s="1" t="s">
        <v>40</v>
      </c>
      <c r="F10" s="1">
        <v>15</v>
      </c>
      <c r="G10" s="9">
        <v>180</v>
      </c>
    </row>
    <row r="11" spans="1:7" hidden="1" x14ac:dyDescent="0.25">
      <c r="A11" s="1" t="s">
        <v>16</v>
      </c>
      <c r="B11" s="1" t="s">
        <v>35</v>
      </c>
      <c r="C11" s="2">
        <v>1980</v>
      </c>
      <c r="D11" s="4" t="s">
        <v>37</v>
      </c>
      <c r="E11" s="1" t="s">
        <v>40</v>
      </c>
      <c r="F11" s="1">
        <v>1</v>
      </c>
      <c r="G11" s="9">
        <v>150</v>
      </c>
    </row>
    <row r="12" spans="1:7" hidden="1" x14ac:dyDescent="0.25">
      <c r="A12" s="1" t="s">
        <v>17</v>
      </c>
      <c r="B12" s="1" t="s">
        <v>29</v>
      </c>
      <c r="C12" s="2">
        <v>1954</v>
      </c>
      <c r="D12" s="4" t="s">
        <v>36</v>
      </c>
      <c r="E12" s="1" t="s">
        <v>38</v>
      </c>
      <c r="F12" s="1">
        <v>13</v>
      </c>
      <c r="G12" s="9">
        <v>240</v>
      </c>
    </row>
    <row r="13" spans="1:7" hidden="1" x14ac:dyDescent="0.25">
      <c r="A13" s="1" t="s">
        <v>18</v>
      </c>
      <c r="B13" s="1" t="s">
        <v>30</v>
      </c>
      <c r="C13" s="2">
        <v>1933</v>
      </c>
      <c r="D13" s="4" t="s">
        <v>36</v>
      </c>
      <c r="E13" s="1" t="s">
        <v>39</v>
      </c>
      <c r="F13" s="1">
        <v>34</v>
      </c>
      <c r="G13" s="9">
        <v>200</v>
      </c>
    </row>
    <row r="14" spans="1:7" hidden="1" x14ac:dyDescent="0.25">
      <c r="A14" s="1" t="s">
        <v>19</v>
      </c>
      <c r="B14" s="1" t="s">
        <v>32</v>
      </c>
      <c r="C14" s="2">
        <v>1943</v>
      </c>
      <c r="D14" s="4" t="s">
        <v>36</v>
      </c>
      <c r="E14" s="1" t="s">
        <v>39</v>
      </c>
      <c r="F14" s="1">
        <v>21</v>
      </c>
      <c r="G14" s="9">
        <v>180</v>
      </c>
    </row>
    <row r="15" spans="1:7" hidden="1" x14ac:dyDescent="0.25">
      <c r="A15" s="1" t="s">
        <v>20</v>
      </c>
      <c r="B15" s="1" t="s">
        <v>32</v>
      </c>
      <c r="C15" s="2">
        <v>1978</v>
      </c>
      <c r="D15" s="4" t="s">
        <v>36</v>
      </c>
      <c r="E15" s="1" t="s">
        <v>39</v>
      </c>
      <c r="F15" s="1">
        <v>3</v>
      </c>
      <c r="G15" s="9">
        <v>180</v>
      </c>
    </row>
    <row r="16" spans="1:7" hidden="1" x14ac:dyDescent="0.25">
      <c r="A16" s="1" t="s">
        <v>21</v>
      </c>
      <c r="B16" s="1" t="s">
        <v>32</v>
      </c>
      <c r="C16" s="2">
        <v>1941</v>
      </c>
      <c r="D16" s="4" t="s">
        <v>37</v>
      </c>
      <c r="E16" s="1" t="s">
        <v>39</v>
      </c>
      <c r="F16" s="1">
        <v>3</v>
      </c>
      <c r="G16" s="9">
        <v>180</v>
      </c>
    </row>
    <row r="17" spans="1:7" hidden="1" x14ac:dyDescent="0.25">
      <c r="A17" s="1" t="s">
        <v>22</v>
      </c>
      <c r="B17" s="1" t="s">
        <v>34</v>
      </c>
      <c r="C17" s="2">
        <v>1979</v>
      </c>
      <c r="D17" s="4" t="s">
        <v>36</v>
      </c>
      <c r="E17" s="1" t="s">
        <v>40</v>
      </c>
      <c r="F17" s="1">
        <v>2</v>
      </c>
      <c r="G17" s="9">
        <v>175</v>
      </c>
    </row>
    <row r="18" spans="1:7" hidden="1" x14ac:dyDescent="0.25">
      <c r="A18" s="1" t="s">
        <v>23</v>
      </c>
      <c r="B18" s="1" t="s">
        <v>30</v>
      </c>
      <c r="C18" s="2">
        <v>1949</v>
      </c>
      <c r="D18" s="4" t="s">
        <v>36</v>
      </c>
      <c r="E18" s="1" t="s">
        <v>38</v>
      </c>
      <c r="F18" s="1">
        <v>6</v>
      </c>
      <c r="G18" s="9">
        <v>200</v>
      </c>
    </row>
    <row r="19" spans="1:7" hidden="1" x14ac:dyDescent="0.25">
      <c r="A19" s="1" t="s">
        <v>24</v>
      </c>
      <c r="B19" s="1" t="s">
        <v>31</v>
      </c>
      <c r="C19" s="2">
        <v>1944</v>
      </c>
      <c r="D19" s="4" t="s">
        <v>37</v>
      </c>
      <c r="E19" s="1" t="s">
        <v>38</v>
      </c>
      <c r="F19" s="1">
        <v>33</v>
      </c>
      <c r="G19" s="9">
        <v>220</v>
      </c>
    </row>
    <row r="20" spans="1:7" hidden="1" x14ac:dyDescent="0.25">
      <c r="A20" s="1" t="s">
        <v>25</v>
      </c>
      <c r="B20" s="1" t="s">
        <v>32</v>
      </c>
      <c r="C20" s="2">
        <v>1978</v>
      </c>
      <c r="D20" s="4" t="s">
        <v>36</v>
      </c>
      <c r="E20" s="1" t="s">
        <v>39</v>
      </c>
      <c r="F20" s="1">
        <v>3</v>
      </c>
      <c r="G20" s="9">
        <v>180</v>
      </c>
    </row>
    <row r="21" spans="1:7" hidden="1" x14ac:dyDescent="0.25">
      <c r="A21" s="1" t="s">
        <v>26</v>
      </c>
      <c r="B21" s="1" t="s">
        <v>30</v>
      </c>
      <c r="C21" s="2">
        <v>1979</v>
      </c>
      <c r="D21" s="4" t="s">
        <v>37</v>
      </c>
      <c r="E21" s="1" t="s">
        <v>38</v>
      </c>
      <c r="F21" s="1">
        <v>3</v>
      </c>
      <c r="G21" s="9">
        <v>200</v>
      </c>
    </row>
    <row r="22" spans="1:7" hidden="1" x14ac:dyDescent="0.25">
      <c r="A22" s="1" t="s">
        <v>27</v>
      </c>
      <c r="B22" s="1" t="s">
        <v>31</v>
      </c>
      <c r="C22" s="2">
        <v>1977</v>
      </c>
      <c r="D22" s="4" t="s">
        <v>36</v>
      </c>
      <c r="E22" s="1" t="s">
        <v>38</v>
      </c>
      <c r="F22" s="1">
        <v>7</v>
      </c>
      <c r="G22" s="9">
        <v>220</v>
      </c>
    </row>
    <row r="23" spans="1:7" hidden="1" x14ac:dyDescent="0.25">
      <c r="A23" s="1" t="s">
        <v>28</v>
      </c>
      <c r="B23" s="1" t="s">
        <v>29</v>
      </c>
      <c r="C23" s="2">
        <v>1959</v>
      </c>
      <c r="D23" s="4" t="s">
        <v>36</v>
      </c>
      <c r="E23" s="1" t="s">
        <v>38</v>
      </c>
      <c r="F23" s="1">
        <v>14</v>
      </c>
      <c r="G23" s="9">
        <v>240</v>
      </c>
    </row>
  </sheetData>
  <autoFilter ref="A1:G23" xr:uid="{63C28070-5675-4C64-BCAC-D0E4DDC0FB14}">
    <filterColumn colId="1">
      <filters>
        <filter val="инженер"/>
      </filters>
    </filterColumn>
    <filterColumn colId="2">
      <filters>
        <filter val="194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F711-BA93-433F-BC98-A3B79E79AB9E}">
  <sheetPr filterMode="1"/>
  <dimension ref="A1:G27"/>
  <sheetViews>
    <sheetView workbookViewId="0">
      <selection activeCell="D6" sqref="D6"/>
    </sheetView>
  </sheetViews>
  <sheetFormatPr defaultRowHeight="15" x14ac:dyDescent="0.25"/>
  <cols>
    <col min="1" max="1" width="11.140625" customWidth="1"/>
    <col min="2" max="2" width="12.7109375" customWidth="1"/>
    <col min="3" max="3" width="12.42578125" style="3" customWidth="1"/>
    <col min="4" max="4" width="10.42578125" style="5" customWidth="1"/>
    <col min="5" max="5" width="14.42578125" customWidth="1"/>
    <col min="7" max="7" width="13.1406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spans="1:7" x14ac:dyDescent="0.25">
      <c r="C2" s="3" t="str">
        <f>"&lt;1948"</f>
        <v>&lt;1948</v>
      </c>
      <c r="D2" s="5" t="str">
        <f>"=м"</f>
        <v>=м</v>
      </c>
    </row>
    <row r="3" spans="1:7" x14ac:dyDescent="0.25">
      <c r="C3" s="3" t="str">
        <f>"&lt;1953"</f>
        <v>&lt;1953</v>
      </c>
      <c r="D3" s="5" t="str">
        <f>"=ж"</f>
        <v>=ж</v>
      </c>
    </row>
    <row r="5" spans="1:7" x14ac:dyDescent="0.25">
      <c r="A5" s="8" t="s">
        <v>0</v>
      </c>
      <c r="B5" s="8" t="s">
        <v>1</v>
      </c>
      <c r="C5" s="8" t="s">
        <v>2</v>
      </c>
      <c r="D5" s="7" t="s">
        <v>3</v>
      </c>
      <c r="E5" s="8" t="s">
        <v>4</v>
      </c>
      <c r="F5" s="8" t="s">
        <v>5</v>
      </c>
      <c r="G5" s="8" t="s">
        <v>6</v>
      </c>
    </row>
    <row r="6" spans="1:7" hidden="1" x14ac:dyDescent="0.25">
      <c r="A6" s="1" t="s">
        <v>7</v>
      </c>
      <c r="B6" s="1" t="s">
        <v>29</v>
      </c>
      <c r="C6" s="2">
        <v>1963</v>
      </c>
      <c r="D6" s="4" t="s">
        <v>36</v>
      </c>
      <c r="E6" s="1" t="s">
        <v>38</v>
      </c>
      <c r="F6" s="1">
        <v>25</v>
      </c>
      <c r="G6" s="9">
        <v>240</v>
      </c>
    </row>
    <row r="7" spans="1:7" hidden="1" x14ac:dyDescent="0.25">
      <c r="A7" s="1" t="s">
        <v>8</v>
      </c>
      <c r="B7" s="1" t="s">
        <v>30</v>
      </c>
      <c r="C7" s="2">
        <v>1973</v>
      </c>
      <c r="D7" s="4" t="s">
        <v>36</v>
      </c>
      <c r="E7" s="1" t="s">
        <v>38</v>
      </c>
      <c r="F7" s="1">
        <v>5</v>
      </c>
      <c r="G7" s="9">
        <v>200</v>
      </c>
    </row>
    <row r="8" spans="1:7" hidden="1" x14ac:dyDescent="0.25">
      <c r="A8" s="1" t="s">
        <v>9</v>
      </c>
      <c r="B8" s="1" t="s">
        <v>30</v>
      </c>
      <c r="C8" s="2">
        <v>1949</v>
      </c>
      <c r="D8" s="4" t="s">
        <v>36</v>
      </c>
      <c r="E8" s="1" t="s">
        <v>38</v>
      </c>
      <c r="F8" s="1">
        <v>16</v>
      </c>
      <c r="G8" s="9">
        <v>200</v>
      </c>
    </row>
    <row r="9" spans="1:7" x14ac:dyDescent="0.25">
      <c r="A9" s="1" t="s">
        <v>10</v>
      </c>
      <c r="B9" s="1" t="s">
        <v>29</v>
      </c>
      <c r="C9" s="2">
        <v>1946</v>
      </c>
      <c r="D9" s="4" t="s">
        <v>36</v>
      </c>
      <c r="E9" s="1" t="s">
        <v>38</v>
      </c>
      <c r="F9" s="1">
        <v>32</v>
      </c>
      <c r="G9" s="9">
        <v>240</v>
      </c>
    </row>
    <row r="10" spans="1:7" hidden="1" x14ac:dyDescent="0.25">
      <c r="A10" s="1" t="s">
        <v>11</v>
      </c>
      <c r="B10" s="1" t="s">
        <v>31</v>
      </c>
      <c r="C10" s="2">
        <v>1980</v>
      </c>
      <c r="D10" s="4" t="s">
        <v>36</v>
      </c>
      <c r="E10" s="1" t="s">
        <v>38</v>
      </c>
      <c r="F10" s="1">
        <v>2</v>
      </c>
      <c r="G10" s="9">
        <v>220</v>
      </c>
    </row>
    <row r="11" spans="1:7" hidden="1" x14ac:dyDescent="0.25">
      <c r="A11" s="1" t="s">
        <v>12</v>
      </c>
      <c r="B11" s="1" t="s">
        <v>33</v>
      </c>
      <c r="C11" s="2">
        <v>1949</v>
      </c>
      <c r="D11" s="4" t="s">
        <v>36</v>
      </c>
      <c r="E11" s="1" t="s">
        <v>38</v>
      </c>
      <c r="F11" s="1">
        <v>24</v>
      </c>
      <c r="G11" s="9">
        <v>350</v>
      </c>
    </row>
    <row r="12" spans="1:7" hidden="1" x14ac:dyDescent="0.25">
      <c r="A12" s="1" t="s">
        <v>13</v>
      </c>
      <c r="B12" s="1" t="s">
        <v>34</v>
      </c>
      <c r="C12" s="2">
        <v>1984</v>
      </c>
      <c r="D12" s="4" t="s">
        <v>37</v>
      </c>
      <c r="E12" s="1" t="s">
        <v>39</v>
      </c>
      <c r="F12" s="1">
        <v>3</v>
      </c>
      <c r="G12" s="9">
        <v>175</v>
      </c>
    </row>
    <row r="13" spans="1:7" hidden="1" x14ac:dyDescent="0.25">
      <c r="A13" s="1" t="s">
        <v>14</v>
      </c>
      <c r="B13" s="1" t="s">
        <v>31</v>
      </c>
      <c r="C13" s="2">
        <v>1982</v>
      </c>
      <c r="D13" s="4" t="s">
        <v>36</v>
      </c>
      <c r="E13" s="1" t="s">
        <v>38</v>
      </c>
      <c r="F13" s="1">
        <v>1</v>
      </c>
      <c r="G13" s="9">
        <v>220</v>
      </c>
    </row>
    <row r="14" spans="1:7" hidden="1" x14ac:dyDescent="0.25">
      <c r="A14" s="1" t="s">
        <v>15</v>
      </c>
      <c r="B14" s="1" t="s">
        <v>32</v>
      </c>
      <c r="C14" s="2">
        <v>1954</v>
      </c>
      <c r="D14" s="4" t="s">
        <v>37</v>
      </c>
      <c r="E14" s="1" t="s">
        <v>40</v>
      </c>
      <c r="F14" s="1">
        <v>15</v>
      </c>
      <c r="G14" s="9">
        <v>180</v>
      </c>
    </row>
    <row r="15" spans="1:7" hidden="1" x14ac:dyDescent="0.25">
      <c r="A15" s="1" t="s">
        <v>16</v>
      </c>
      <c r="B15" s="1" t="s">
        <v>35</v>
      </c>
      <c r="C15" s="2">
        <v>1980</v>
      </c>
      <c r="D15" s="4" t="s">
        <v>37</v>
      </c>
      <c r="E15" s="1" t="s">
        <v>40</v>
      </c>
      <c r="F15" s="1">
        <v>1</v>
      </c>
      <c r="G15" s="9">
        <v>150</v>
      </c>
    </row>
    <row r="16" spans="1:7" hidden="1" x14ac:dyDescent="0.25">
      <c r="A16" s="1" t="s">
        <v>17</v>
      </c>
      <c r="B16" s="1" t="s">
        <v>29</v>
      </c>
      <c r="C16" s="2">
        <v>1954</v>
      </c>
      <c r="D16" s="4" t="s">
        <v>36</v>
      </c>
      <c r="E16" s="1" t="s">
        <v>38</v>
      </c>
      <c r="F16" s="1">
        <v>13</v>
      </c>
      <c r="G16" s="9">
        <v>240</v>
      </c>
    </row>
    <row r="17" spans="1:7" x14ac:dyDescent="0.25">
      <c r="A17" s="1" t="s">
        <v>18</v>
      </c>
      <c r="B17" s="1" t="s">
        <v>30</v>
      </c>
      <c r="C17" s="2">
        <v>1933</v>
      </c>
      <c r="D17" s="4" t="s">
        <v>36</v>
      </c>
      <c r="E17" s="1" t="s">
        <v>39</v>
      </c>
      <c r="F17" s="1">
        <v>34</v>
      </c>
      <c r="G17" s="9">
        <v>200</v>
      </c>
    </row>
    <row r="18" spans="1:7" x14ac:dyDescent="0.25">
      <c r="A18" s="1" t="s">
        <v>19</v>
      </c>
      <c r="B18" s="1" t="s">
        <v>32</v>
      </c>
      <c r="C18" s="2">
        <v>1943</v>
      </c>
      <c r="D18" s="4" t="s">
        <v>36</v>
      </c>
      <c r="E18" s="1" t="s">
        <v>39</v>
      </c>
      <c r="F18" s="1">
        <v>21</v>
      </c>
      <c r="G18" s="9">
        <v>180</v>
      </c>
    </row>
    <row r="19" spans="1:7" hidden="1" x14ac:dyDescent="0.25">
      <c r="A19" s="1" t="s">
        <v>20</v>
      </c>
      <c r="B19" s="1" t="s">
        <v>32</v>
      </c>
      <c r="C19" s="2">
        <v>1978</v>
      </c>
      <c r="D19" s="4" t="s">
        <v>36</v>
      </c>
      <c r="E19" s="1" t="s">
        <v>39</v>
      </c>
      <c r="F19" s="1">
        <v>3</v>
      </c>
      <c r="G19" s="9">
        <v>180</v>
      </c>
    </row>
    <row r="20" spans="1:7" x14ac:dyDescent="0.25">
      <c r="A20" s="1" t="s">
        <v>21</v>
      </c>
      <c r="B20" s="1" t="s">
        <v>32</v>
      </c>
      <c r="C20" s="2">
        <v>1941</v>
      </c>
      <c r="D20" s="4" t="s">
        <v>37</v>
      </c>
      <c r="E20" s="1" t="s">
        <v>39</v>
      </c>
      <c r="F20" s="1">
        <v>3</v>
      </c>
      <c r="G20" s="9">
        <v>180</v>
      </c>
    </row>
    <row r="21" spans="1:7" hidden="1" x14ac:dyDescent="0.25">
      <c r="A21" s="1" t="s">
        <v>22</v>
      </c>
      <c r="B21" s="1" t="s">
        <v>34</v>
      </c>
      <c r="C21" s="2">
        <v>1979</v>
      </c>
      <c r="D21" s="4" t="s">
        <v>36</v>
      </c>
      <c r="E21" s="1" t="s">
        <v>40</v>
      </c>
      <c r="F21" s="1">
        <v>2</v>
      </c>
      <c r="G21" s="9">
        <v>175</v>
      </c>
    </row>
    <row r="22" spans="1:7" hidden="1" x14ac:dyDescent="0.25">
      <c r="A22" s="1" t="s">
        <v>23</v>
      </c>
      <c r="B22" s="1" t="s">
        <v>30</v>
      </c>
      <c r="C22" s="2">
        <v>1949</v>
      </c>
      <c r="D22" s="4" t="s">
        <v>36</v>
      </c>
      <c r="E22" s="1" t="s">
        <v>38</v>
      </c>
      <c r="F22" s="1">
        <v>6</v>
      </c>
      <c r="G22" s="9">
        <v>200</v>
      </c>
    </row>
    <row r="23" spans="1:7" x14ac:dyDescent="0.25">
      <c r="A23" s="1" t="s">
        <v>24</v>
      </c>
      <c r="B23" s="1" t="s">
        <v>31</v>
      </c>
      <c r="C23" s="2">
        <v>1944</v>
      </c>
      <c r="D23" s="4" t="s">
        <v>37</v>
      </c>
      <c r="E23" s="1" t="s">
        <v>38</v>
      </c>
      <c r="F23" s="1">
        <v>33</v>
      </c>
      <c r="G23" s="9">
        <v>220</v>
      </c>
    </row>
    <row r="24" spans="1:7" hidden="1" x14ac:dyDescent="0.25">
      <c r="A24" s="1" t="s">
        <v>25</v>
      </c>
      <c r="B24" s="1" t="s">
        <v>32</v>
      </c>
      <c r="C24" s="2">
        <v>1978</v>
      </c>
      <c r="D24" s="4" t="s">
        <v>36</v>
      </c>
      <c r="E24" s="1" t="s">
        <v>39</v>
      </c>
      <c r="F24" s="1">
        <v>3</v>
      </c>
      <c r="G24" s="9">
        <v>180</v>
      </c>
    </row>
    <row r="25" spans="1:7" hidden="1" x14ac:dyDescent="0.25">
      <c r="A25" s="1" t="s">
        <v>26</v>
      </c>
      <c r="B25" s="1" t="s">
        <v>30</v>
      </c>
      <c r="C25" s="2">
        <v>1979</v>
      </c>
      <c r="D25" s="4" t="s">
        <v>37</v>
      </c>
      <c r="E25" s="1" t="s">
        <v>38</v>
      </c>
      <c r="F25" s="1">
        <v>3</v>
      </c>
      <c r="G25" s="9">
        <v>200</v>
      </c>
    </row>
    <row r="26" spans="1:7" hidden="1" x14ac:dyDescent="0.25">
      <c r="A26" s="1" t="s">
        <v>27</v>
      </c>
      <c r="B26" s="1" t="s">
        <v>31</v>
      </c>
      <c r="C26" s="2">
        <v>1977</v>
      </c>
      <c r="D26" s="4" t="s">
        <v>36</v>
      </c>
      <c r="E26" s="1" t="s">
        <v>38</v>
      </c>
      <c r="F26" s="1">
        <v>7</v>
      </c>
      <c r="G26" s="9">
        <v>220</v>
      </c>
    </row>
    <row r="27" spans="1:7" hidden="1" x14ac:dyDescent="0.25">
      <c r="A27" s="1" t="s">
        <v>28</v>
      </c>
      <c r="B27" s="1" t="s">
        <v>29</v>
      </c>
      <c r="C27" s="2">
        <v>1959</v>
      </c>
      <c r="D27" s="4" t="s">
        <v>36</v>
      </c>
      <c r="E27" s="1" t="s">
        <v>38</v>
      </c>
      <c r="F27" s="1">
        <v>14</v>
      </c>
      <c r="G27" s="9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E21B-5877-46DD-99FA-27E5FB4506BB}">
  <sheetPr filterMode="1"/>
  <dimension ref="A1:H27"/>
  <sheetViews>
    <sheetView workbookViewId="0">
      <selection activeCell="H35" sqref="H35"/>
    </sheetView>
  </sheetViews>
  <sheetFormatPr defaultRowHeight="15" x14ac:dyDescent="0.25"/>
  <cols>
    <col min="1" max="1" width="11.140625" customWidth="1"/>
    <col min="2" max="2" width="12.7109375" customWidth="1"/>
    <col min="3" max="3" width="12.42578125" style="3" customWidth="1"/>
    <col min="4" max="4" width="10.42578125" style="5" customWidth="1"/>
    <col min="5" max="5" width="14.42578125" customWidth="1"/>
    <col min="7" max="7" width="13.140625" customWidth="1"/>
    <col min="8" max="8" width="21.42578125" customWidth="1"/>
  </cols>
  <sheetData>
    <row r="1" spans="1:8" x14ac:dyDescent="0.25">
      <c r="A1" s="8" t="s">
        <v>0</v>
      </c>
      <c r="B1" s="8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10" t="s">
        <v>41</v>
      </c>
    </row>
    <row r="2" spans="1:8" x14ac:dyDescent="0.25">
      <c r="C2" s="3" t="str">
        <f>"&lt;1948"</f>
        <v>&lt;1948</v>
      </c>
      <c r="D2" s="5" t="str">
        <f>"=м"</f>
        <v>=м</v>
      </c>
      <c r="H2" t="b">
        <f ca="1">AND(C6&lt;YEAR(TODAY())-60,D6="м")</f>
        <v>1</v>
      </c>
    </row>
    <row r="3" spans="1:8" x14ac:dyDescent="0.25">
      <c r="C3" s="3" t="str">
        <f>"&lt;1953"</f>
        <v>&lt;1953</v>
      </c>
      <c r="D3" s="5" t="str">
        <f>"=ж"</f>
        <v>=ж</v>
      </c>
      <c r="H3" t="b">
        <f ca="1">AND(C6&lt;YEAR(TODAY())-55,D6="ж")</f>
        <v>0</v>
      </c>
    </row>
    <row r="5" spans="1:8" x14ac:dyDescent="0.25">
      <c r="A5" s="8" t="s">
        <v>0</v>
      </c>
      <c r="B5" s="8" t="s">
        <v>1</v>
      </c>
      <c r="C5" s="8" t="s">
        <v>2</v>
      </c>
      <c r="D5" s="7" t="s">
        <v>3</v>
      </c>
      <c r="E5" s="8" t="s">
        <v>4</v>
      </c>
      <c r="F5" s="8" t="s">
        <v>5</v>
      </c>
      <c r="G5" s="8" t="s">
        <v>6</v>
      </c>
    </row>
    <row r="6" spans="1:8" hidden="1" x14ac:dyDescent="0.25">
      <c r="A6" s="1" t="s">
        <v>7</v>
      </c>
      <c r="B6" s="1" t="s">
        <v>29</v>
      </c>
      <c r="C6" s="2">
        <v>1963</v>
      </c>
      <c r="D6" s="4" t="s">
        <v>36</v>
      </c>
      <c r="E6" s="1" t="s">
        <v>38</v>
      </c>
      <c r="F6" s="1">
        <v>25</v>
      </c>
      <c r="G6" s="9">
        <v>240</v>
      </c>
    </row>
    <row r="7" spans="1:8" hidden="1" x14ac:dyDescent="0.25">
      <c r="A7" s="1" t="s">
        <v>8</v>
      </c>
      <c r="B7" s="1" t="s">
        <v>30</v>
      </c>
      <c r="C7" s="2">
        <v>1973</v>
      </c>
      <c r="D7" s="4" t="s">
        <v>36</v>
      </c>
      <c r="E7" s="1" t="s">
        <v>38</v>
      </c>
      <c r="F7" s="1">
        <v>5</v>
      </c>
      <c r="G7" s="9">
        <v>200</v>
      </c>
    </row>
    <row r="8" spans="1:8" hidden="1" x14ac:dyDescent="0.25">
      <c r="A8" s="1" t="s">
        <v>9</v>
      </c>
      <c r="B8" s="1" t="s">
        <v>30</v>
      </c>
      <c r="C8" s="2">
        <v>1949</v>
      </c>
      <c r="D8" s="4" t="s">
        <v>36</v>
      </c>
      <c r="E8" s="1" t="s">
        <v>38</v>
      </c>
      <c r="F8" s="1">
        <v>16</v>
      </c>
      <c r="G8" s="9">
        <v>200</v>
      </c>
    </row>
    <row r="9" spans="1:8" x14ac:dyDescent="0.25">
      <c r="A9" s="1" t="s">
        <v>10</v>
      </c>
      <c r="B9" s="1" t="s">
        <v>29</v>
      </c>
      <c r="C9" s="2">
        <v>1946</v>
      </c>
      <c r="D9" s="4" t="s">
        <v>36</v>
      </c>
      <c r="E9" s="1" t="s">
        <v>38</v>
      </c>
      <c r="F9" s="1">
        <v>32</v>
      </c>
      <c r="G9" s="9">
        <v>240</v>
      </c>
    </row>
    <row r="10" spans="1:8" hidden="1" x14ac:dyDescent="0.25">
      <c r="A10" s="1" t="s">
        <v>11</v>
      </c>
      <c r="B10" s="1" t="s">
        <v>31</v>
      </c>
      <c r="C10" s="2">
        <v>1980</v>
      </c>
      <c r="D10" s="4" t="s">
        <v>36</v>
      </c>
      <c r="E10" s="1" t="s">
        <v>38</v>
      </c>
      <c r="F10" s="1">
        <v>2</v>
      </c>
      <c r="G10" s="9">
        <v>220</v>
      </c>
    </row>
    <row r="11" spans="1:8" hidden="1" x14ac:dyDescent="0.25">
      <c r="A11" s="1" t="s">
        <v>12</v>
      </c>
      <c r="B11" s="1" t="s">
        <v>33</v>
      </c>
      <c r="C11" s="2">
        <v>1949</v>
      </c>
      <c r="D11" s="4" t="s">
        <v>36</v>
      </c>
      <c r="E11" s="1" t="s">
        <v>38</v>
      </c>
      <c r="F11" s="1">
        <v>24</v>
      </c>
      <c r="G11" s="9">
        <v>350</v>
      </c>
    </row>
    <row r="12" spans="1:8" hidden="1" x14ac:dyDescent="0.25">
      <c r="A12" s="1" t="s">
        <v>13</v>
      </c>
      <c r="B12" s="1" t="s">
        <v>34</v>
      </c>
      <c r="C12" s="2">
        <v>1984</v>
      </c>
      <c r="D12" s="4" t="s">
        <v>37</v>
      </c>
      <c r="E12" s="1" t="s">
        <v>39</v>
      </c>
      <c r="F12" s="1">
        <v>3</v>
      </c>
      <c r="G12" s="9">
        <v>175</v>
      </c>
    </row>
    <row r="13" spans="1:8" hidden="1" x14ac:dyDescent="0.25">
      <c r="A13" s="1" t="s">
        <v>14</v>
      </c>
      <c r="B13" s="1" t="s">
        <v>31</v>
      </c>
      <c r="C13" s="2">
        <v>1982</v>
      </c>
      <c r="D13" s="4" t="s">
        <v>36</v>
      </c>
      <c r="E13" s="1" t="s">
        <v>38</v>
      </c>
      <c r="F13" s="1">
        <v>1</v>
      </c>
      <c r="G13" s="9">
        <v>220</v>
      </c>
    </row>
    <row r="14" spans="1:8" hidden="1" x14ac:dyDescent="0.25">
      <c r="A14" s="1" t="s">
        <v>15</v>
      </c>
      <c r="B14" s="1" t="s">
        <v>32</v>
      </c>
      <c r="C14" s="2">
        <v>1954</v>
      </c>
      <c r="D14" s="4" t="s">
        <v>37</v>
      </c>
      <c r="E14" s="1" t="s">
        <v>40</v>
      </c>
      <c r="F14" s="1">
        <v>15</v>
      </c>
      <c r="G14" s="9">
        <v>180</v>
      </c>
    </row>
    <row r="15" spans="1:8" hidden="1" x14ac:dyDescent="0.25">
      <c r="A15" s="1" t="s">
        <v>16</v>
      </c>
      <c r="B15" s="1" t="s">
        <v>35</v>
      </c>
      <c r="C15" s="2">
        <v>1980</v>
      </c>
      <c r="D15" s="4" t="s">
        <v>37</v>
      </c>
      <c r="E15" s="1" t="s">
        <v>40</v>
      </c>
      <c r="F15" s="1">
        <v>1</v>
      </c>
      <c r="G15" s="9">
        <v>150</v>
      </c>
    </row>
    <row r="16" spans="1:8" hidden="1" x14ac:dyDescent="0.25">
      <c r="A16" s="1" t="s">
        <v>17</v>
      </c>
      <c r="B16" s="1" t="s">
        <v>29</v>
      </c>
      <c r="C16" s="2">
        <v>1954</v>
      </c>
      <c r="D16" s="4" t="s">
        <v>36</v>
      </c>
      <c r="E16" s="1" t="s">
        <v>38</v>
      </c>
      <c r="F16" s="1">
        <v>13</v>
      </c>
      <c r="G16" s="9">
        <v>240</v>
      </c>
    </row>
    <row r="17" spans="1:7" x14ac:dyDescent="0.25">
      <c r="A17" s="1" t="s">
        <v>18</v>
      </c>
      <c r="B17" s="1" t="s">
        <v>30</v>
      </c>
      <c r="C17" s="2">
        <v>1933</v>
      </c>
      <c r="D17" s="4" t="s">
        <v>36</v>
      </c>
      <c r="E17" s="1" t="s">
        <v>39</v>
      </c>
      <c r="F17" s="1">
        <v>34</v>
      </c>
      <c r="G17" s="9">
        <v>200</v>
      </c>
    </row>
    <row r="18" spans="1:7" x14ac:dyDescent="0.25">
      <c r="A18" s="1" t="s">
        <v>19</v>
      </c>
      <c r="B18" s="1" t="s">
        <v>32</v>
      </c>
      <c r="C18" s="2">
        <v>1943</v>
      </c>
      <c r="D18" s="4" t="s">
        <v>36</v>
      </c>
      <c r="E18" s="1" t="s">
        <v>39</v>
      </c>
      <c r="F18" s="1">
        <v>21</v>
      </c>
      <c r="G18" s="9">
        <v>180</v>
      </c>
    </row>
    <row r="19" spans="1:7" hidden="1" x14ac:dyDescent="0.25">
      <c r="A19" s="1" t="s">
        <v>20</v>
      </c>
      <c r="B19" s="1" t="s">
        <v>32</v>
      </c>
      <c r="C19" s="2">
        <v>1978</v>
      </c>
      <c r="D19" s="4" t="s">
        <v>36</v>
      </c>
      <c r="E19" s="1" t="s">
        <v>39</v>
      </c>
      <c r="F19" s="1">
        <v>3</v>
      </c>
      <c r="G19" s="9">
        <v>180</v>
      </c>
    </row>
    <row r="20" spans="1:7" x14ac:dyDescent="0.25">
      <c r="A20" s="1" t="s">
        <v>21</v>
      </c>
      <c r="B20" s="1" t="s">
        <v>32</v>
      </c>
      <c r="C20" s="2">
        <v>1941</v>
      </c>
      <c r="D20" s="4" t="s">
        <v>37</v>
      </c>
      <c r="E20" s="1" t="s">
        <v>39</v>
      </c>
      <c r="F20" s="1">
        <v>3</v>
      </c>
      <c r="G20" s="9">
        <v>180</v>
      </c>
    </row>
    <row r="21" spans="1:7" hidden="1" x14ac:dyDescent="0.25">
      <c r="A21" s="1" t="s">
        <v>22</v>
      </c>
      <c r="B21" s="1" t="s">
        <v>34</v>
      </c>
      <c r="C21" s="2">
        <v>1979</v>
      </c>
      <c r="D21" s="4" t="s">
        <v>36</v>
      </c>
      <c r="E21" s="1" t="s">
        <v>40</v>
      </c>
      <c r="F21" s="1">
        <v>2</v>
      </c>
      <c r="G21" s="9">
        <v>175</v>
      </c>
    </row>
    <row r="22" spans="1:7" hidden="1" x14ac:dyDescent="0.25">
      <c r="A22" s="1" t="s">
        <v>23</v>
      </c>
      <c r="B22" s="1" t="s">
        <v>30</v>
      </c>
      <c r="C22" s="2">
        <v>1949</v>
      </c>
      <c r="D22" s="4" t="s">
        <v>36</v>
      </c>
      <c r="E22" s="1" t="s">
        <v>38</v>
      </c>
      <c r="F22" s="1">
        <v>6</v>
      </c>
      <c r="G22" s="9">
        <v>200</v>
      </c>
    </row>
    <row r="23" spans="1:7" x14ac:dyDescent="0.25">
      <c r="A23" s="1" t="s">
        <v>24</v>
      </c>
      <c r="B23" s="1" t="s">
        <v>31</v>
      </c>
      <c r="C23" s="2">
        <v>1944</v>
      </c>
      <c r="D23" s="4" t="s">
        <v>37</v>
      </c>
      <c r="E23" s="1" t="s">
        <v>38</v>
      </c>
      <c r="F23" s="1">
        <v>33</v>
      </c>
      <c r="G23" s="9">
        <v>220</v>
      </c>
    </row>
    <row r="24" spans="1:7" hidden="1" x14ac:dyDescent="0.25">
      <c r="A24" s="1" t="s">
        <v>25</v>
      </c>
      <c r="B24" s="1" t="s">
        <v>32</v>
      </c>
      <c r="C24" s="2">
        <v>1978</v>
      </c>
      <c r="D24" s="4" t="s">
        <v>36</v>
      </c>
      <c r="E24" s="1" t="s">
        <v>39</v>
      </c>
      <c r="F24" s="1">
        <v>3</v>
      </c>
      <c r="G24" s="9">
        <v>180</v>
      </c>
    </row>
    <row r="25" spans="1:7" hidden="1" x14ac:dyDescent="0.25">
      <c r="A25" s="1" t="s">
        <v>26</v>
      </c>
      <c r="B25" s="1" t="s">
        <v>30</v>
      </c>
      <c r="C25" s="2">
        <v>1979</v>
      </c>
      <c r="D25" s="4" t="s">
        <v>37</v>
      </c>
      <c r="E25" s="1" t="s">
        <v>38</v>
      </c>
      <c r="F25" s="1">
        <v>3</v>
      </c>
      <c r="G25" s="9">
        <v>200</v>
      </c>
    </row>
    <row r="26" spans="1:7" hidden="1" x14ac:dyDescent="0.25">
      <c r="A26" s="1" t="s">
        <v>27</v>
      </c>
      <c r="B26" s="1" t="s">
        <v>31</v>
      </c>
      <c r="C26" s="2">
        <v>1977</v>
      </c>
      <c r="D26" s="4" t="s">
        <v>36</v>
      </c>
      <c r="E26" s="1" t="s">
        <v>38</v>
      </c>
      <c r="F26" s="1">
        <v>7</v>
      </c>
      <c r="G26" s="9">
        <v>220</v>
      </c>
    </row>
    <row r="27" spans="1:7" hidden="1" x14ac:dyDescent="0.25">
      <c r="A27" s="1" t="s">
        <v>28</v>
      </c>
      <c r="B27" s="1" t="s">
        <v>29</v>
      </c>
      <c r="C27" s="2">
        <v>1959</v>
      </c>
      <c r="D27" s="4" t="s">
        <v>36</v>
      </c>
      <c r="E27" s="1" t="s">
        <v>38</v>
      </c>
      <c r="F27" s="1">
        <v>14</v>
      </c>
      <c r="G27" s="9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49B4-6146-4307-9519-B4C56CE10DFE}">
  <dimension ref="A1:G31"/>
  <sheetViews>
    <sheetView workbookViewId="0">
      <selection activeCell="C36" sqref="C36"/>
    </sheetView>
  </sheetViews>
  <sheetFormatPr defaultRowHeight="15" outlineLevelRow="2" x14ac:dyDescent="0.25"/>
  <cols>
    <col min="1" max="1" width="11.140625" customWidth="1"/>
    <col min="2" max="2" width="12.7109375" customWidth="1"/>
    <col min="3" max="3" width="12.42578125" style="3" customWidth="1"/>
    <col min="4" max="4" width="10.42578125" style="5" customWidth="1"/>
    <col min="5" max="5" width="14.42578125" customWidth="1"/>
    <col min="7" max="7" width="13.1406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spans="1:7" outlineLevel="2" x14ac:dyDescent="0.25">
      <c r="A2" s="1" t="s">
        <v>12</v>
      </c>
      <c r="B2" s="1" t="s">
        <v>33</v>
      </c>
      <c r="C2" s="2">
        <v>1949</v>
      </c>
      <c r="D2" s="4" t="s">
        <v>36</v>
      </c>
      <c r="E2" s="1" t="s">
        <v>38</v>
      </c>
      <c r="F2" s="1">
        <v>24</v>
      </c>
      <c r="G2" s="9">
        <v>350</v>
      </c>
    </row>
    <row r="3" spans="1:7" outlineLevel="1" x14ac:dyDescent="0.25">
      <c r="A3" s="1"/>
      <c r="B3" s="6" t="s">
        <v>42</v>
      </c>
      <c r="C3" s="2"/>
      <c r="D3" s="4"/>
      <c r="E3" s="1"/>
      <c r="F3" s="1"/>
      <c r="G3" s="9">
        <f>SUBTOTAL(1,G2:G2)</f>
        <v>350</v>
      </c>
    </row>
    <row r="4" spans="1:7" outlineLevel="2" x14ac:dyDescent="0.25">
      <c r="A4" s="1" t="s">
        <v>7</v>
      </c>
      <c r="B4" s="1" t="s">
        <v>29</v>
      </c>
      <c r="C4" s="2">
        <v>1963</v>
      </c>
      <c r="D4" s="4" t="s">
        <v>36</v>
      </c>
      <c r="E4" s="1" t="s">
        <v>38</v>
      </c>
      <c r="F4" s="1">
        <v>25</v>
      </c>
      <c r="G4" s="9">
        <v>240</v>
      </c>
    </row>
    <row r="5" spans="1:7" outlineLevel="2" x14ac:dyDescent="0.25">
      <c r="A5" s="1" t="s">
        <v>10</v>
      </c>
      <c r="B5" s="1" t="s">
        <v>29</v>
      </c>
      <c r="C5" s="2">
        <v>1946</v>
      </c>
      <c r="D5" s="4" t="s">
        <v>36</v>
      </c>
      <c r="E5" s="1" t="s">
        <v>38</v>
      </c>
      <c r="F5" s="1">
        <v>32</v>
      </c>
      <c r="G5" s="9">
        <v>240</v>
      </c>
    </row>
    <row r="6" spans="1:7" outlineLevel="2" x14ac:dyDescent="0.25">
      <c r="A6" s="1" t="s">
        <v>17</v>
      </c>
      <c r="B6" s="1" t="s">
        <v>29</v>
      </c>
      <c r="C6" s="2">
        <v>1954</v>
      </c>
      <c r="D6" s="4" t="s">
        <v>36</v>
      </c>
      <c r="E6" s="1" t="s">
        <v>38</v>
      </c>
      <c r="F6" s="1">
        <v>13</v>
      </c>
      <c r="G6" s="9">
        <v>240</v>
      </c>
    </row>
    <row r="7" spans="1:7" outlineLevel="2" x14ac:dyDescent="0.25">
      <c r="A7" s="1" t="s">
        <v>28</v>
      </c>
      <c r="B7" s="1" t="s">
        <v>29</v>
      </c>
      <c r="C7" s="2">
        <v>1959</v>
      </c>
      <c r="D7" s="4" t="s">
        <v>36</v>
      </c>
      <c r="E7" s="1" t="s">
        <v>38</v>
      </c>
      <c r="F7" s="1">
        <v>14</v>
      </c>
      <c r="G7" s="9">
        <v>240</v>
      </c>
    </row>
    <row r="8" spans="1:7" outlineLevel="1" x14ac:dyDescent="0.25">
      <c r="A8" s="1"/>
      <c r="B8" s="6" t="s">
        <v>43</v>
      </c>
      <c r="C8" s="2"/>
      <c r="D8" s="4"/>
      <c r="E8" s="1"/>
      <c r="F8" s="1"/>
      <c r="G8" s="9">
        <f>SUBTOTAL(1,G4:G7)</f>
        <v>240</v>
      </c>
    </row>
    <row r="9" spans="1:7" outlineLevel="2" x14ac:dyDescent="0.25">
      <c r="A9" s="1" t="s">
        <v>13</v>
      </c>
      <c r="B9" s="1" t="s">
        <v>34</v>
      </c>
      <c r="C9" s="2">
        <v>1984</v>
      </c>
      <c r="D9" s="4" t="s">
        <v>37</v>
      </c>
      <c r="E9" s="1" t="s">
        <v>39</v>
      </c>
      <c r="F9" s="1">
        <v>3</v>
      </c>
      <c r="G9" s="9">
        <v>175</v>
      </c>
    </row>
    <row r="10" spans="1:7" outlineLevel="2" x14ac:dyDescent="0.25">
      <c r="A10" s="1" t="s">
        <v>22</v>
      </c>
      <c r="B10" s="1" t="s">
        <v>34</v>
      </c>
      <c r="C10" s="2">
        <v>1979</v>
      </c>
      <c r="D10" s="4" t="s">
        <v>36</v>
      </c>
      <c r="E10" s="1" t="s">
        <v>40</v>
      </c>
      <c r="F10" s="1">
        <v>2</v>
      </c>
      <c r="G10" s="9">
        <v>175</v>
      </c>
    </row>
    <row r="11" spans="1:7" outlineLevel="1" x14ac:dyDescent="0.25">
      <c r="A11" s="1"/>
      <c r="B11" s="6" t="s">
        <v>44</v>
      </c>
      <c r="C11" s="2"/>
      <c r="D11" s="4"/>
      <c r="E11" s="1"/>
      <c r="F11" s="1"/>
      <c r="G11" s="9">
        <f>SUBTOTAL(1,G9:G10)</f>
        <v>175</v>
      </c>
    </row>
    <row r="12" spans="1:7" outlineLevel="2" x14ac:dyDescent="0.25">
      <c r="A12" s="1" t="s">
        <v>11</v>
      </c>
      <c r="B12" s="1" t="s">
        <v>31</v>
      </c>
      <c r="C12" s="2">
        <v>1980</v>
      </c>
      <c r="D12" s="4" t="s">
        <v>36</v>
      </c>
      <c r="E12" s="1" t="s">
        <v>38</v>
      </c>
      <c r="F12" s="1">
        <v>2</v>
      </c>
      <c r="G12" s="9">
        <v>220</v>
      </c>
    </row>
    <row r="13" spans="1:7" outlineLevel="2" x14ac:dyDescent="0.25">
      <c r="A13" s="1" t="s">
        <v>14</v>
      </c>
      <c r="B13" s="1" t="s">
        <v>31</v>
      </c>
      <c r="C13" s="2">
        <v>1982</v>
      </c>
      <c r="D13" s="4" t="s">
        <v>36</v>
      </c>
      <c r="E13" s="1" t="s">
        <v>38</v>
      </c>
      <c r="F13" s="1">
        <v>1</v>
      </c>
      <c r="G13" s="9">
        <v>220</v>
      </c>
    </row>
    <row r="14" spans="1:7" outlineLevel="2" x14ac:dyDescent="0.25">
      <c r="A14" s="1" t="s">
        <v>24</v>
      </c>
      <c r="B14" s="1" t="s">
        <v>31</v>
      </c>
      <c r="C14" s="2">
        <v>1944</v>
      </c>
      <c r="D14" s="4" t="s">
        <v>37</v>
      </c>
      <c r="E14" s="1" t="s">
        <v>38</v>
      </c>
      <c r="F14" s="1">
        <v>33</v>
      </c>
      <c r="G14" s="9">
        <v>220</v>
      </c>
    </row>
    <row r="15" spans="1:7" outlineLevel="2" x14ac:dyDescent="0.25">
      <c r="A15" s="1" t="s">
        <v>27</v>
      </c>
      <c r="B15" s="1" t="s">
        <v>31</v>
      </c>
      <c r="C15" s="2">
        <v>1977</v>
      </c>
      <c r="D15" s="4" t="s">
        <v>36</v>
      </c>
      <c r="E15" s="1" t="s">
        <v>38</v>
      </c>
      <c r="F15" s="1">
        <v>7</v>
      </c>
      <c r="G15" s="9">
        <v>220</v>
      </c>
    </row>
    <row r="16" spans="1:7" outlineLevel="1" x14ac:dyDescent="0.25">
      <c r="A16" s="1"/>
      <c r="B16" s="6" t="s">
        <v>45</v>
      </c>
      <c r="C16" s="2"/>
      <c r="D16" s="4"/>
      <c r="E16" s="1"/>
      <c r="F16" s="1"/>
      <c r="G16" s="9">
        <f>SUBTOTAL(1,G12:G15)</f>
        <v>220</v>
      </c>
    </row>
    <row r="17" spans="1:7" outlineLevel="2" x14ac:dyDescent="0.25">
      <c r="A17" s="1" t="s">
        <v>16</v>
      </c>
      <c r="B17" s="1" t="s">
        <v>35</v>
      </c>
      <c r="C17" s="2">
        <v>1980</v>
      </c>
      <c r="D17" s="4" t="s">
        <v>37</v>
      </c>
      <c r="E17" s="1" t="s">
        <v>40</v>
      </c>
      <c r="F17" s="1">
        <v>1</v>
      </c>
      <c r="G17" s="9">
        <v>150</v>
      </c>
    </row>
    <row r="18" spans="1:7" outlineLevel="1" x14ac:dyDescent="0.25">
      <c r="A18" s="1"/>
      <c r="B18" s="6" t="s">
        <v>46</v>
      </c>
      <c r="C18" s="2"/>
      <c r="D18" s="4"/>
      <c r="E18" s="1"/>
      <c r="F18" s="1"/>
      <c r="G18" s="9">
        <f>SUBTOTAL(1,G17:G17)</f>
        <v>150</v>
      </c>
    </row>
    <row r="19" spans="1:7" outlineLevel="2" x14ac:dyDescent="0.25">
      <c r="A19" s="1" t="s">
        <v>15</v>
      </c>
      <c r="B19" s="1" t="s">
        <v>32</v>
      </c>
      <c r="C19" s="2">
        <v>1954</v>
      </c>
      <c r="D19" s="4" t="s">
        <v>37</v>
      </c>
      <c r="E19" s="1" t="s">
        <v>40</v>
      </c>
      <c r="F19" s="1">
        <v>15</v>
      </c>
      <c r="G19" s="9">
        <v>180</v>
      </c>
    </row>
    <row r="20" spans="1:7" outlineLevel="2" x14ac:dyDescent="0.25">
      <c r="A20" s="1" t="s">
        <v>19</v>
      </c>
      <c r="B20" s="1" t="s">
        <v>32</v>
      </c>
      <c r="C20" s="2">
        <v>1943</v>
      </c>
      <c r="D20" s="4" t="s">
        <v>36</v>
      </c>
      <c r="E20" s="1" t="s">
        <v>39</v>
      </c>
      <c r="F20" s="1">
        <v>21</v>
      </c>
      <c r="G20" s="9">
        <v>180</v>
      </c>
    </row>
    <row r="21" spans="1:7" outlineLevel="2" x14ac:dyDescent="0.25">
      <c r="A21" s="1" t="s">
        <v>20</v>
      </c>
      <c r="B21" s="1" t="s">
        <v>32</v>
      </c>
      <c r="C21" s="2">
        <v>1978</v>
      </c>
      <c r="D21" s="4" t="s">
        <v>36</v>
      </c>
      <c r="E21" s="1" t="s">
        <v>39</v>
      </c>
      <c r="F21" s="1">
        <v>3</v>
      </c>
      <c r="G21" s="9">
        <v>180</v>
      </c>
    </row>
    <row r="22" spans="1:7" outlineLevel="2" x14ac:dyDescent="0.25">
      <c r="A22" s="1" t="s">
        <v>21</v>
      </c>
      <c r="B22" s="1" t="s">
        <v>32</v>
      </c>
      <c r="C22" s="2">
        <v>1941</v>
      </c>
      <c r="D22" s="4" t="s">
        <v>37</v>
      </c>
      <c r="E22" s="1" t="s">
        <v>39</v>
      </c>
      <c r="F22" s="1">
        <v>3</v>
      </c>
      <c r="G22" s="9">
        <v>180</v>
      </c>
    </row>
    <row r="23" spans="1:7" outlineLevel="2" x14ac:dyDescent="0.25">
      <c r="A23" s="1" t="s">
        <v>25</v>
      </c>
      <c r="B23" s="1" t="s">
        <v>32</v>
      </c>
      <c r="C23" s="2">
        <v>1978</v>
      </c>
      <c r="D23" s="4" t="s">
        <v>36</v>
      </c>
      <c r="E23" s="1" t="s">
        <v>39</v>
      </c>
      <c r="F23" s="1">
        <v>3</v>
      </c>
      <c r="G23" s="9">
        <v>180</v>
      </c>
    </row>
    <row r="24" spans="1:7" outlineLevel="1" x14ac:dyDescent="0.25">
      <c r="A24" s="1"/>
      <c r="B24" s="6" t="s">
        <v>47</v>
      </c>
      <c r="C24" s="2"/>
      <c r="D24" s="4"/>
      <c r="E24" s="1"/>
      <c r="F24" s="1"/>
      <c r="G24" s="9">
        <f>SUBTOTAL(1,G19:G23)</f>
        <v>180</v>
      </c>
    </row>
    <row r="25" spans="1:7" outlineLevel="2" x14ac:dyDescent="0.25">
      <c r="A25" s="1" t="s">
        <v>8</v>
      </c>
      <c r="B25" s="1" t="s">
        <v>30</v>
      </c>
      <c r="C25" s="2">
        <v>1973</v>
      </c>
      <c r="D25" s="4" t="s">
        <v>36</v>
      </c>
      <c r="E25" s="1" t="s">
        <v>38</v>
      </c>
      <c r="F25" s="1">
        <v>5</v>
      </c>
      <c r="G25" s="9">
        <v>200</v>
      </c>
    </row>
    <row r="26" spans="1:7" outlineLevel="2" x14ac:dyDescent="0.25">
      <c r="A26" s="1" t="s">
        <v>9</v>
      </c>
      <c r="B26" s="1" t="s">
        <v>30</v>
      </c>
      <c r="C26" s="2">
        <v>1949</v>
      </c>
      <c r="D26" s="4" t="s">
        <v>36</v>
      </c>
      <c r="E26" s="1" t="s">
        <v>38</v>
      </c>
      <c r="F26" s="1">
        <v>16</v>
      </c>
      <c r="G26" s="9">
        <v>200</v>
      </c>
    </row>
    <row r="27" spans="1:7" outlineLevel="2" x14ac:dyDescent="0.25">
      <c r="A27" s="1" t="s">
        <v>18</v>
      </c>
      <c r="B27" s="1" t="s">
        <v>30</v>
      </c>
      <c r="C27" s="2">
        <v>1933</v>
      </c>
      <c r="D27" s="4" t="s">
        <v>36</v>
      </c>
      <c r="E27" s="1" t="s">
        <v>39</v>
      </c>
      <c r="F27" s="1">
        <v>34</v>
      </c>
      <c r="G27" s="9">
        <v>200</v>
      </c>
    </row>
    <row r="28" spans="1:7" outlineLevel="2" x14ac:dyDescent="0.25">
      <c r="A28" s="1" t="s">
        <v>23</v>
      </c>
      <c r="B28" s="1" t="s">
        <v>30</v>
      </c>
      <c r="C28" s="2">
        <v>1949</v>
      </c>
      <c r="D28" s="4" t="s">
        <v>36</v>
      </c>
      <c r="E28" s="1" t="s">
        <v>38</v>
      </c>
      <c r="F28" s="1">
        <v>6</v>
      </c>
      <c r="G28" s="9">
        <v>200</v>
      </c>
    </row>
    <row r="29" spans="1:7" outlineLevel="2" x14ac:dyDescent="0.25">
      <c r="A29" s="1" t="s">
        <v>26</v>
      </c>
      <c r="B29" s="1" t="s">
        <v>30</v>
      </c>
      <c r="C29" s="2">
        <v>1979</v>
      </c>
      <c r="D29" s="4" t="s">
        <v>37</v>
      </c>
      <c r="E29" s="1" t="s">
        <v>38</v>
      </c>
      <c r="F29" s="1">
        <v>3</v>
      </c>
      <c r="G29" s="9">
        <v>200</v>
      </c>
    </row>
    <row r="30" spans="1:7" outlineLevel="1" x14ac:dyDescent="0.25">
      <c r="A30" s="11"/>
      <c r="B30" s="15" t="s">
        <v>48</v>
      </c>
      <c r="C30" s="12"/>
      <c r="D30" s="13"/>
      <c r="E30" s="11"/>
      <c r="F30" s="11"/>
      <c r="G30" s="14">
        <f>SUBTOTAL(1,G25:G29)</f>
        <v>200</v>
      </c>
    </row>
    <row r="31" spans="1:7" x14ac:dyDescent="0.25">
      <c r="A31" s="11"/>
      <c r="B31" s="15" t="s">
        <v>49</v>
      </c>
      <c r="C31" s="12"/>
      <c r="D31" s="13"/>
      <c r="E31" s="11"/>
      <c r="F31" s="11"/>
      <c r="G31" s="14">
        <f>SUBTOTAL(1,G2:G29)</f>
        <v>208.63636363636363</v>
      </c>
    </row>
  </sheetData>
  <autoFilter ref="A1:G29" xr:uid="{BF6F49B4-6146-4307-9519-B4C56CE10DFE}">
    <sortState xmlns:xlrd2="http://schemas.microsoft.com/office/spreadsheetml/2017/richdata2" ref="A2:G29">
      <sortCondition ref="B1:B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4EA7-5C47-4896-AB45-F0A36D0B3464}">
  <dimension ref="A1:G27"/>
  <sheetViews>
    <sheetView workbookViewId="0">
      <selection activeCell="G30" sqref="G30"/>
    </sheetView>
  </sheetViews>
  <sheetFormatPr defaultRowHeight="15" outlineLevelRow="2" x14ac:dyDescent="0.25"/>
  <cols>
    <col min="1" max="1" width="11.140625" customWidth="1"/>
    <col min="2" max="2" width="12.7109375" customWidth="1"/>
    <col min="3" max="3" width="11" style="3" customWidth="1"/>
    <col min="4" max="4" width="26" style="5" customWidth="1"/>
    <col min="5" max="5" width="14.42578125" customWidth="1"/>
    <col min="7" max="7" width="13.1406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spans="1:7" outlineLevel="2" x14ac:dyDescent="0.25">
      <c r="A2" s="1" t="s">
        <v>7</v>
      </c>
      <c r="B2" s="1" t="s">
        <v>29</v>
      </c>
      <c r="C2" s="2">
        <v>1963</v>
      </c>
      <c r="D2" s="4" t="s">
        <v>36</v>
      </c>
      <c r="E2" s="1" t="s">
        <v>38</v>
      </c>
      <c r="F2" s="1">
        <v>25</v>
      </c>
      <c r="G2" s="9">
        <v>240</v>
      </c>
    </row>
    <row r="3" spans="1:7" outlineLevel="2" x14ac:dyDescent="0.25">
      <c r="A3" s="1" t="s">
        <v>8</v>
      </c>
      <c r="B3" s="1" t="s">
        <v>30</v>
      </c>
      <c r="C3" s="2">
        <v>1973</v>
      </c>
      <c r="D3" s="4" t="s">
        <v>36</v>
      </c>
      <c r="E3" s="1" t="s">
        <v>38</v>
      </c>
      <c r="F3" s="1">
        <v>5</v>
      </c>
      <c r="G3" s="9">
        <v>200</v>
      </c>
    </row>
    <row r="4" spans="1:7" outlineLevel="2" x14ac:dyDescent="0.25">
      <c r="A4" s="1" t="s">
        <v>9</v>
      </c>
      <c r="B4" s="1" t="s">
        <v>30</v>
      </c>
      <c r="C4" s="2">
        <v>1949</v>
      </c>
      <c r="D4" s="4" t="s">
        <v>36</v>
      </c>
      <c r="E4" s="1" t="s">
        <v>38</v>
      </c>
      <c r="F4" s="1">
        <v>16</v>
      </c>
      <c r="G4" s="9">
        <v>200</v>
      </c>
    </row>
    <row r="5" spans="1:7" outlineLevel="2" x14ac:dyDescent="0.25">
      <c r="A5" s="1" t="s">
        <v>10</v>
      </c>
      <c r="B5" s="1" t="s">
        <v>29</v>
      </c>
      <c r="C5" s="2">
        <v>1946</v>
      </c>
      <c r="D5" s="4" t="s">
        <v>36</v>
      </c>
      <c r="E5" s="1" t="s">
        <v>38</v>
      </c>
      <c r="F5" s="1">
        <v>32</v>
      </c>
      <c r="G5" s="9">
        <v>240</v>
      </c>
    </row>
    <row r="6" spans="1:7" outlineLevel="2" x14ac:dyDescent="0.25">
      <c r="A6" s="1" t="s">
        <v>11</v>
      </c>
      <c r="B6" s="1" t="s">
        <v>31</v>
      </c>
      <c r="C6" s="2">
        <v>1980</v>
      </c>
      <c r="D6" s="4" t="s">
        <v>36</v>
      </c>
      <c r="E6" s="1" t="s">
        <v>38</v>
      </c>
      <c r="F6" s="1">
        <v>2</v>
      </c>
      <c r="G6" s="9">
        <v>220</v>
      </c>
    </row>
    <row r="7" spans="1:7" outlineLevel="2" x14ac:dyDescent="0.25">
      <c r="A7" s="1" t="s">
        <v>12</v>
      </c>
      <c r="B7" s="1" t="s">
        <v>33</v>
      </c>
      <c r="C7" s="2">
        <v>1949</v>
      </c>
      <c r="D7" s="4" t="s">
        <v>36</v>
      </c>
      <c r="E7" s="1" t="s">
        <v>38</v>
      </c>
      <c r="F7" s="1">
        <v>24</v>
      </c>
      <c r="G7" s="9">
        <v>350</v>
      </c>
    </row>
    <row r="8" spans="1:7" outlineLevel="2" x14ac:dyDescent="0.25">
      <c r="A8" s="1" t="s">
        <v>14</v>
      </c>
      <c r="B8" s="1" t="s">
        <v>31</v>
      </c>
      <c r="C8" s="2">
        <v>1982</v>
      </c>
      <c r="D8" s="4" t="s">
        <v>36</v>
      </c>
      <c r="E8" s="1" t="s">
        <v>38</v>
      </c>
      <c r="F8" s="1">
        <v>1</v>
      </c>
      <c r="G8" s="9">
        <v>220</v>
      </c>
    </row>
    <row r="9" spans="1:7" outlineLevel="2" x14ac:dyDescent="0.25">
      <c r="A9" s="1" t="s">
        <v>17</v>
      </c>
      <c r="B9" s="1" t="s">
        <v>29</v>
      </c>
      <c r="C9" s="2">
        <v>1954</v>
      </c>
      <c r="D9" s="4" t="s">
        <v>36</v>
      </c>
      <c r="E9" s="1" t="s">
        <v>38</v>
      </c>
      <c r="F9" s="1">
        <v>13</v>
      </c>
      <c r="G9" s="9">
        <v>240</v>
      </c>
    </row>
    <row r="10" spans="1:7" outlineLevel="2" x14ac:dyDescent="0.25">
      <c r="A10" s="1" t="s">
        <v>23</v>
      </c>
      <c r="B10" s="1" t="s">
        <v>30</v>
      </c>
      <c r="C10" s="2">
        <v>1949</v>
      </c>
      <c r="D10" s="4" t="s">
        <v>36</v>
      </c>
      <c r="E10" s="1" t="s">
        <v>38</v>
      </c>
      <c r="F10" s="1">
        <v>6</v>
      </c>
      <c r="G10" s="9">
        <v>200</v>
      </c>
    </row>
    <row r="11" spans="1:7" outlineLevel="2" x14ac:dyDescent="0.25">
      <c r="A11" s="1" t="s">
        <v>24</v>
      </c>
      <c r="B11" s="1" t="s">
        <v>31</v>
      </c>
      <c r="C11" s="2">
        <v>1944</v>
      </c>
      <c r="D11" s="4" t="s">
        <v>37</v>
      </c>
      <c r="E11" s="1" t="s">
        <v>38</v>
      </c>
      <c r="F11" s="1">
        <v>33</v>
      </c>
      <c r="G11" s="9">
        <v>220</v>
      </c>
    </row>
    <row r="12" spans="1:7" outlineLevel="2" x14ac:dyDescent="0.25">
      <c r="A12" s="1" t="s">
        <v>26</v>
      </c>
      <c r="B12" s="1" t="s">
        <v>30</v>
      </c>
      <c r="C12" s="2">
        <v>1979</v>
      </c>
      <c r="D12" s="4" t="s">
        <v>37</v>
      </c>
      <c r="E12" s="1" t="s">
        <v>38</v>
      </c>
      <c r="F12" s="1">
        <v>3</v>
      </c>
      <c r="G12" s="9">
        <v>200</v>
      </c>
    </row>
    <row r="13" spans="1:7" outlineLevel="2" x14ac:dyDescent="0.25">
      <c r="A13" s="1" t="s">
        <v>27</v>
      </c>
      <c r="B13" s="1" t="s">
        <v>31</v>
      </c>
      <c r="C13" s="2">
        <v>1977</v>
      </c>
      <c r="D13" s="4" t="s">
        <v>36</v>
      </c>
      <c r="E13" s="1" t="s">
        <v>38</v>
      </c>
      <c r="F13" s="1">
        <v>7</v>
      </c>
      <c r="G13" s="9">
        <v>220</v>
      </c>
    </row>
    <row r="14" spans="1:7" outlineLevel="2" x14ac:dyDescent="0.25">
      <c r="A14" s="1" t="s">
        <v>28</v>
      </c>
      <c r="B14" s="1" t="s">
        <v>29</v>
      </c>
      <c r="C14" s="2">
        <v>1959</v>
      </c>
      <c r="D14" s="4" t="s">
        <v>36</v>
      </c>
      <c r="E14" s="1" t="s">
        <v>38</v>
      </c>
      <c r="F14" s="1">
        <v>14</v>
      </c>
      <c r="G14" s="9">
        <v>240</v>
      </c>
    </row>
    <row r="15" spans="1:7" outlineLevel="1" x14ac:dyDescent="0.25">
      <c r="A15" s="1"/>
      <c r="B15" s="1"/>
      <c r="C15" s="2"/>
      <c r="D15" s="7" t="s">
        <v>50</v>
      </c>
      <c r="E15" s="1">
        <f>SUBTOTAL(3,E2:E14)</f>
        <v>13</v>
      </c>
      <c r="F15" s="1"/>
      <c r="G15" s="9"/>
    </row>
    <row r="16" spans="1:7" outlineLevel="2" x14ac:dyDescent="0.25">
      <c r="A16" s="1" t="s">
        <v>15</v>
      </c>
      <c r="B16" s="1" t="s">
        <v>32</v>
      </c>
      <c r="C16" s="2">
        <v>1954</v>
      </c>
      <c r="D16" s="4" t="s">
        <v>37</v>
      </c>
      <c r="E16" s="1" t="s">
        <v>40</v>
      </c>
      <c r="F16" s="1">
        <v>15</v>
      </c>
      <c r="G16" s="9">
        <v>180</v>
      </c>
    </row>
    <row r="17" spans="1:7" outlineLevel="2" x14ac:dyDescent="0.25">
      <c r="A17" s="1" t="s">
        <v>16</v>
      </c>
      <c r="B17" s="1" t="s">
        <v>35</v>
      </c>
      <c r="C17" s="2">
        <v>1980</v>
      </c>
      <c r="D17" s="4" t="s">
        <v>37</v>
      </c>
      <c r="E17" s="1" t="s">
        <v>40</v>
      </c>
      <c r="F17" s="1">
        <v>1</v>
      </c>
      <c r="G17" s="9">
        <v>150</v>
      </c>
    </row>
    <row r="18" spans="1:7" outlineLevel="2" x14ac:dyDescent="0.25">
      <c r="A18" s="1" t="s">
        <v>22</v>
      </c>
      <c r="B18" s="1" t="s">
        <v>34</v>
      </c>
      <c r="C18" s="2">
        <v>1979</v>
      </c>
      <c r="D18" s="4" t="s">
        <v>36</v>
      </c>
      <c r="E18" s="1" t="s">
        <v>40</v>
      </c>
      <c r="F18" s="1">
        <v>2</v>
      </c>
      <c r="G18" s="9">
        <v>175</v>
      </c>
    </row>
    <row r="19" spans="1:7" outlineLevel="1" x14ac:dyDescent="0.25">
      <c r="A19" s="1"/>
      <c r="B19" s="1"/>
      <c r="C19" s="2"/>
      <c r="D19" s="7" t="s">
        <v>51</v>
      </c>
      <c r="E19" s="1">
        <f>SUBTOTAL(3,E16:E18)</f>
        <v>3</v>
      </c>
      <c r="F19" s="1"/>
      <c r="G19" s="9"/>
    </row>
    <row r="20" spans="1:7" outlineLevel="2" x14ac:dyDescent="0.25">
      <c r="A20" s="1" t="s">
        <v>13</v>
      </c>
      <c r="B20" s="1" t="s">
        <v>34</v>
      </c>
      <c r="C20" s="2">
        <v>1984</v>
      </c>
      <c r="D20" s="4" t="s">
        <v>37</v>
      </c>
      <c r="E20" s="1" t="s">
        <v>39</v>
      </c>
      <c r="F20" s="1">
        <v>3</v>
      </c>
      <c r="G20" s="9">
        <v>175</v>
      </c>
    </row>
    <row r="21" spans="1:7" outlineLevel="2" x14ac:dyDescent="0.25">
      <c r="A21" s="1" t="s">
        <v>18</v>
      </c>
      <c r="B21" s="1" t="s">
        <v>30</v>
      </c>
      <c r="C21" s="2">
        <v>1933</v>
      </c>
      <c r="D21" s="4" t="s">
        <v>36</v>
      </c>
      <c r="E21" s="1" t="s">
        <v>39</v>
      </c>
      <c r="F21" s="1">
        <v>34</v>
      </c>
      <c r="G21" s="9">
        <v>200</v>
      </c>
    </row>
    <row r="22" spans="1:7" outlineLevel="2" x14ac:dyDescent="0.25">
      <c r="A22" s="1" t="s">
        <v>19</v>
      </c>
      <c r="B22" s="1" t="s">
        <v>32</v>
      </c>
      <c r="C22" s="2">
        <v>1943</v>
      </c>
      <c r="D22" s="4" t="s">
        <v>36</v>
      </c>
      <c r="E22" s="1" t="s">
        <v>39</v>
      </c>
      <c r="F22" s="1">
        <v>21</v>
      </c>
      <c r="G22" s="9">
        <v>180</v>
      </c>
    </row>
    <row r="23" spans="1:7" outlineLevel="2" x14ac:dyDescent="0.25">
      <c r="A23" s="1" t="s">
        <v>20</v>
      </c>
      <c r="B23" s="1" t="s">
        <v>32</v>
      </c>
      <c r="C23" s="2">
        <v>1978</v>
      </c>
      <c r="D23" s="4" t="s">
        <v>36</v>
      </c>
      <c r="E23" s="1" t="s">
        <v>39</v>
      </c>
      <c r="F23" s="1">
        <v>3</v>
      </c>
      <c r="G23" s="9">
        <v>180</v>
      </c>
    </row>
    <row r="24" spans="1:7" outlineLevel="2" x14ac:dyDescent="0.25">
      <c r="A24" s="1" t="s">
        <v>21</v>
      </c>
      <c r="B24" s="1" t="s">
        <v>32</v>
      </c>
      <c r="C24" s="2">
        <v>1941</v>
      </c>
      <c r="D24" s="4" t="s">
        <v>37</v>
      </c>
      <c r="E24" s="1" t="s">
        <v>39</v>
      </c>
      <c r="F24" s="1">
        <v>3</v>
      </c>
      <c r="G24" s="9">
        <v>180</v>
      </c>
    </row>
    <row r="25" spans="1:7" outlineLevel="2" x14ac:dyDescent="0.25">
      <c r="A25" s="1" t="s">
        <v>25</v>
      </c>
      <c r="B25" s="1" t="s">
        <v>32</v>
      </c>
      <c r="C25" s="2">
        <v>1978</v>
      </c>
      <c r="D25" s="4" t="s">
        <v>36</v>
      </c>
      <c r="E25" s="1" t="s">
        <v>39</v>
      </c>
      <c r="F25" s="1">
        <v>3</v>
      </c>
      <c r="G25" s="9">
        <v>180</v>
      </c>
    </row>
    <row r="26" spans="1:7" outlineLevel="1" x14ac:dyDescent="0.25">
      <c r="A26" s="11"/>
      <c r="B26" s="11"/>
      <c r="C26" s="12"/>
      <c r="D26" s="16" t="s">
        <v>52</v>
      </c>
      <c r="E26" s="11">
        <f>SUBTOTAL(3,E20:E25)</f>
        <v>6</v>
      </c>
      <c r="F26" s="11"/>
      <c r="G26" s="14"/>
    </row>
    <row r="27" spans="1:7" x14ac:dyDescent="0.25">
      <c r="A27" s="11"/>
      <c r="B27" s="11"/>
      <c r="C27" s="12"/>
      <c r="D27" s="16" t="s">
        <v>53</v>
      </c>
      <c r="E27" s="11">
        <f>SUBTOTAL(3,E2:E25)</f>
        <v>22</v>
      </c>
      <c r="F27" s="11"/>
      <c r="G27" s="14"/>
    </row>
  </sheetData>
  <autoFilter ref="A1:G25" xr:uid="{7B6E4EA7-5C47-4896-AB45-F0A36D0B3464}">
    <sortState xmlns:xlrd2="http://schemas.microsoft.com/office/spreadsheetml/2017/richdata2" ref="A2:G25">
      <sortCondition ref="E1:E2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2FA2-B481-48A7-8DDE-C13FFC04E2B1}">
  <dimension ref="A1:G26"/>
  <sheetViews>
    <sheetView workbookViewId="0">
      <selection activeCell="I25" sqref="I25"/>
    </sheetView>
  </sheetViews>
  <sheetFormatPr defaultRowHeight="15" outlineLevelRow="2" x14ac:dyDescent="0.25"/>
  <cols>
    <col min="1" max="1" width="11.140625" customWidth="1"/>
    <col min="2" max="2" width="12.7109375" customWidth="1"/>
    <col min="3" max="3" width="12.42578125" style="3" customWidth="1"/>
    <col min="4" max="4" width="10.42578125" style="5" customWidth="1"/>
    <col min="5" max="5" width="14.42578125" customWidth="1"/>
    <col min="7" max="7" width="13.1406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spans="1:7" outlineLevel="2" x14ac:dyDescent="0.25">
      <c r="A2" s="1" t="s">
        <v>16</v>
      </c>
      <c r="B2" s="1" t="s">
        <v>35</v>
      </c>
      <c r="C2" s="2">
        <v>1980</v>
      </c>
      <c r="D2" s="4" t="s">
        <v>37</v>
      </c>
      <c r="E2" s="1" t="s">
        <v>40</v>
      </c>
      <c r="F2" s="1">
        <v>1</v>
      </c>
      <c r="G2" s="9">
        <v>150</v>
      </c>
    </row>
    <row r="3" spans="1:7" outlineLevel="2" x14ac:dyDescent="0.25">
      <c r="A3" s="1" t="s">
        <v>13</v>
      </c>
      <c r="B3" s="1" t="s">
        <v>34</v>
      </c>
      <c r="C3" s="2">
        <v>1984</v>
      </c>
      <c r="D3" s="4" t="s">
        <v>37</v>
      </c>
      <c r="E3" s="1" t="s">
        <v>39</v>
      </c>
      <c r="F3" s="1">
        <v>3</v>
      </c>
      <c r="G3" s="9">
        <v>175</v>
      </c>
    </row>
    <row r="4" spans="1:7" outlineLevel="2" x14ac:dyDescent="0.25">
      <c r="A4" s="1" t="s">
        <v>21</v>
      </c>
      <c r="B4" s="1" t="s">
        <v>32</v>
      </c>
      <c r="C4" s="2">
        <v>1941</v>
      </c>
      <c r="D4" s="4" t="s">
        <v>37</v>
      </c>
      <c r="E4" s="1" t="s">
        <v>39</v>
      </c>
      <c r="F4" s="1">
        <v>3</v>
      </c>
      <c r="G4" s="9">
        <v>180</v>
      </c>
    </row>
    <row r="5" spans="1:7" outlineLevel="2" x14ac:dyDescent="0.25">
      <c r="A5" s="1" t="s">
        <v>26</v>
      </c>
      <c r="B5" s="1" t="s">
        <v>30</v>
      </c>
      <c r="C5" s="2">
        <v>1979</v>
      </c>
      <c r="D5" s="4" t="s">
        <v>37</v>
      </c>
      <c r="E5" s="1" t="s">
        <v>38</v>
      </c>
      <c r="F5" s="1">
        <v>3</v>
      </c>
      <c r="G5" s="9">
        <v>200</v>
      </c>
    </row>
    <row r="6" spans="1:7" outlineLevel="2" x14ac:dyDescent="0.25">
      <c r="A6" s="1" t="s">
        <v>15</v>
      </c>
      <c r="B6" s="1" t="s">
        <v>32</v>
      </c>
      <c r="C6" s="2">
        <v>1954</v>
      </c>
      <c r="D6" s="4" t="s">
        <v>37</v>
      </c>
      <c r="E6" s="1" t="s">
        <v>40</v>
      </c>
      <c r="F6" s="1">
        <v>15</v>
      </c>
      <c r="G6" s="9">
        <v>180</v>
      </c>
    </row>
    <row r="7" spans="1:7" outlineLevel="2" x14ac:dyDescent="0.25">
      <c r="A7" s="1" t="s">
        <v>24</v>
      </c>
      <c r="B7" s="1" t="s">
        <v>31</v>
      </c>
      <c r="C7" s="2">
        <v>1944</v>
      </c>
      <c r="D7" s="4" t="s">
        <v>37</v>
      </c>
      <c r="E7" s="1" t="s">
        <v>38</v>
      </c>
      <c r="F7" s="1">
        <v>33</v>
      </c>
      <c r="G7" s="9">
        <v>220</v>
      </c>
    </row>
    <row r="8" spans="1:7" outlineLevel="1" x14ac:dyDescent="0.25">
      <c r="A8" s="1"/>
      <c r="B8" s="1"/>
      <c r="C8" s="2"/>
      <c r="D8" s="7" t="s">
        <v>55</v>
      </c>
      <c r="E8" s="1"/>
      <c r="F8" s="1">
        <f>SUBTOTAL(4,F2:F7)</f>
        <v>33</v>
      </c>
      <c r="G8" s="9"/>
    </row>
    <row r="9" spans="1:7" outlineLevel="2" x14ac:dyDescent="0.25">
      <c r="A9" s="1" t="s">
        <v>14</v>
      </c>
      <c r="B9" s="1" t="s">
        <v>31</v>
      </c>
      <c r="C9" s="2">
        <v>1982</v>
      </c>
      <c r="D9" s="4" t="s">
        <v>36</v>
      </c>
      <c r="E9" s="1" t="s">
        <v>38</v>
      </c>
      <c r="F9" s="1">
        <v>1</v>
      </c>
      <c r="G9" s="9">
        <v>220</v>
      </c>
    </row>
    <row r="10" spans="1:7" outlineLevel="2" x14ac:dyDescent="0.25">
      <c r="A10" s="1" t="s">
        <v>11</v>
      </c>
      <c r="B10" s="1" t="s">
        <v>31</v>
      </c>
      <c r="C10" s="2">
        <v>1980</v>
      </c>
      <c r="D10" s="4" t="s">
        <v>36</v>
      </c>
      <c r="E10" s="1" t="s">
        <v>38</v>
      </c>
      <c r="F10" s="1">
        <v>2</v>
      </c>
      <c r="G10" s="9">
        <v>220</v>
      </c>
    </row>
    <row r="11" spans="1:7" outlineLevel="2" x14ac:dyDescent="0.25">
      <c r="A11" s="1" t="s">
        <v>22</v>
      </c>
      <c r="B11" s="1" t="s">
        <v>34</v>
      </c>
      <c r="C11" s="2">
        <v>1979</v>
      </c>
      <c r="D11" s="4" t="s">
        <v>36</v>
      </c>
      <c r="E11" s="1" t="s">
        <v>40</v>
      </c>
      <c r="F11" s="1">
        <v>2</v>
      </c>
      <c r="G11" s="9">
        <v>175</v>
      </c>
    </row>
    <row r="12" spans="1:7" outlineLevel="2" x14ac:dyDescent="0.25">
      <c r="A12" s="1" t="s">
        <v>20</v>
      </c>
      <c r="B12" s="1" t="s">
        <v>32</v>
      </c>
      <c r="C12" s="2">
        <v>1978</v>
      </c>
      <c r="D12" s="4" t="s">
        <v>36</v>
      </c>
      <c r="E12" s="1" t="s">
        <v>39</v>
      </c>
      <c r="F12" s="1">
        <v>3</v>
      </c>
      <c r="G12" s="9">
        <v>180</v>
      </c>
    </row>
    <row r="13" spans="1:7" outlineLevel="2" x14ac:dyDescent="0.25">
      <c r="A13" s="1" t="s">
        <v>25</v>
      </c>
      <c r="B13" s="1" t="s">
        <v>32</v>
      </c>
      <c r="C13" s="2">
        <v>1978</v>
      </c>
      <c r="D13" s="4" t="s">
        <v>36</v>
      </c>
      <c r="E13" s="1" t="s">
        <v>39</v>
      </c>
      <c r="F13" s="1">
        <v>3</v>
      </c>
      <c r="G13" s="9">
        <v>180</v>
      </c>
    </row>
    <row r="14" spans="1:7" outlineLevel="2" x14ac:dyDescent="0.25">
      <c r="A14" s="1" t="s">
        <v>8</v>
      </c>
      <c r="B14" s="1" t="s">
        <v>30</v>
      </c>
      <c r="C14" s="2">
        <v>1973</v>
      </c>
      <c r="D14" s="4" t="s">
        <v>36</v>
      </c>
      <c r="E14" s="1" t="s">
        <v>38</v>
      </c>
      <c r="F14" s="1">
        <v>5</v>
      </c>
      <c r="G14" s="9">
        <v>200</v>
      </c>
    </row>
    <row r="15" spans="1:7" outlineLevel="2" x14ac:dyDescent="0.25">
      <c r="A15" s="1" t="s">
        <v>23</v>
      </c>
      <c r="B15" s="1" t="s">
        <v>30</v>
      </c>
      <c r="C15" s="2">
        <v>1949</v>
      </c>
      <c r="D15" s="4" t="s">
        <v>36</v>
      </c>
      <c r="E15" s="1" t="s">
        <v>38</v>
      </c>
      <c r="F15" s="1">
        <v>6</v>
      </c>
      <c r="G15" s="9">
        <v>200</v>
      </c>
    </row>
    <row r="16" spans="1:7" outlineLevel="2" x14ac:dyDescent="0.25">
      <c r="A16" s="1" t="s">
        <v>27</v>
      </c>
      <c r="B16" s="1" t="s">
        <v>31</v>
      </c>
      <c r="C16" s="2">
        <v>1977</v>
      </c>
      <c r="D16" s="4" t="s">
        <v>36</v>
      </c>
      <c r="E16" s="1" t="s">
        <v>38</v>
      </c>
      <c r="F16" s="1">
        <v>7</v>
      </c>
      <c r="G16" s="9">
        <v>220</v>
      </c>
    </row>
    <row r="17" spans="1:7" outlineLevel="2" x14ac:dyDescent="0.25">
      <c r="A17" s="1" t="s">
        <v>17</v>
      </c>
      <c r="B17" s="1" t="s">
        <v>29</v>
      </c>
      <c r="C17" s="2">
        <v>1954</v>
      </c>
      <c r="D17" s="4" t="s">
        <v>36</v>
      </c>
      <c r="E17" s="1" t="s">
        <v>38</v>
      </c>
      <c r="F17" s="1">
        <v>13</v>
      </c>
      <c r="G17" s="9">
        <v>240</v>
      </c>
    </row>
    <row r="18" spans="1:7" outlineLevel="2" x14ac:dyDescent="0.25">
      <c r="A18" s="1" t="s">
        <v>28</v>
      </c>
      <c r="B18" s="1" t="s">
        <v>29</v>
      </c>
      <c r="C18" s="2">
        <v>1959</v>
      </c>
      <c r="D18" s="4" t="s">
        <v>36</v>
      </c>
      <c r="E18" s="1" t="s">
        <v>38</v>
      </c>
      <c r="F18" s="1">
        <v>14</v>
      </c>
      <c r="G18" s="9">
        <v>240</v>
      </c>
    </row>
    <row r="19" spans="1:7" outlineLevel="2" x14ac:dyDescent="0.25">
      <c r="A19" s="1" t="s">
        <v>9</v>
      </c>
      <c r="B19" s="1" t="s">
        <v>30</v>
      </c>
      <c r="C19" s="2">
        <v>1949</v>
      </c>
      <c r="D19" s="4" t="s">
        <v>36</v>
      </c>
      <c r="E19" s="1" t="s">
        <v>38</v>
      </c>
      <c r="F19" s="1">
        <v>16</v>
      </c>
      <c r="G19" s="9">
        <v>200</v>
      </c>
    </row>
    <row r="20" spans="1:7" outlineLevel="2" x14ac:dyDescent="0.25">
      <c r="A20" s="1" t="s">
        <v>19</v>
      </c>
      <c r="B20" s="1" t="s">
        <v>32</v>
      </c>
      <c r="C20" s="2">
        <v>1943</v>
      </c>
      <c r="D20" s="4" t="s">
        <v>36</v>
      </c>
      <c r="E20" s="1" t="s">
        <v>39</v>
      </c>
      <c r="F20" s="1">
        <v>21</v>
      </c>
      <c r="G20" s="9">
        <v>180</v>
      </c>
    </row>
    <row r="21" spans="1:7" outlineLevel="2" x14ac:dyDescent="0.25">
      <c r="A21" s="1" t="s">
        <v>12</v>
      </c>
      <c r="B21" s="1" t="s">
        <v>33</v>
      </c>
      <c r="C21" s="2">
        <v>1949</v>
      </c>
      <c r="D21" s="4" t="s">
        <v>36</v>
      </c>
      <c r="E21" s="1" t="s">
        <v>38</v>
      </c>
      <c r="F21" s="1">
        <v>24</v>
      </c>
      <c r="G21" s="9">
        <v>350</v>
      </c>
    </row>
    <row r="22" spans="1:7" outlineLevel="2" x14ac:dyDescent="0.25">
      <c r="A22" s="1" t="s">
        <v>7</v>
      </c>
      <c r="B22" s="1" t="s">
        <v>29</v>
      </c>
      <c r="C22" s="2">
        <v>1963</v>
      </c>
      <c r="D22" s="4" t="s">
        <v>36</v>
      </c>
      <c r="E22" s="1" t="s">
        <v>38</v>
      </c>
      <c r="F22" s="1">
        <v>25</v>
      </c>
      <c r="G22" s="9">
        <v>240</v>
      </c>
    </row>
    <row r="23" spans="1:7" outlineLevel="2" x14ac:dyDescent="0.25">
      <c r="A23" s="1" t="s">
        <v>10</v>
      </c>
      <c r="B23" s="1" t="s">
        <v>29</v>
      </c>
      <c r="C23" s="2">
        <v>1946</v>
      </c>
      <c r="D23" s="4" t="s">
        <v>36</v>
      </c>
      <c r="E23" s="1" t="s">
        <v>38</v>
      </c>
      <c r="F23" s="1">
        <v>32</v>
      </c>
      <c r="G23" s="9">
        <v>240</v>
      </c>
    </row>
    <row r="24" spans="1:7" outlineLevel="2" x14ac:dyDescent="0.25">
      <c r="A24" s="1" t="s">
        <v>18</v>
      </c>
      <c r="B24" s="1" t="s">
        <v>30</v>
      </c>
      <c r="C24" s="2">
        <v>1933</v>
      </c>
      <c r="D24" s="4" t="s">
        <v>36</v>
      </c>
      <c r="E24" s="1" t="s">
        <v>39</v>
      </c>
      <c r="F24" s="1">
        <v>34</v>
      </c>
      <c r="G24" s="9">
        <v>200</v>
      </c>
    </row>
    <row r="25" spans="1:7" outlineLevel="1" x14ac:dyDescent="0.25">
      <c r="A25" s="11"/>
      <c r="B25" s="11"/>
      <c r="C25" s="12"/>
      <c r="D25" s="16" t="s">
        <v>56</v>
      </c>
      <c r="E25" s="11"/>
      <c r="F25" s="11">
        <f>SUBTOTAL(4,F9:F24)</f>
        <v>34</v>
      </c>
      <c r="G25" s="14"/>
    </row>
    <row r="26" spans="1:7" x14ac:dyDescent="0.25">
      <c r="A26" s="11"/>
      <c r="B26" s="11"/>
      <c r="C26" s="12"/>
      <c r="D26" s="16" t="s">
        <v>54</v>
      </c>
      <c r="E26" s="11"/>
      <c r="F26" s="11">
        <f>SUBTOTAL(4,F2:F24)</f>
        <v>34</v>
      </c>
      <c r="G26" s="14"/>
    </row>
  </sheetData>
  <autoFilter ref="A1:G24" xr:uid="{14392FA2-B481-48A7-8DDE-C13FFC04E2B1}">
    <sortState xmlns:xlrd2="http://schemas.microsoft.com/office/spreadsheetml/2017/richdata2" ref="A2:G24">
      <sortCondition ref="D1:D24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89E9-618E-45F4-95CB-7997E9DEA129}">
  <dimension ref="A1:G54"/>
  <sheetViews>
    <sheetView topLeftCell="A22" workbookViewId="0">
      <selection activeCell="H53" sqref="H53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8.85546875" style="3" bestFit="1" customWidth="1"/>
    <col min="4" max="4" width="14.28515625" style="5" bestFit="1" customWidth="1"/>
    <col min="5" max="5" width="11.85546875" bestFit="1" customWidth="1"/>
    <col min="7" max="7" width="13.1406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spans="1:7" x14ac:dyDescent="0.25">
      <c r="A2" s="1" t="s">
        <v>7</v>
      </c>
      <c r="B2" s="1" t="s">
        <v>29</v>
      </c>
      <c r="C2" s="2">
        <v>1963</v>
      </c>
      <c r="D2" s="4" t="s">
        <v>36</v>
      </c>
      <c r="E2" s="1" t="s">
        <v>38</v>
      </c>
      <c r="F2" s="1">
        <v>25</v>
      </c>
      <c r="G2" s="9">
        <v>240</v>
      </c>
    </row>
    <row r="3" spans="1:7" x14ac:dyDescent="0.25">
      <c r="A3" s="1" t="s">
        <v>8</v>
      </c>
      <c r="B3" s="1" t="s">
        <v>30</v>
      </c>
      <c r="C3" s="2">
        <v>1973</v>
      </c>
      <c r="D3" s="4" t="s">
        <v>36</v>
      </c>
      <c r="E3" s="1" t="s">
        <v>38</v>
      </c>
      <c r="F3" s="1">
        <v>5</v>
      </c>
      <c r="G3" s="9">
        <v>200</v>
      </c>
    </row>
    <row r="4" spans="1:7" x14ac:dyDescent="0.25">
      <c r="A4" s="1" t="s">
        <v>9</v>
      </c>
      <c r="B4" s="1" t="s">
        <v>30</v>
      </c>
      <c r="C4" s="2">
        <v>1949</v>
      </c>
      <c r="D4" s="4" t="s">
        <v>36</v>
      </c>
      <c r="E4" s="1" t="s">
        <v>38</v>
      </c>
      <c r="F4" s="1">
        <v>16</v>
      </c>
      <c r="G4" s="9">
        <v>200</v>
      </c>
    </row>
    <row r="5" spans="1:7" x14ac:dyDescent="0.25">
      <c r="A5" s="1" t="s">
        <v>10</v>
      </c>
      <c r="B5" s="1" t="s">
        <v>29</v>
      </c>
      <c r="C5" s="2">
        <v>1946</v>
      </c>
      <c r="D5" s="4" t="s">
        <v>36</v>
      </c>
      <c r="E5" s="1" t="s">
        <v>38</v>
      </c>
      <c r="F5" s="1">
        <v>32</v>
      </c>
      <c r="G5" s="9">
        <v>240</v>
      </c>
    </row>
    <row r="6" spans="1:7" x14ac:dyDescent="0.25">
      <c r="A6" s="1" t="s">
        <v>11</v>
      </c>
      <c r="B6" s="1" t="s">
        <v>31</v>
      </c>
      <c r="C6" s="2">
        <v>1980</v>
      </c>
      <c r="D6" s="4" t="s">
        <v>36</v>
      </c>
      <c r="E6" s="1" t="s">
        <v>38</v>
      </c>
      <c r="F6" s="1">
        <v>2</v>
      </c>
      <c r="G6" s="9">
        <v>220</v>
      </c>
    </row>
    <row r="7" spans="1:7" x14ac:dyDescent="0.25">
      <c r="A7" s="1" t="s">
        <v>12</v>
      </c>
      <c r="B7" s="1" t="s">
        <v>33</v>
      </c>
      <c r="C7" s="2">
        <v>1949</v>
      </c>
      <c r="D7" s="4" t="s">
        <v>36</v>
      </c>
      <c r="E7" s="1" t="s">
        <v>38</v>
      </c>
      <c r="F7" s="1">
        <v>24</v>
      </c>
      <c r="G7" s="9">
        <v>350</v>
      </c>
    </row>
    <row r="8" spans="1:7" x14ac:dyDescent="0.25">
      <c r="A8" s="1" t="s">
        <v>13</v>
      </c>
      <c r="B8" s="1" t="s">
        <v>34</v>
      </c>
      <c r="C8" s="2">
        <v>1984</v>
      </c>
      <c r="D8" s="4" t="s">
        <v>37</v>
      </c>
      <c r="E8" s="1" t="s">
        <v>39</v>
      </c>
      <c r="F8" s="1">
        <v>3</v>
      </c>
      <c r="G8" s="9">
        <v>175</v>
      </c>
    </row>
    <row r="9" spans="1:7" x14ac:dyDescent="0.25">
      <c r="A9" s="1" t="s">
        <v>14</v>
      </c>
      <c r="B9" s="1" t="s">
        <v>31</v>
      </c>
      <c r="C9" s="2">
        <v>1982</v>
      </c>
      <c r="D9" s="4" t="s">
        <v>36</v>
      </c>
      <c r="E9" s="1" t="s">
        <v>38</v>
      </c>
      <c r="F9" s="1">
        <v>1</v>
      </c>
      <c r="G9" s="9">
        <v>220</v>
      </c>
    </row>
    <row r="10" spans="1:7" x14ac:dyDescent="0.25">
      <c r="A10" s="1" t="s">
        <v>15</v>
      </c>
      <c r="B10" s="1" t="s">
        <v>32</v>
      </c>
      <c r="C10" s="2">
        <v>1954</v>
      </c>
      <c r="D10" s="4" t="s">
        <v>37</v>
      </c>
      <c r="E10" s="1" t="s">
        <v>40</v>
      </c>
      <c r="F10" s="1">
        <v>15</v>
      </c>
      <c r="G10" s="9">
        <v>180</v>
      </c>
    </row>
    <row r="11" spans="1:7" x14ac:dyDescent="0.25">
      <c r="A11" s="1" t="s">
        <v>16</v>
      </c>
      <c r="B11" s="1" t="s">
        <v>35</v>
      </c>
      <c r="C11" s="2">
        <v>1980</v>
      </c>
      <c r="D11" s="4" t="s">
        <v>37</v>
      </c>
      <c r="E11" s="1" t="s">
        <v>40</v>
      </c>
      <c r="F11" s="1">
        <v>1</v>
      </c>
      <c r="G11" s="9">
        <v>150</v>
      </c>
    </row>
    <row r="12" spans="1:7" x14ac:dyDescent="0.25">
      <c r="A12" s="1" t="s">
        <v>17</v>
      </c>
      <c r="B12" s="1" t="s">
        <v>29</v>
      </c>
      <c r="C12" s="2">
        <v>1954</v>
      </c>
      <c r="D12" s="4" t="s">
        <v>36</v>
      </c>
      <c r="E12" s="1" t="s">
        <v>38</v>
      </c>
      <c r="F12" s="1">
        <v>13</v>
      </c>
      <c r="G12" s="9">
        <v>240</v>
      </c>
    </row>
    <row r="13" spans="1:7" x14ac:dyDescent="0.25">
      <c r="A13" s="1" t="s">
        <v>18</v>
      </c>
      <c r="B13" s="1" t="s">
        <v>30</v>
      </c>
      <c r="C13" s="2">
        <v>1933</v>
      </c>
      <c r="D13" s="4" t="s">
        <v>36</v>
      </c>
      <c r="E13" s="1" t="s">
        <v>39</v>
      </c>
      <c r="F13" s="1">
        <v>34</v>
      </c>
      <c r="G13" s="9">
        <v>200</v>
      </c>
    </row>
    <row r="14" spans="1:7" x14ac:dyDescent="0.25">
      <c r="A14" s="1" t="s">
        <v>19</v>
      </c>
      <c r="B14" s="1" t="s">
        <v>32</v>
      </c>
      <c r="C14" s="2">
        <v>1943</v>
      </c>
      <c r="D14" s="4" t="s">
        <v>36</v>
      </c>
      <c r="E14" s="1" t="s">
        <v>39</v>
      </c>
      <c r="F14" s="1">
        <v>21</v>
      </c>
      <c r="G14" s="9">
        <v>180</v>
      </c>
    </row>
    <row r="15" spans="1:7" x14ac:dyDescent="0.25">
      <c r="A15" s="1" t="s">
        <v>20</v>
      </c>
      <c r="B15" s="1" t="s">
        <v>32</v>
      </c>
      <c r="C15" s="2">
        <v>1978</v>
      </c>
      <c r="D15" s="4" t="s">
        <v>36</v>
      </c>
      <c r="E15" s="1" t="s">
        <v>39</v>
      </c>
      <c r="F15" s="1">
        <v>3</v>
      </c>
      <c r="G15" s="9">
        <v>180</v>
      </c>
    </row>
    <row r="16" spans="1:7" x14ac:dyDescent="0.25">
      <c r="A16" s="1" t="s">
        <v>21</v>
      </c>
      <c r="B16" s="1" t="s">
        <v>32</v>
      </c>
      <c r="C16" s="2">
        <v>1941</v>
      </c>
      <c r="D16" s="4" t="s">
        <v>37</v>
      </c>
      <c r="E16" s="1" t="s">
        <v>39</v>
      </c>
      <c r="F16" s="1">
        <v>3</v>
      </c>
      <c r="G16" s="9">
        <v>180</v>
      </c>
    </row>
    <row r="17" spans="1:7" x14ac:dyDescent="0.25">
      <c r="A17" s="1" t="s">
        <v>22</v>
      </c>
      <c r="B17" s="1" t="s">
        <v>34</v>
      </c>
      <c r="C17" s="2">
        <v>1979</v>
      </c>
      <c r="D17" s="4" t="s">
        <v>36</v>
      </c>
      <c r="E17" s="1" t="s">
        <v>40</v>
      </c>
      <c r="F17" s="1">
        <v>2</v>
      </c>
      <c r="G17" s="9">
        <v>175</v>
      </c>
    </row>
    <row r="18" spans="1:7" x14ac:dyDescent="0.25">
      <c r="A18" s="1" t="s">
        <v>23</v>
      </c>
      <c r="B18" s="1" t="s">
        <v>30</v>
      </c>
      <c r="C18" s="2">
        <v>1949</v>
      </c>
      <c r="D18" s="4" t="s">
        <v>36</v>
      </c>
      <c r="E18" s="1" t="s">
        <v>38</v>
      </c>
      <c r="F18" s="1">
        <v>6</v>
      </c>
      <c r="G18" s="9">
        <v>200</v>
      </c>
    </row>
    <row r="19" spans="1:7" x14ac:dyDescent="0.25">
      <c r="A19" s="1" t="s">
        <v>24</v>
      </c>
      <c r="B19" s="1" t="s">
        <v>31</v>
      </c>
      <c r="C19" s="2">
        <v>1944</v>
      </c>
      <c r="D19" s="4" t="s">
        <v>37</v>
      </c>
      <c r="E19" s="1" t="s">
        <v>38</v>
      </c>
      <c r="F19" s="1">
        <v>33</v>
      </c>
      <c r="G19" s="9">
        <v>220</v>
      </c>
    </row>
    <row r="20" spans="1:7" x14ac:dyDescent="0.25">
      <c r="A20" s="1" t="s">
        <v>25</v>
      </c>
      <c r="B20" s="1" t="s">
        <v>32</v>
      </c>
      <c r="C20" s="2">
        <v>1978</v>
      </c>
      <c r="D20" s="4" t="s">
        <v>36</v>
      </c>
      <c r="E20" s="1" t="s">
        <v>39</v>
      </c>
      <c r="F20" s="1">
        <v>3</v>
      </c>
      <c r="G20" s="9">
        <v>180</v>
      </c>
    </row>
    <row r="21" spans="1:7" x14ac:dyDescent="0.25">
      <c r="A21" s="1" t="s">
        <v>26</v>
      </c>
      <c r="B21" s="1" t="s">
        <v>30</v>
      </c>
      <c r="C21" s="2">
        <v>1979</v>
      </c>
      <c r="D21" s="4" t="s">
        <v>37</v>
      </c>
      <c r="E21" s="1" t="s">
        <v>38</v>
      </c>
      <c r="F21" s="1">
        <v>3</v>
      </c>
      <c r="G21" s="9">
        <v>200</v>
      </c>
    </row>
    <row r="22" spans="1:7" x14ac:dyDescent="0.25">
      <c r="A22" s="1" t="s">
        <v>27</v>
      </c>
      <c r="B22" s="1" t="s">
        <v>31</v>
      </c>
      <c r="C22" s="2">
        <v>1977</v>
      </c>
      <c r="D22" s="4" t="s">
        <v>36</v>
      </c>
      <c r="E22" s="1" t="s">
        <v>38</v>
      </c>
      <c r="F22" s="1">
        <v>7</v>
      </c>
      <c r="G22" s="9">
        <v>220</v>
      </c>
    </row>
    <row r="23" spans="1:7" x14ac:dyDescent="0.25">
      <c r="A23" s="1" t="s">
        <v>28</v>
      </c>
      <c r="B23" s="1" t="s">
        <v>29</v>
      </c>
      <c r="C23" s="2">
        <v>1959</v>
      </c>
      <c r="D23" s="4" t="s">
        <v>36</v>
      </c>
      <c r="E23" s="1" t="s">
        <v>38</v>
      </c>
      <c r="F23" s="1">
        <v>14</v>
      </c>
      <c r="G23" s="9">
        <v>240</v>
      </c>
    </row>
    <row r="30" spans="1:7" x14ac:dyDescent="0.25">
      <c r="A30" s="17" t="s">
        <v>1</v>
      </c>
      <c r="B30" t="s">
        <v>57</v>
      </c>
    </row>
    <row r="32" spans="1:7" x14ac:dyDescent="0.25">
      <c r="A32" s="17" t="s">
        <v>59</v>
      </c>
      <c r="B32" s="17" t="s">
        <v>4</v>
      </c>
      <c r="C32"/>
      <c r="D32"/>
    </row>
    <row r="33" spans="1:5" x14ac:dyDescent="0.25">
      <c r="A33" s="17" t="s">
        <v>3</v>
      </c>
      <c r="B33" t="s">
        <v>38</v>
      </c>
      <c r="C33" t="s">
        <v>40</v>
      </c>
      <c r="D33" t="s">
        <v>39</v>
      </c>
      <c r="E33" t="s">
        <v>58</v>
      </c>
    </row>
    <row r="34" spans="1:5" x14ac:dyDescent="0.25">
      <c r="A34" s="18" t="s">
        <v>37</v>
      </c>
      <c r="B34" s="19">
        <v>210</v>
      </c>
      <c r="C34" s="19">
        <v>165</v>
      </c>
      <c r="D34" s="19">
        <v>177.5</v>
      </c>
      <c r="E34" s="19">
        <v>184.16666666666666</v>
      </c>
    </row>
    <row r="35" spans="1:5" x14ac:dyDescent="0.25">
      <c r="A35" s="20">
        <v>1</v>
      </c>
      <c r="B35" s="19"/>
      <c r="C35" s="19">
        <v>150</v>
      </c>
      <c r="D35" s="19"/>
      <c r="E35" s="19">
        <v>150</v>
      </c>
    </row>
    <row r="36" spans="1:5" x14ac:dyDescent="0.25">
      <c r="A36" s="20">
        <v>3</v>
      </c>
      <c r="B36" s="19">
        <v>200</v>
      </c>
      <c r="C36" s="19"/>
      <c r="D36" s="19">
        <v>177.5</v>
      </c>
      <c r="E36" s="19">
        <v>185</v>
      </c>
    </row>
    <row r="37" spans="1:5" x14ac:dyDescent="0.25">
      <c r="A37" s="20">
        <v>15</v>
      </c>
      <c r="B37" s="19"/>
      <c r="C37" s="19">
        <v>180</v>
      </c>
      <c r="D37" s="19"/>
      <c r="E37" s="19">
        <v>180</v>
      </c>
    </row>
    <row r="38" spans="1:5" x14ac:dyDescent="0.25">
      <c r="A38" s="20">
        <v>33</v>
      </c>
      <c r="B38" s="19">
        <v>220</v>
      </c>
      <c r="C38" s="19"/>
      <c r="D38" s="19"/>
      <c r="E38" s="19">
        <v>220</v>
      </c>
    </row>
    <row r="39" spans="1:5" x14ac:dyDescent="0.25">
      <c r="A39" s="18" t="s">
        <v>36</v>
      </c>
      <c r="B39" s="19">
        <v>233.63636363636363</v>
      </c>
      <c r="C39" s="19">
        <v>175</v>
      </c>
      <c r="D39" s="19">
        <v>185</v>
      </c>
      <c r="E39" s="19">
        <v>217.8125</v>
      </c>
    </row>
    <row r="40" spans="1:5" x14ac:dyDescent="0.25">
      <c r="A40" s="20">
        <v>1</v>
      </c>
      <c r="B40" s="19">
        <v>220</v>
      </c>
      <c r="C40" s="19"/>
      <c r="D40" s="19"/>
      <c r="E40" s="19">
        <v>220</v>
      </c>
    </row>
    <row r="41" spans="1:5" x14ac:dyDescent="0.25">
      <c r="A41" s="20">
        <v>2</v>
      </c>
      <c r="B41" s="19">
        <v>220</v>
      </c>
      <c r="C41" s="19">
        <v>175</v>
      </c>
      <c r="D41" s="19"/>
      <c r="E41" s="19">
        <v>197.5</v>
      </c>
    </row>
    <row r="42" spans="1:5" x14ac:dyDescent="0.25">
      <c r="A42" s="20">
        <v>3</v>
      </c>
      <c r="B42" s="19"/>
      <c r="C42" s="19"/>
      <c r="D42" s="19">
        <v>180</v>
      </c>
      <c r="E42" s="19">
        <v>180</v>
      </c>
    </row>
    <row r="43" spans="1:5" x14ac:dyDescent="0.25">
      <c r="A43" s="20">
        <v>5</v>
      </c>
      <c r="B43" s="19">
        <v>200</v>
      </c>
      <c r="C43" s="19"/>
      <c r="D43" s="19"/>
      <c r="E43" s="19">
        <v>200</v>
      </c>
    </row>
    <row r="44" spans="1:5" x14ac:dyDescent="0.25">
      <c r="A44" s="20">
        <v>6</v>
      </c>
      <c r="B44" s="19">
        <v>200</v>
      </c>
      <c r="C44" s="19"/>
      <c r="D44" s="19"/>
      <c r="E44" s="19">
        <v>200</v>
      </c>
    </row>
    <row r="45" spans="1:5" x14ac:dyDescent="0.25">
      <c r="A45" s="20">
        <v>7</v>
      </c>
      <c r="B45" s="19">
        <v>220</v>
      </c>
      <c r="C45" s="19"/>
      <c r="D45" s="19"/>
      <c r="E45" s="19">
        <v>220</v>
      </c>
    </row>
    <row r="46" spans="1:5" x14ac:dyDescent="0.25">
      <c r="A46" s="20">
        <v>13</v>
      </c>
      <c r="B46" s="19">
        <v>240</v>
      </c>
      <c r="C46" s="19"/>
      <c r="D46" s="19"/>
      <c r="E46" s="19">
        <v>240</v>
      </c>
    </row>
    <row r="47" spans="1:5" x14ac:dyDescent="0.25">
      <c r="A47" s="20">
        <v>14</v>
      </c>
      <c r="B47" s="19">
        <v>240</v>
      </c>
      <c r="C47" s="19"/>
      <c r="D47" s="19"/>
      <c r="E47" s="19">
        <v>240</v>
      </c>
    </row>
    <row r="48" spans="1:5" x14ac:dyDescent="0.25">
      <c r="A48" s="20">
        <v>16</v>
      </c>
      <c r="B48" s="19">
        <v>200</v>
      </c>
      <c r="C48" s="19"/>
      <c r="D48" s="19"/>
      <c r="E48" s="19">
        <v>200</v>
      </c>
    </row>
    <row r="49" spans="1:5" x14ac:dyDescent="0.25">
      <c r="A49" s="20">
        <v>21</v>
      </c>
      <c r="B49" s="19"/>
      <c r="C49" s="19"/>
      <c r="D49" s="19">
        <v>180</v>
      </c>
      <c r="E49" s="19">
        <v>180</v>
      </c>
    </row>
    <row r="50" spans="1:5" x14ac:dyDescent="0.25">
      <c r="A50" s="20">
        <v>24</v>
      </c>
      <c r="B50" s="19">
        <v>350</v>
      </c>
      <c r="C50" s="19"/>
      <c r="D50" s="19"/>
      <c r="E50" s="19">
        <v>350</v>
      </c>
    </row>
    <row r="51" spans="1:5" x14ac:dyDescent="0.25">
      <c r="A51" s="20">
        <v>25</v>
      </c>
      <c r="B51" s="19">
        <v>240</v>
      </c>
      <c r="C51" s="19"/>
      <c r="D51" s="19"/>
      <c r="E51" s="19">
        <v>240</v>
      </c>
    </row>
    <row r="52" spans="1:5" x14ac:dyDescent="0.25">
      <c r="A52" s="20">
        <v>32</v>
      </c>
      <c r="B52" s="19">
        <v>240</v>
      </c>
      <c r="C52" s="19"/>
      <c r="D52" s="19"/>
      <c r="E52" s="19">
        <v>240</v>
      </c>
    </row>
    <row r="53" spans="1:5" x14ac:dyDescent="0.25">
      <c r="A53" s="20">
        <v>34</v>
      </c>
      <c r="B53" s="19"/>
      <c r="C53" s="19"/>
      <c r="D53" s="19">
        <v>200</v>
      </c>
      <c r="E53" s="19">
        <v>200</v>
      </c>
    </row>
    <row r="54" spans="1:5" x14ac:dyDescent="0.25">
      <c r="A54" s="18" t="s">
        <v>58</v>
      </c>
      <c r="B54" s="19">
        <v>230</v>
      </c>
      <c r="C54" s="19">
        <v>168.33333333333334</v>
      </c>
      <c r="D54" s="19">
        <v>182.5</v>
      </c>
      <c r="E54" s="19">
        <v>208.63636363636363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</vt:i4>
      </vt:variant>
    </vt:vector>
  </HeadingPairs>
  <TitlesOfParts>
    <vt:vector size="11" baseType="lpstr">
      <vt:lpstr>Исходные данные</vt:lpstr>
      <vt:lpstr>Сортировка</vt:lpstr>
      <vt:lpstr>Фильтры</vt:lpstr>
      <vt:lpstr>Пенсионный возраст</vt:lpstr>
      <vt:lpstr>Пенсионный возраст (2)</vt:lpstr>
      <vt:lpstr>Средний оклад</vt:lpstr>
      <vt:lpstr>Количество сотрудников</vt:lpstr>
      <vt:lpstr>Максимальный стаж</vt:lpstr>
      <vt:lpstr>Сводная таблица</vt:lpstr>
      <vt:lpstr>'Пенсионный возраст'!Критерии</vt:lpstr>
      <vt:lpstr>'Пенсионный возраст (2)'!Критерии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Pogosian</dc:creator>
  <cp:lastModifiedBy>Arthur Pogosian</cp:lastModifiedBy>
  <dcterms:created xsi:type="dcterms:W3CDTF">2025-05-17T14:24:19Z</dcterms:created>
  <dcterms:modified xsi:type="dcterms:W3CDTF">2025-05-17T15:33:19Z</dcterms:modified>
</cp:coreProperties>
</file>