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2" i="1" l="1"/>
  <c r="K52" i="1" l="1"/>
  <c r="K24" i="1"/>
  <c r="K23" i="1"/>
  <c r="K55" i="1" l="1"/>
  <c r="R16" i="1"/>
  <c r="R42" i="1"/>
  <c r="R47" i="1"/>
  <c r="R46" i="1"/>
  <c r="R51" i="1"/>
  <c r="R55" i="1" l="1"/>
</calcChain>
</file>

<file path=xl/sharedStrings.xml><?xml version="1.0" encoding="utf-8"?>
<sst xmlns="http://schemas.openxmlformats.org/spreadsheetml/2006/main" count="277" uniqueCount="77">
  <si>
    <t>MES: ABRIL 2016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</si>
  <si>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</si>
  <si>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</si>
  <si>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</si>
  <si>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</si>
  <si>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</si>
  <si>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</si>
  <si>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</si>
  <si>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</si>
  <si>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</si>
  <si>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</si>
  <si>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</si>
  <si>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</si>
  <si>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001-001-3439</t>
  </si>
  <si>
    <t>001-001-2756</t>
  </si>
  <si>
    <t>Beraf SA</t>
  </si>
  <si>
    <t>Diesel Tipo I</t>
  </si>
  <si>
    <t>CONTINENTAL</t>
  </si>
  <si>
    <t>FAMILIAR</t>
  </si>
  <si>
    <t>001-001-3445</t>
  </si>
  <si>
    <t>001-001-2762</t>
  </si>
  <si>
    <t>Nafta eco sol 85</t>
  </si>
  <si>
    <t>Nafta unica 90</t>
  </si>
  <si>
    <t>001-001-3446</t>
  </si>
  <si>
    <t>001-001-2763</t>
  </si>
  <si>
    <t>001-001-3461</t>
  </si>
  <si>
    <t>001-001-2778</t>
  </si>
  <si>
    <t>001-001-3462</t>
  </si>
  <si>
    <t>001-001-2779</t>
  </si>
  <si>
    <t>N.C Nº 305</t>
  </si>
  <si>
    <t>001-001-3477</t>
  </si>
  <si>
    <t>001-001-2795</t>
  </si>
  <si>
    <t>001-001-3478</t>
  </si>
  <si>
    <t>001-001-2796</t>
  </si>
  <si>
    <t>001-001-3490</t>
  </si>
  <si>
    <t>001-001-2808</t>
  </si>
  <si>
    <t>001-001-3498</t>
  </si>
  <si>
    <t>001-001-2816</t>
  </si>
  <si>
    <t>001-001-3501</t>
  </si>
  <si>
    <t>001-001-2819</t>
  </si>
  <si>
    <t>001-001-3513</t>
  </si>
  <si>
    <t>001-001-2831</t>
  </si>
  <si>
    <t>Nafta super Sol 85</t>
  </si>
  <si>
    <t>001-001-3514</t>
  </si>
  <si>
    <t>001-001-2832</t>
  </si>
  <si>
    <t>001-001-3529</t>
  </si>
  <si>
    <t>001-001-2847</t>
  </si>
  <si>
    <t>Nafta Unica 90</t>
  </si>
  <si>
    <t>001-001-3535</t>
  </si>
  <si>
    <t>001-001-2853</t>
  </si>
  <si>
    <t>Nafta Eco Sol 85</t>
  </si>
  <si>
    <t>001-001-3536</t>
  </si>
  <si>
    <t>001-001-2854</t>
  </si>
  <si>
    <t>001-001-3537</t>
  </si>
  <si>
    <t>001-001-2855</t>
  </si>
  <si>
    <t>001-001-3548</t>
  </si>
  <si>
    <t>001-001-2866</t>
  </si>
  <si>
    <t>001-001-3557</t>
  </si>
  <si>
    <t>001-001-2874</t>
  </si>
  <si>
    <t>001-001-3565</t>
  </si>
  <si>
    <t>001-001-2882</t>
  </si>
  <si>
    <t>Diesel Comun Tipo III</t>
  </si>
  <si>
    <t>N.C Nº 309</t>
  </si>
  <si>
    <t>001-001-3575</t>
  </si>
  <si>
    <t>001-001-2892</t>
  </si>
  <si>
    <t>001-001-3576</t>
  </si>
  <si>
    <t>001-001-2893</t>
  </si>
  <si>
    <t>N.C Nº 316</t>
  </si>
  <si>
    <t>001-001-3578</t>
  </si>
  <si>
    <t>001-001-2895</t>
  </si>
  <si>
    <t>001-001-3585</t>
  </si>
  <si>
    <t>001-001-2902</t>
  </si>
  <si>
    <t>001-001-3588</t>
  </si>
  <si>
    <t>001-001-2905</t>
  </si>
  <si>
    <t>N.C Nº 314</t>
  </si>
  <si>
    <t>001-001-3496</t>
  </si>
  <si>
    <t>001-001-2814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</si>
</sst>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4" fontId="4" fillId="0" borderId="0" xfId="0" applyNumberFormat="1" applyFont="1" applyBorder="1"/>
    <xf numFmtId="0" fontId="0" fillId="2" borderId="0" xfId="0" applyFont="1" applyFill="1" applyBorder="1"/>
    <xf numFmtId="164" fontId="0" fillId="2" borderId="0" xfId="1" applyNumberFormat="1" applyFont="1" applyFill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0" fontId="0" fillId="0" borderId="0" xfId="0" applyFill="1" applyBorder="1"/>
    <xf numFmtId="14" fontId="0" fillId="0" borderId="0" xfId="0" applyNumberFormat="1" applyBorder="1"/>
    <xf numFmtId="14" fontId="4" fillId="0" borderId="0" xfId="0" applyNumberFormat="1" applyFont="1" applyFill="1" applyBorder="1"/>
    <xf numFmtId="0" fontId="4" fillId="0" borderId="0" xfId="0" applyFont="1" applyBorder="1"/>
    <xf numFmtId="0" fontId="4" fillId="0" borderId="0" xfId="0" applyFont="1" applyFill="1" applyBorder="1"/>
    <xf numFmtId="14" fontId="0" fillId="0" borderId="0" xfId="0" applyNumberFormat="1" applyFont="1" applyBorder="1"/>
    <xf numFmtId="0" fontId="0" fillId="0" borderId="0" xfId="0" applyFont="1" applyBorder="1"/>
    <xf numFmtId="164" fontId="0" fillId="0" borderId="0" xfId="1" applyNumberFormat="1" applyFont="1" applyFill="1" applyBorder="1"/>
    <xf numFmtId="14" fontId="0" fillId="0" borderId="0" xfId="0" applyNumberFormat="1" applyFont="1" applyFill="1" applyBorder="1"/>
    <xf numFmtId="0" fontId="0" fillId="0" borderId="0" xfId="0" applyFont="1" applyFill="1" applyBorder="1"/>
    <xf numFmtId="164" fontId="0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0" fillId="0" borderId="0" xfId="0" applyNumberFormat="1"/>
    <xf numFmtId="164" fontId="2" fillId="0" borderId="0" xfId="0" applyNumberFormat="1" applyFont="1" applyBorder="1"/>
    <xf numFmtId="3" fontId="2" fillId="0" borderId="0" xfId="0" applyNumberFormat="1" applyFont="1" applyBorder="1"/>
    <xf numFmtId="0" fontId="2" fillId="0" borderId="0" xfId="0" applyFont="1"/>
    <xf numFmtId="14" fontId="0" fillId="0" borderId="0" xfId="0" applyNumberFormat="1" applyFill="1" applyBorder="1"/>
    <xf numFmtId="3" fontId="0" fillId="0" borderId="0" xfId="0" applyNumberForma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55"/>
  <sheetViews>
    <sheetView tabSelected="1" topLeftCell="A39" zoomScale="80" zoomScaleNormal="80" workbookViewId="0">
      <selection activeCell="N62" sqref="N62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8" max="8" width="22.42578125" bestFit="1" customWidth="1"/>
    <col min="11" max="11" width="15" bestFit="1" customWidth="1"/>
    <col min="12" max="12" width="12" bestFit="1" customWidth="1"/>
    <col min="13" max="13" width="11.5703125" bestFit="1" customWidth="1"/>
    <col min="14" max="14" width="13.5703125" bestFit="1" customWidth="1"/>
    <col min="15" max="15" width="14.140625" bestFit="1" customWidth="1"/>
    <col min="16" max="16" width="10.140625" bestFit="1" customWidth="1"/>
    <col min="17" max="17" width="12" bestFit="1" customWidth="1"/>
    <col min="18" max="18" width="14.140625" bestFit="1" customWidth="1"/>
  </cols>
  <sheetData>
    <row r="3" spans="4:18" ht="15.75" thickBot="1" x14ac:dyDescent="0.3"/>
    <row r="4" spans="4:18" ht="15.75" thickBot="1" x14ac:dyDescent="0.3">
      <c r="D4" s="31" t="s">
        <v>0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3"/>
      <c r="Q4" s="1"/>
    </row>
    <row r="5" spans="4:18" x14ac:dyDescent="0.25">
      <c r="D5" s="1"/>
      <c r="E5" s="1"/>
      <c r="F5" s="1"/>
      <c r="G5" s="2"/>
      <c r="H5" s="1"/>
      <c r="I5" s="3"/>
      <c r="J5" s="3"/>
      <c r="K5" s="1"/>
      <c r="L5" s="1"/>
      <c r="M5" s="1"/>
      <c r="N5" s="4"/>
      <c r="O5" s="1"/>
      <c r="P5" s="1"/>
      <c r="Q5" s="1"/>
    </row>
    <row r="6" spans="4:18" x14ac:dyDescent="0.25">
      <c r="D6" s="2"/>
      <c r="E6" s="2"/>
      <c r="F6" s="2"/>
      <c r="G6" s="2"/>
      <c r="H6" s="2"/>
      <c r="I6" s="5"/>
      <c r="J6" s="5"/>
      <c r="K6" s="2"/>
      <c r="L6" s="1"/>
      <c r="M6" s="1"/>
      <c r="N6" s="4"/>
      <c r="O6" s="1"/>
      <c r="P6" s="1"/>
      <c r="Q6" s="1"/>
    </row>
    <row r="7" spans="4:18" x14ac:dyDescent="0.25"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5" t="s">
        <v>6</v>
      </c>
      <c r="J7" s="5" t="s">
        <v>7</v>
      </c>
      <c r="K7" s="2" t="s">
        <v>8</v>
      </c>
      <c r="L7" s="6" t="s">
        <v>9</v>
      </c>
      <c r="M7" s="6" t="s">
        <v>1</v>
      </c>
      <c r="N7" s="7" t="s">
        <v>10</v>
      </c>
      <c r="O7" s="6" t="s">
        <v>11</v>
      </c>
      <c r="P7" s="6" t="s">
        <v>12</v>
      </c>
      <c r="Q7" s="6"/>
    </row>
    <row r="8" spans="4:18" x14ac:dyDescent="0.25">
      <c r="D8" s="8">
        <v>42461</v>
      </c>
      <c r="E8" s="9" t="s">
        <v>13</v>
      </c>
      <c r="F8" s="9" t="s">
        <v>14</v>
      </c>
      <c r="G8" s="9" t="s">
        <v>15</v>
      </c>
      <c r="H8" s="9" t="s">
        <v>16</v>
      </c>
      <c r="I8" s="10">
        <v>9000</v>
      </c>
      <c r="J8" s="11">
        <v>3595</v>
      </c>
      <c r="K8" s="12">
        <v>32355000</v>
      </c>
      <c r="L8" s="13">
        <v>15157629</v>
      </c>
      <c r="M8" s="14">
        <v>42492</v>
      </c>
      <c r="N8" s="4">
        <v>32355000</v>
      </c>
      <c r="O8" s="13" t="s">
        <v>17</v>
      </c>
      <c r="P8" s="13" t="s">
        <v>18</v>
      </c>
      <c r="Q8" s="1"/>
    </row>
    <row r="9" spans="4:18" x14ac:dyDescent="0.25">
      <c r="D9" s="8">
        <v>42464</v>
      </c>
      <c r="E9" s="9" t="s">
        <v>19</v>
      </c>
      <c r="F9" s="9" t="s">
        <v>20</v>
      </c>
      <c r="G9" s="9" t="s">
        <v>15</v>
      </c>
      <c r="H9" s="9" t="s">
        <v>21</v>
      </c>
      <c r="I9" s="10">
        <v>5000</v>
      </c>
      <c r="J9" s="11">
        <v>3380</v>
      </c>
      <c r="K9" s="12">
        <v>16900000</v>
      </c>
      <c r="L9" s="13">
        <v>15157630</v>
      </c>
      <c r="M9" s="14">
        <v>42493</v>
      </c>
      <c r="N9" s="4"/>
      <c r="O9" s="13" t="s">
        <v>17</v>
      </c>
      <c r="P9" s="13" t="s">
        <v>18</v>
      </c>
      <c r="Q9" s="1"/>
    </row>
    <row r="10" spans="4:18" x14ac:dyDescent="0.25">
      <c r="D10" s="8">
        <v>42464</v>
      </c>
      <c r="E10" s="9" t="s">
        <v>19</v>
      </c>
      <c r="F10" s="9" t="s">
        <v>20</v>
      </c>
      <c r="G10" s="9" t="s">
        <v>15</v>
      </c>
      <c r="H10" s="9" t="s">
        <v>22</v>
      </c>
      <c r="I10" s="10">
        <v>5300</v>
      </c>
      <c r="J10" s="11">
        <v>3885</v>
      </c>
      <c r="K10" s="12">
        <v>20590500</v>
      </c>
      <c r="L10" s="13">
        <v>15157630</v>
      </c>
      <c r="M10" s="14">
        <v>42493</v>
      </c>
      <c r="N10" s="4">
        <v>37490500</v>
      </c>
      <c r="O10" s="13" t="s">
        <v>17</v>
      </c>
      <c r="P10" s="13" t="s">
        <v>18</v>
      </c>
      <c r="Q10" s="1"/>
    </row>
    <row r="11" spans="4:18" x14ac:dyDescent="0.25">
      <c r="D11" s="8">
        <v>42464</v>
      </c>
      <c r="E11" s="9" t="s">
        <v>23</v>
      </c>
      <c r="F11" s="9" t="s">
        <v>24</v>
      </c>
      <c r="G11" s="9" t="s">
        <v>15</v>
      </c>
      <c r="H11" s="9" t="s">
        <v>16</v>
      </c>
      <c r="I11" s="10">
        <v>13800</v>
      </c>
      <c r="J11" s="11">
        <v>3595</v>
      </c>
      <c r="K11" s="12">
        <v>49611000</v>
      </c>
      <c r="L11" s="13">
        <v>15157631</v>
      </c>
      <c r="M11" s="14">
        <v>42493</v>
      </c>
      <c r="N11" s="4"/>
      <c r="O11" s="13" t="s">
        <v>17</v>
      </c>
      <c r="P11" s="13" t="s">
        <v>18</v>
      </c>
      <c r="Q11" s="1"/>
    </row>
    <row r="12" spans="4:18" x14ac:dyDescent="0.25">
      <c r="D12" s="8">
        <v>42464</v>
      </c>
      <c r="E12" s="9" t="s">
        <v>23</v>
      </c>
      <c r="F12" s="9" t="s">
        <v>24</v>
      </c>
      <c r="G12" s="9" t="s">
        <v>15</v>
      </c>
      <c r="H12" s="9" t="s">
        <v>21</v>
      </c>
      <c r="I12" s="10">
        <v>7200</v>
      </c>
      <c r="J12" s="11">
        <v>3380</v>
      </c>
      <c r="K12" s="12">
        <v>24336000</v>
      </c>
      <c r="L12" s="13">
        <v>15157631</v>
      </c>
      <c r="M12" s="14">
        <v>42493</v>
      </c>
      <c r="N12" s="4">
        <v>73947000</v>
      </c>
      <c r="O12" s="13" t="s">
        <v>17</v>
      </c>
      <c r="P12" s="13" t="s">
        <v>18</v>
      </c>
      <c r="Q12" s="1"/>
    </row>
    <row r="13" spans="4:18" x14ac:dyDescent="0.25">
      <c r="D13" s="15">
        <v>42466</v>
      </c>
      <c r="E13" s="9" t="s">
        <v>25</v>
      </c>
      <c r="F13" s="9" t="s">
        <v>26</v>
      </c>
      <c r="G13" s="9" t="s">
        <v>15</v>
      </c>
      <c r="H13" s="9" t="s">
        <v>16</v>
      </c>
      <c r="I13" s="10">
        <v>10000</v>
      </c>
      <c r="J13" s="11">
        <v>3595</v>
      </c>
      <c r="K13" s="12">
        <v>35950000</v>
      </c>
      <c r="L13" s="13">
        <v>15157497</v>
      </c>
      <c r="M13" s="14">
        <v>42494</v>
      </c>
      <c r="N13" s="4"/>
      <c r="O13" s="13" t="s">
        <v>17</v>
      </c>
      <c r="P13" s="13" t="s">
        <v>18</v>
      </c>
      <c r="Q13" s="1"/>
    </row>
    <row r="14" spans="4:18" x14ac:dyDescent="0.25">
      <c r="D14" s="15">
        <v>42466</v>
      </c>
      <c r="E14" s="9" t="s">
        <v>25</v>
      </c>
      <c r="F14" s="9" t="s">
        <v>26</v>
      </c>
      <c r="G14" s="9" t="s">
        <v>15</v>
      </c>
      <c r="H14" s="9" t="s">
        <v>22</v>
      </c>
      <c r="I14" s="10">
        <v>5300</v>
      </c>
      <c r="J14" s="11">
        <v>3885</v>
      </c>
      <c r="K14" s="12">
        <v>20590500</v>
      </c>
      <c r="L14" s="13">
        <v>15157497</v>
      </c>
      <c r="M14" s="14">
        <v>42494</v>
      </c>
      <c r="N14" s="4">
        <v>56540500</v>
      </c>
      <c r="O14" s="13" t="s">
        <v>17</v>
      </c>
      <c r="P14" s="13" t="s">
        <v>18</v>
      </c>
      <c r="Q14" s="1"/>
    </row>
    <row r="15" spans="4:18" x14ac:dyDescent="0.25">
      <c r="D15" s="15">
        <v>42466</v>
      </c>
      <c r="E15" s="9" t="s">
        <v>27</v>
      </c>
      <c r="F15" s="9" t="s">
        <v>28</v>
      </c>
      <c r="G15" s="9" t="s">
        <v>15</v>
      </c>
      <c r="H15" s="9" t="s">
        <v>16</v>
      </c>
      <c r="I15" s="10">
        <v>10500</v>
      </c>
      <c r="J15" s="11">
        <v>3595</v>
      </c>
      <c r="K15" s="12">
        <v>37747500</v>
      </c>
      <c r="L15" s="13">
        <v>15157650</v>
      </c>
      <c r="M15" s="14">
        <v>42494</v>
      </c>
      <c r="N15" s="4"/>
      <c r="O15" s="13" t="s">
        <v>17</v>
      </c>
      <c r="P15" s="13" t="s">
        <v>18</v>
      </c>
      <c r="Q15" s="1"/>
    </row>
    <row r="16" spans="4:18" x14ac:dyDescent="0.25">
      <c r="D16" s="15">
        <v>42466</v>
      </c>
      <c r="E16" s="9" t="s">
        <v>27</v>
      </c>
      <c r="F16" s="9" t="s">
        <v>28</v>
      </c>
      <c r="G16" s="9" t="s">
        <v>15</v>
      </c>
      <c r="H16" s="9" t="s">
        <v>22</v>
      </c>
      <c r="I16" s="10">
        <v>6200</v>
      </c>
      <c r="J16" s="11">
        <v>3885</v>
      </c>
      <c r="K16" s="12">
        <v>24087000</v>
      </c>
      <c r="L16" s="13">
        <v>15157650</v>
      </c>
      <c r="M16" s="14">
        <v>42494</v>
      </c>
      <c r="N16" s="4">
        <v>59044240</v>
      </c>
      <c r="O16" s="13" t="s">
        <v>17</v>
      </c>
      <c r="P16" s="13" t="s">
        <v>18</v>
      </c>
      <c r="Q16" s="1" t="s">
        <v>29</v>
      </c>
      <c r="R16" s="25">
        <f>N16-(K15+K16)</f>
        <v>-2790260</v>
      </c>
    </row>
    <row r="17" spans="4:17" x14ac:dyDescent="0.25">
      <c r="D17" s="8">
        <v>42468</v>
      </c>
      <c r="E17" s="16" t="s">
        <v>30</v>
      </c>
      <c r="F17" s="16" t="s">
        <v>31</v>
      </c>
      <c r="G17" s="16" t="s">
        <v>15</v>
      </c>
      <c r="H17" s="16" t="s">
        <v>16</v>
      </c>
      <c r="I17" s="10">
        <v>5000</v>
      </c>
      <c r="J17" s="11">
        <v>3645</v>
      </c>
      <c r="K17" s="12">
        <v>18225000</v>
      </c>
      <c r="L17" s="1">
        <v>15157633</v>
      </c>
      <c r="M17" s="14">
        <v>42499</v>
      </c>
      <c r="N17" s="4"/>
      <c r="O17" s="1" t="s">
        <v>17</v>
      </c>
      <c r="P17" s="1" t="s">
        <v>18</v>
      </c>
      <c r="Q17" s="1"/>
    </row>
    <row r="18" spans="4:17" x14ac:dyDescent="0.25">
      <c r="D18" s="8">
        <v>42468</v>
      </c>
      <c r="E18" s="16" t="s">
        <v>30</v>
      </c>
      <c r="F18" s="16" t="s">
        <v>31</v>
      </c>
      <c r="G18" s="16" t="s">
        <v>15</v>
      </c>
      <c r="H18" s="16" t="s">
        <v>22</v>
      </c>
      <c r="I18" s="10">
        <v>4300</v>
      </c>
      <c r="J18" s="11">
        <v>3750</v>
      </c>
      <c r="K18" s="12">
        <v>16125000</v>
      </c>
      <c r="L18" s="1">
        <v>15157633</v>
      </c>
      <c r="M18" s="14">
        <v>42499</v>
      </c>
      <c r="N18" s="4">
        <v>34350000</v>
      </c>
      <c r="O18" s="1" t="s">
        <v>17</v>
      </c>
      <c r="P18" s="1" t="s">
        <v>18</v>
      </c>
      <c r="Q18" s="1"/>
    </row>
    <row r="19" spans="4:17" x14ac:dyDescent="0.25">
      <c r="D19" s="8">
        <v>42468</v>
      </c>
      <c r="E19" s="16" t="s">
        <v>32</v>
      </c>
      <c r="F19" s="16" t="s">
        <v>33</v>
      </c>
      <c r="G19" s="16" t="s">
        <v>15</v>
      </c>
      <c r="H19" s="16" t="s">
        <v>16</v>
      </c>
      <c r="I19" s="10">
        <v>5300</v>
      </c>
      <c r="J19" s="11">
        <v>3645</v>
      </c>
      <c r="K19" s="12">
        <v>19318500</v>
      </c>
      <c r="L19" s="1">
        <v>15157639</v>
      </c>
      <c r="M19" s="14">
        <v>42499</v>
      </c>
      <c r="N19" s="4"/>
      <c r="O19" s="1" t="s">
        <v>17</v>
      </c>
      <c r="P19" s="1" t="s">
        <v>18</v>
      </c>
      <c r="Q19" s="1"/>
    </row>
    <row r="20" spans="4:17" x14ac:dyDescent="0.25">
      <c r="D20" s="8">
        <v>42468</v>
      </c>
      <c r="E20" s="16" t="s">
        <v>32</v>
      </c>
      <c r="F20" s="16" t="s">
        <v>33</v>
      </c>
      <c r="G20" s="16" t="s">
        <v>15</v>
      </c>
      <c r="H20" s="16" t="s">
        <v>22</v>
      </c>
      <c r="I20" s="10">
        <v>9500</v>
      </c>
      <c r="J20" s="11">
        <v>3750</v>
      </c>
      <c r="K20" s="12">
        <v>35625000</v>
      </c>
      <c r="L20" s="13">
        <v>15157639</v>
      </c>
      <c r="M20" s="14">
        <v>42499</v>
      </c>
      <c r="N20" s="4">
        <v>54943500</v>
      </c>
      <c r="O20" s="13" t="s">
        <v>17</v>
      </c>
      <c r="P20" s="13" t="s">
        <v>18</v>
      </c>
      <c r="Q20" s="1"/>
    </row>
    <row r="21" spans="4:17" x14ac:dyDescent="0.25">
      <c r="D21" s="8">
        <v>42471</v>
      </c>
      <c r="E21" s="16" t="s">
        <v>34</v>
      </c>
      <c r="F21" s="16" t="s">
        <v>35</v>
      </c>
      <c r="G21" s="16" t="s">
        <v>15</v>
      </c>
      <c r="H21" s="16" t="s">
        <v>16</v>
      </c>
      <c r="I21" s="10">
        <v>5300</v>
      </c>
      <c r="J21" s="11">
        <v>3595</v>
      </c>
      <c r="K21" s="12">
        <v>19053500</v>
      </c>
      <c r="L21" s="1">
        <v>15157484</v>
      </c>
      <c r="M21" s="14">
        <v>42500</v>
      </c>
      <c r="N21" s="4"/>
      <c r="O21" s="1" t="s">
        <v>17</v>
      </c>
      <c r="P21" s="1" t="s">
        <v>18</v>
      </c>
      <c r="Q21" s="1"/>
    </row>
    <row r="22" spans="4:17" x14ac:dyDescent="0.25">
      <c r="D22" s="8">
        <v>42471</v>
      </c>
      <c r="E22" s="16" t="s">
        <v>34</v>
      </c>
      <c r="F22" s="16" t="s">
        <v>35</v>
      </c>
      <c r="G22" s="16" t="s">
        <v>15</v>
      </c>
      <c r="H22" s="16" t="s">
        <v>21</v>
      </c>
      <c r="I22" s="10">
        <v>10000</v>
      </c>
      <c r="J22" s="11">
        <v>3380</v>
      </c>
      <c r="K22" s="12">
        <v>33800000</v>
      </c>
      <c r="L22" s="1">
        <v>15157484</v>
      </c>
      <c r="M22" s="14">
        <v>42500</v>
      </c>
      <c r="N22" s="4">
        <v>52853500</v>
      </c>
      <c r="O22" s="1" t="s">
        <v>17</v>
      </c>
      <c r="P22" s="1" t="s">
        <v>18</v>
      </c>
      <c r="Q22" s="1"/>
    </row>
    <row r="23" spans="4:17" x14ac:dyDescent="0.25">
      <c r="D23" s="15">
        <v>42472</v>
      </c>
      <c r="E23" s="17" t="s">
        <v>75</v>
      </c>
      <c r="F23" s="17" t="s">
        <v>76</v>
      </c>
      <c r="G23" s="17" t="s">
        <v>15</v>
      </c>
      <c r="H23" s="17" t="s">
        <v>16</v>
      </c>
      <c r="I23" s="23">
        <v>4000</v>
      </c>
      <c r="J23" s="24">
        <v>3595</v>
      </c>
      <c r="K23" s="20">
        <f t="shared" ref="K23:K24" si="0">I23*J23</f>
        <v>14380000</v>
      </c>
      <c r="L23" s="13">
        <v>15157486</v>
      </c>
      <c r="M23" s="29">
        <v>42501</v>
      </c>
      <c r="N23" s="30"/>
      <c r="O23" s="13" t="s">
        <v>17</v>
      </c>
      <c r="P23" s="13" t="s">
        <v>18</v>
      </c>
      <c r="Q23" s="1"/>
    </row>
    <row r="24" spans="4:17" x14ac:dyDescent="0.25">
      <c r="D24" s="15">
        <v>42472</v>
      </c>
      <c r="E24" s="17" t="s">
        <v>75</v>
      </c>
      <c r="F24" s="17" t="s">
        <v>76</v>
      </c>
      <c r="G24" s="17" t="s">
        <v>15</v>
      </c>
      <c r="H24" s="17" t="s">
        <v>21</v>
      </c>
      <c r="I24" s="23">
        <v>5000</v>
      </c>
      <c r="J24" s="24">
        <v>3380</v>
      </c>
      <c r="K24" s="20">
        <f t="shared" si="0"/>
        <v>16900000</v>
      </c>
      <c r="L24" s="13">
        <v>15157486</v>
      </c>
      <c r="M24" s="29">
        <v>42501</v>
      </c>
      <c r="N24" s="30">
        <v>31280000</v>
      </c>
      <c r="O24" s="13" t="s">
        <v>17</v>
      </c>
      <c r="P24" s="13" t="s">
        <v>18</v>
      </c>
      <c r="Q24" s="1"/>
    </row>
    <row r="25" spans="4:17" x14ac:dyDescent="0.25">
      <c r="D25" s="8">
        <v>42472</v>
      </c>
      <c r="E25" s="16" t="s">
        <v>36</v>
      </c>
      <c r="F25" s="16" t="s">
        <v>37</v>
      </c>
      <c r="G25" s="16" t="s">
        <v>15</v>
      </c>
      <c r="H25" s="16" t="s">
        <v>21</v>
      </c>
      <c r="I25" s="10">
        <v>15300</v>
      </c>
      <c r="J25" s="11">
        <v>3380</v>
      </c>
      <c r="K25" s="12">
        <v>51714000</v>
      </c>
      <c r="L25" s="13">
        <v>15158436</v>
      </c>
      <c r="M25" s="14">
        <v>42501</v>
      </c>
      <c r="N25" s="4">
        <v>51714000</v>
      </c>
      <c r="O25" s="13" t="s">
        <v>17</v>
      </c>
      <c r="P25" s="13" t="s">
        <v>18</v>
      </c>
      <c r="Q25" s="1"/>
    </row>
    <row r="26" spans="4:17" x14ac:dyDescent="0.25">
      <c r="D26" s="8">
        <v>42473</v>
      </c>
      <c r="E26" s="16" t="s">
        <v>38</v>
      </c>
      <c r="F26" s="16" t="s">
        <v>39</v>
      </c>
      <c r="G26" s="16" t="s">
        <v>15</v>
      </c>
      <c r="H26" s="17" t="s">
        <v>16</v>
      </c>
      <c r="I26" s="10">
        <v>10000</v>
      </c>
      <c r="J26" s="11">
        <v>3595</v>
      </c>
      <c r="K26" s="12">
        <v>35950000</v>
      </c>
      <c r="L26" s="13">
        <v>15157487</v>
      </c>
      <c r="M26" s="14">
        <v>42502</v>
      </c>
      <c r="N26" s="4">
        <v>35950000</v>
      </c>
      <c r="O26" s="13" t="s">
        <v>17</v>
      </c>
      <c r="P26" s="13" t="s">
        <v>18</v>
      </c>
      <c r="Q26" s="1"/>
    </row>
    <row r="27" spans="4:17" x14ac:dyDescent="0.25">
      <c r="D27" s="8">
        <v>42475</v>
      </c>
      <c r="E27" s="17" t="s">
        <v>40</v>
      </c>
      <c r="F27" s="17" t="s">
        <v>41</v>
      </c>
      <c r="G27" s="17" t="s">
        <v>15</v>
      </c>
      <c r="H27" s="17" t="s">
        <v>22</v>
      </c>
      <c r="I27" s="10">
        <v>5300</v>
      </c>
      <c r="J27" s="11">
        <v>3885</v>
      </c>
      <c r="K27" s="12">
        <v>20590500</v>
      </c>
      <c r="L27" s="13">
        <v>15157488</v>
      </c>
      <c r="M27" s="14">
        <v>42506</v>
      </c>
      <c r="N27" s="4"/>
      <c r="O27" s="13" t="s">
        <v>17</v>
      </c>
      <c r="P27" s="13" t="s">
        <v>18</v>
      </c>
      <c r="Q27" s="1"/>
    </row>
    <row r="28" spans="4:17" x14ac:dyDescent="0.25">
      <c r="D28" s="8">
        <v>42475</v>
      </c>
      <c r="E28" s="17" t="s">
        <v>40</v>
      </c>
      <c r="F28" s="17" t="s">
        <v>41</v>
      </c>
      <c r="G28" s="17" t="s">
        <v>15</v>
      </c>
      <c r="H28" s="17" t="s">
        <v>42</v>
      </c>
      <c r="I28" s="10">
        <v>4300</v>
      </c>
      <c r="J28" s="11">
        <v>4715</v>
      </c>
      <c r="K28" s="12">
        <v>20274500</v>
      </c>
      <c r="L28" s="13">
        <v>15157488</v>
      </c>
      <c r="M28" s="14">
        <v>42506</v>
      </c>
      <c r="N28" s="4">
        <v>40865000</v>
      </c>
      <c r="O28" s="13" t="s">
        <v>17</v>
      </c>
      <c r="P28" s="13" t="s">
        <v>18</v>
      </c>
      <c r="Q28" s="1"/>
    </row>
    <row r="29" spans="4:17" x14ac:dyDescent="0.25">
      <c r="D29" s="8">
        <v>42475</v>
      </c>
      <c r="E29" s="17" t="s">
        <v>43</v>
      </c>
      <c r="F29" s="17" t="s">
        <v>44</v>
      </c>
      <c r="G29" s="17" t="s">
        <v>15</v>
      </c>
      <c r="H29" s="17" t="s">
        <v>21</v>
      </c>
      <c r="I29" s="10">
        <v>17200</v>
      </c>
      <c r="J29" s="11">
        <v>3380</v>
      </c>
      <c r="K29" s="12">
        <v>58136000</v>
      </c>
      <c r="L29" s="13">
        <v>15158434</v>
      </c>
      <c r="M29" s="14">
        <v>42501</v>
      </c>
      <c r="N29" s="4"/>
      <c r="O29" s="13" t="s">
        <v>17</v>
      </c>
      <c r="P29" s="13" t="s">
        <v>18</v>
      </c>
      <c r="Q29" s="1"/>
    </row>
    <row r="30" spans="4:17" x14ac:dyDescent="0.25">
      <c r="D30" s="8">
        <v>42475</v>
      </c>
      <c r="E30" s="17" t="s">
        <v>43</v>
      </c>
      <c r="F30" s="17" t="s">
        <v>44</v>
      </c>
      <c r="G30" s="17" t="s">
        <v>15</v>
      </c>
      <c r="H30" s="17" t="s">
        <v>22</v>
      </c>
      <c r="I30" s="10">
        <v>4500</v>
      </c>
      <c r="J30" s="11">
        <v>3885</v>
      </c>
      <c r="K30" s="12">
        <v>17482500</v>
      </c>
      <c r="L30" s="13">
        <v>15158434</v>
      </c>
      <c r="M30" s="14">
        <v>42501</v>
      </c>
      <c r="N30" s="4">
        <v>75618500</v>
      </c>
      <c r="O30" s="13" t="s">
        <v>17</v>
      </c>
      <c r="P30" s="13" t="s">
        <v>18</v>
      </c>
      <c r="Q30" s="1"/>
    </row>
    <row r="31" spans="4:17" x14ac:dyDescent="0.25">
      <c r="D31" s="8">
        <v>42479</v>
      </c>
      <c r="E31" s="16" t="s">
        <v>45</v>
      </c>
      <c r="F31" s="16" t="s">
        <v>46</v>
      </c>
      <c r="G31" s="16" t="s">
        <v>15</v>
      </c>
      <c r="H31" s="16" t="s">
        <v>16</v>
      </c>
      <c r="I31" s="10">
        <v>4000</v>
      </c>
      <c r="J31" s="11">
        <v>3595</v>
      </c>
      <c r="K31" s="12">
        <v>14380000</v>
      </c>
      <c r="L31" s="13">
        <v>15157490</v>
      </c>
      <c r="M31" s="14">
        <v>42508</v>
      </c>
      <c r="N31" s="4"/>
      <c r="O31" s="13" t="s">
        <v>17</v>
      </c>
      <c r="P31" s="13" t="s">
        <v>18</v>
      </c>
      <c r="Q31" s="1"/>
    </row>
    <row r="32" spans="4:17" x14ac:dyDescent="0.25">
      <c r="D32" s="8">
        <v>42479</v>
      </c>
      <c r="E32" s="16" t="s">
        <v>45</v>
      </c>
      <c r="F32" s="16" t="s">
        <v>46</v>
      </c>
      <c r="G32" s="16" t="s">
        <v>15</v>
      </c>
      <c r="H32" s="16" t="s">
        <v>47</v>
      </c>
      <c r="I32" s="10">
        <v>5000</v>
      </c>
      <c r="J32" s="11">
        <v>3885</v>
      </c>
      <c r="K32" s="12">
        <v>19425000</v>
      </c>
      <c r="L32" s="13">
        <v>15157490</v>
      </c>
      <c r="M32" s="14">
        <v>42508</v>
      </c>
      <c r="N32" s="4">
        <v>33805000</v>
      </c>
      <c r="O32" s="13" t="s">
        <v>17</v>
      </c>
      <c r="P32" s="13" t="s">
        <v>18</v>
      </c>
      <c r="Q32" s="1"/>
    </row>
    <row r="33" spans="4:18" x14ac:dyDescent="0.25">
      <c r="D33" s="8">
        <v>42480</v>
      </c>
      <c r="E33" s="16" t="s">
        <v>48</v>
      </c>
      <c r="F33" s="16" t="s">
        <v>49</v>
      </c>
      <c r="G33" s="16" t="s">
        <v>15</v>
      </c>
      <c r="H33" s="16" t="s">
        <v>50</v>
      </c>
      <c r="I33" s="10">
        <v>5200</v>
      </c>
      <c r="J33" s="11">
        <v>3380</v>
      </c>
      <c r="K33" s="12">
        <v>17576000</v>
      </c>
      <c r="L33" s="13">
        <v>15157491</v>
      </c>
      <c r="M33" s="14">
        <v>42509</v>
      </c>
      <c r="N33" s="4">
        <v>17576000</v>
      </c>
      <c r="O33" s="13" t="s">
        <v>17</v>
      </c>
      <c r="P33" s="13" t="s">
        <v>18</v>
      </c>
      <c r="Q33" s="1"/>
    </row>
    <row r="34" spans="4:18" x14ac:dyDescent="0.25">
      <c r="D34" s="8">
        <v>42480</v>
      </c>
      <c r="E34" s="16" t="s">
        <v>51</v>
      </c>
      <c r="F34" s="16" t="s">
        <v>52</v>
      </c>
      <c r="G34" s="16" t="s">
        <v>15</v>
      </c>
      <c r="H34" s="16" t="s">
        <v>50</v>
      </c>
      <c r="I34" s="10">
        <v>5300</v>
      </c>
      <c r="J34" s="11">
        <v>3380</v>
      </c>
      <c r="K34" s="12">
        <v>17914000</v>
      </c>
      <c r="L34" s="13">
        <v>15157493</v>
      </c>
      <c r="M34" s="14">
        <v>42509</v>
      </c>
      <c r="N34" s="4"/>
      <c r="O34" s="13" t="s">
        <v>17</v>
      </c>
      <c r="P34" s="13" t="s">
        <v>18</v>
      </c>
      <c r="Q34" s="1"/>
    </row>
    <row r="35" spans="4:18" x14ac:dyDescent="0.25">
      <c r="D35" s="8">
        <v>42480</v>
      </c>
      <c r="E35" s="16" t="s">
        <v>51</v>
      </c>
      <c r="F35" s="16" t="s">
        <v>52</v>
      </c>
      <c r="G35" s="16" t="s">
        <v>15</v>
      </c>
      <c r="H35" s="16" t="s">
        <v>47</v>
      </c>
      <c r="I35" s="10">
        <v>6200</v>
      </c>
      <c r="J35" s="11">
        <v>3885</v>
      </c>
      <c r="K35" s="12">
        <v>24087000</v>
      </c>
      <c r="L35" s="13">
        <v>15157493</v>
      </c>
      <c r="M35" s="14">
        <v>42509</v>
      </c>
      <c r="N35" s="4">
        <v>42001000</v>
      </c>
      <c r="O35" s="13" t="s">
        <v>17</v>
      </c>
      <c r="P35" s="13" t="s">
        <v>18</v>
      </c>
      <c r="Q35" s="1"/>
    </row>
    <row r="36" spans="4:18" x14ac:dyDescent="0.25">
      <c r="D36" s="8">
        <v>42480</v>
      </c>
      <c r="E36" s="16" t="s">
        <v>53</v>
      </c>
      <c r="F36" s="16" t="s">
        <v>54</v>
      </c>
      <c r="G36" s="16" t="s">
        <v>15</v>
      </c>
      <c r="H36" s="16" t="s">
        <v>16</v>
      </c>
      <c r="I36" s="10">
        <v>5000</v>
      </c>
      <c r="J36" s="11">
        <v>3595</v>
      </c>
      <c r="K36" s="12">
        <v>17975000</v>
      </c>
      <c r="L36" s="1">
        <v>15157492</v>
      </c>
      <c r="M36" s="14">
        <v>42509</v>
      </c>
      <c r="N36" s="4"/>
      <c r="O36" s="1" t="s">
        <v>17</v>
      </c>
      <c r="P36" s="1" t="s">
        <v>18</v>
      </c>
      <c r="Q36" s="1"/>
    </row>
    <row r="37" spans="4:18" x14ac:dyDescent="0.25">
      <c r="D37" s="8">
        <v>42480</v>
      </c>
      <c r="E37" s="16" t="s">
        <v>53</v>
      </c>
      <c r="F37" s="16" t="s">
        <v>54</v>
      </c>
      <c r="G37" s="16" t="s">
        <v>15</v>
      </c>
      <c r="H37" s="16" t="s">
        <v>50</v>
      </c>
      <c r="I37" s="10">
        <v>4000</v>
      </c>
      <c r="J37" s="11">
        <v>3380</v>
      </c>
      <c r="K37" s="12">
        <v>13520000</v>
      </c>
      <c r="L37" s="1">
        <v>15157492</v>
      </c>
      <c r="M37" s="14">
        <v>42509</v>
      </c>
      <c r="N37" s="4">
        <v>31495000</v>
      </c>
      <c r="O37" s="1" t="s">
        <v>17</v>
      </c>
      <c r="P37" s="1" t="s">
        <v>18</v>
      </c>
      <c r="Q37" s="1"/>
    </row>
    <row r="38" spans="4:18" x14ac:dyDescent="0.25">
      <c r="D38" s="8">
        <v>42481</v>
      </c>
      <c r="E38" s="16" t="s">
        <v>55</v>
      </c>
      <c r="F38" s="16" t="s">
        <v>56</v>
      </c>
      <c r="G38" s="16" t="s">
        <v>15</v>
      </c>
      <c r="H38" s="16" t="s">
        <v>16</v>
      </c>
      <c r="I38" s="10">
        <v>15300</v>
      </c>
      <c r="J38" s="11">
        <v>3595</v>
      </c>
      <c r="K38" s="12">
        <v>55003500</v>
      </c>
      <c r="L38" s="13">
        <v>15157494</v>
      </c>
      <c r="M38" s="14">
        <v>42510</v>
      </c>
      <c r="N38" s="4">
        <v>55003500</v>
      </c>
      <c r="O38" s="13" t="s">
        <v>17</v>
      </c>
      <c r="P38" s="13" t="s">
        <v>18</v>
      </c>
      <c r="Q38" s="1"/>
    </row>
    <row r="39" spans="4:18" x14ac:dyDescent="0.25">
      <c r="D39" s="8">
        <v>42482</v>
      </c>
      <c r="E39" s="16" t="s">
        <v>57</v>
      </c>
      <c r="F39" s="16" t="s">
        <v>58</v>
      </c>
      <c r="G39" s="16" t="s">
        <v>15</v>
      </c>
      <c r="H39" s="16" t="s">
        <v>16</v>
      </c>
      <c r="I39" s="10">
        <v>9500</v>
      </c>
      <c r="J39" s="11">
        <v>3595</v>
      </c>
      <c r="K39" s="12">
        <v>34152500</v>
      </c>
      <c r="L39" s="1">
        <v>15157495</v>
      </c>
      <c r="M39" s="14">
        <v>42513</v>
      </c>
      <c r="N39" s="4"/>
      <c r="O39" s="1" t="s">
        <v>17</v>
      </c>
      <c r="P39" s="1" t="s">
        <v>18</v>
      </c>
      <c r="Q39" s="1"/>
    </row>
    <row r="40" spans="4:18" x14ac:dyDescent="0.25">
      <c r="D40" s="8">
        <v>42482</v>
      </c>
      <c r="E40" s="16" t="s">
        <v>57</v>
      </c>
      <c r="F40" s="16" t="s">
        <v>58</v>
      </c>
      <c r="G40" s="16" t="s">
        <v>15</v>
      </c>
      <c r="H40" s="16" t="s">
        <v>50</v>
      </c>
      <c r="I40" s="10">
        <v>5000</v>
      </c>
      <c r="J40" s="11">
        <v>3380</v>
      </c>
      <c r="K40" s="12">
        <v>16900000</v>
      </c>
      <c r="L40" s="1">
        <v>15157495</v>
      </c>
      <c r="M40" s="14">
        <v>42513</v>
      </c>
      <c r="N40" s="4"/>
      <c r="O40" s="1" t="s">
        <v>17</v>
      </c>
      <c r="P40" s="1" t="s">
        <v>18</v>
      </c>
      <c r="Q40" s="1"/>
    </row>
    <row r="41" spans="4:18" x14ac:dyDescent="0.25">
      <c r="D41" s="8">
        <v>42482</v>
      </c>
      <c r="E41" s="16" t="s">
        <v>57</v>
      </c>
      <c r="F41" s="16" t="s">
        <v>58</v>
      </c>
      <c r="G41" s="16" t="s">
        <v>15</v>
      </c>
      <c r="H41" s="16" t="s">
        <v>47</v>
      </c>
      <c r="I41" s="10">
        <v>12500</v>
      </c>
      <c r="J41" s="11">
        <v>3885</v>
      </c>
      <c r="K41" s="12">
        <v>48562500</v>
      </c>
      <c r="L41" s="1">
        <v>15157495</v>
      </c>
      <c r="M41" s="14">
        <v>42513</v>
      </c>
      <c r="N41" s="4">
        <v>99615000</v>
      </c>
      <c r="O41" s="13" t="s">
        <v>17</v>
      </c>
      <c r="P41" s="13" t="s">
        <v>18</v>
      </c>
      <c r="Q41" s="1"/>
    </row>
    <row r="42" spans="4:18" x14ac:dyDescent="0.25">
      <c r="D42" s="18">
        <v>42485</v>
      </c>
      <c r="E42" s="19" t="s">
        <v>59</v>
      </c>
      <c r="F42" s="19" t="s">
        <v>60</v>
      </c>
      <c r="G42" s="19" t="s">
        <v>15</v>
      </c>
      <c r="H42" s="19" t="s">
        <v>61</v>
      </c>
      <c r="I42" s="10">
        <v>15000</v>
      </c>
      <c r="J42" s="11">
        <v>3595</v>
      </c>
      <c r="K42" s="12">
        <v>53925000</v>
      </c>
      <c r="L42" s="1"/>
      <c r="M42" s="1"/>
      <c r="N42" s="4"/>
      <c r="O42" s="1"/>
      <c r="P42" s="1"/>
      <c r="Q42" s="1" t="s">
        <v>62</v>
      </c>
      <c r="R42" s="25">
        <f>-K42</f>
        <v>-53925000</v>
      </c>
    </row>
    <row r="43" spans="4:18" x14ac:dyDescent="0.25">
      <c r="D43" s="18">
        <v>42488</v>
      </c>
      <c r="E43" s="19" t="s">
        <v>63</v>
      </c>
      <c r="F43" s="19" t="s">
        <v>64</v>
      </c>
      <c r="G43" s="19" t="s">
        <v>15</v>
      </c>
      <c r="H43" s="19" t="s">
        <v>16</v>
      </c>
      <c r="I43" s="10">
        <v>22200</v>
      </c>
      <c r="J43" s="11">
        <v>3595</v>
      </c>
      <c r="K43" s="20">
        <v>79809000</v>
      </c>
      <c r="L43" s="13">
        <v>15509826</v>
      </c>
      <c r="M43" s="14">
        <v>42520</v>
      </c>
      <c r="N43" s="4"/>
      <c r="O43" s="13" t="s">
        <v>17</v>
      </c>
      <c r="P43" s="13" t="s">
        <v>18</v>
      </c>
      <c r="Q43" s="1"/>
    </row>
    <row r="44" spans="4:18" x14ac:dyDescent="0.25">
      <c r="D44" s="18">
        <v>42488</v>
      </c>
      <c r="E44" s="19" t="s">
        <v>63</v>
      </c>
      <c r="F44" s="19" t="s">
        <v>64</v>
      </c>
      <c r="G44" s="19" t="s">
        <v>15</v>
      </c>
      <c r="H44" s="19" t="s">
        <v>50</v>
      </c>
      <c r="I44" s="10">
        <v>5000</v>
      </c>
      <c r="J44" s="11">
        <v>3380</v>
      </c>
      <c r="K44" s="20">
        <v>16900000</v>
      </c>
      <c r="L44" s="13">
        <v>15509826</v>
      </c>
      <c r="M44" s="14">
        <v>42520</v>
      </c>
      <c r="N44" s="4"/>
      <c r="O44" s="13" t="s">
        <v>17</v>
      </c>
      <c r="P44" s="13" t="s">
        <v>18</v>
      </c>
      <c r="Q44" s="1"/>
    </row>
    <row r="45" spans="4:18" x14ac:dyDescent="0.25">
      <c r="D45" s="18">
        <v>42488</v>
      </c>
      <c r="E45" s="19" t="s">
        <v>63</v>
      </c>
      <c r="F45" s="19" t="s">
        <v>64</v>
      </c>
      <c r="G45" s="19" t="s">
        <v>15</v>
      </c>
      <c r="H45" s="19" t="s">
        <v>47</v>
      </c>
      <c r="I45" s="10">
        <v>4500</v>
      </c>
      <c r="J45" s="11">
        <v>3885</v>
      </c>
      <c r="K45" s="20">
        <v>17482500</v>
      </c>
      <c r="L45" s="13">
        <v>15509826</v>
      </c>
      <c r="M45" s="14">
        <v>42520</v>
      </c>
      <c r="N45" s="4">
        <v>114191500</v>
      </c>
      <c r="O45" s="13" t="s">
        <v>17</v>
      </c>
      <c r="P45" s="13" t="s">
        <v>18</v>
      </c>
      <c r="Q45" s="1"/>
    </row>
    <row r="46" spans="4:18" x14ac:dyDescent="0.25">
      <c r="D46" s="21">
        <v>42488</v>
      </c>
      <c r="E46" s="22" t="s">
        <v>65</v>
      </c>
      <c r="F46" s="22" t="s">
        <v>66</v>
      </c>
      <c r="G46" s="22" t="s">
        <v>15</v>
      </c>
      <c r="H46" s="22" t="s">
        <v>16</v>
      </c>
      <c r="I46" s="23">
        <v>10000</v>
      </c>
      <c r="J46" s="24">
        <v>3595</v>
      </c>
      <c r="K46" s="20">
        <v>35950000</v>
      </c>
      <c r="L46" s="1"/>
      <c r="M46" s="1"/>
      <c r="N46" s="4"/>
      <c r="O46" s="1"/>
      <c r="P46" s="1"/>
      <c r="Q46" s="1" t="s">
        <v>67</v>
      </c>
      <c r="R46" s="25">
        <f>-K46</f>
        <v>-35950000</v>
      </c>
    </row>
    <row r="47" spans="4:18" x14ac:dyDescent="0.25">
      <c r="D47" s="21">
        <v>42488</v>
      </c>
      <c r="E47" s="22" t="s">
        <v>65</v>
      </c>
      <c r="F47" s="22" t="s">
        <v>66</v>
      </c>
      <c r="G47" s="22" t="s">
        <v>15</v>
      </c>
      <c r="H47" s="22" t="s">
        <v>47</v>
      </c>
      <c r="I47" s="23">
        <v>5300</v>
      </c>
      <c r="J47" s="24">
        <v>3885</v>
      </c>
      <c r="K47" s="20">
        <v>20590500</v>
      </c>
      <c r="L47" s="1"/>
      <c r="M47" s="1"/>
      <c r="N47" s="4"/>
      <c r="O47" s="1"/>
      <c r="P47" s="1"/>
      <c r="Q47" s="1" t="s">
        <v>67</v>
      </c>
      <c r="R47" s="25">
        <f>-K47</f>
        <v>-20590500</v>
      </c>
    </row>
    <row r="48" spans="4:18" x14ac:dyDescent="0.25">
      <c r="D48" s="18">
        <v>42488</v>
      </c>
      <c r="E48" s="19" t="s">
        <v>68</v>
      </c>
      <c r="F48" s="19" t="s">
        <v>69</v>
      </c>
      <c r="G48" s="19" t="s">
        <v>15</v>
      </c>
      <c r="H48" s="19" t="s">
        <v>16</v>
      </c>
      <c r="I48" s="10">
        <v>9000</v>
      </c>
      <c r="J48" s="11">
        <v>3595</v>
      </c>
      <c r="K48" s="20">
        <v>32355000</v>
      </c>
      <c r="L48" s="1">
        <v>15509825</v>
      </c>
      <c r="M48" s="14">
        <v>42520</v>
      </c>
      <c r="N48" s="4">
        <v>32355000</v>
      </c>
      <c r="O48" s="1" t="s">
        <v>17</v>
      </c>
      <c r="P48" s="1" t="s">
        <v>18</v>
      </c>
      <c r="Q48" s="1"/>
    </row>
    <row r="49" spans="4:18" x14ac:dyDescent="0.25">
      <c r="D49" s="18">
        <v>42489</v>
      </c>
      <c r="E49" s="19" t="s">
        <v>70</v>
      </c>
      <c r="F49" s="19" t="s">
        <v>71</v>
      </c>
      <c r="G49" s="19" t="s">
        <v>15</v>
      </c>
      <c r="H49" s="19" t="s">
        <v>16</v>
      </c>
      <c r="I49" s="10">
        <v>4000</v>
      </c>
      <c r="J49" s="11">
        <v>3595</v>
      </c>
      <c r="K49" s="12">
        <v>14380000</v>
      </c>
      <c r="L49" s="13">
        <v>15158439</v>
      </c>
      <c r="M49" s="14">
        <v>42520</v>
      </c>
      <c r="N49" s="4"/>
      <c r="O49" s="13" t="s">
        <v>17</v>
      </c>
      <c r="P49" s="13" t="s">
        <v>18</v>
      </c>
      <c r="Q49" s="1"/>
    </row>
    <row r="50" spans="4:18" x14ac:dyDescent="0.25">
      <c r="D50" s="18">
        <v>42489</v>
      </c>
      <c r="E50" s="19" t="s">
        <v>70</v>
      </c>
      <c r="F50" s="19" t="s">
        <v>71</v>
      </c>
      <c r="G50" s="19" t="s">
        <v>15</v>
      </c>
      <c r="H50" s="19" t="s">
        <v>50</v>
      </c>
      <c r="I50" s="10">
        <v>5000</v>
      </c>
      <c r="J50" s="11">
        <v>3380</v>
      </c>
      <c r="K50" s="12">
        <v>16900000</v>
      </c>
      <c r="L50" s="13">
        <v>15158439</v>
      </c>
      <c r="M50" s="14">
        <v>42520</v>
      </c>
      <c r="N50" s="4">
        <v>31280000</v>
      </c>
      <c r="O50" s="13" t="s">
        <v>17</v>
      </c>
      <c r="P50" s="13" t="s">
        <v>18</v>
      </c>
      <c r="Q50" s="1"/>
    </row>
    <row r="51" spans="4:18" x14ac:dyDescent="0.25">
      <c r="D51" s="18">
        <v>42489</v>
      </c>
      <c r="E51" s="19" t="s">
        <v>72</v>
      </c>
      <c r="F51" s="19" t="s">
        <v>73</v>
      </c>
      <c r="G51" s="19" t="s">
        <v>15</v>
      </c>
      <c r="H51" s="19" t="s">
        <v>16</v>
      </c>
      <c r="I51" s="10">
        <v>15300</v>
      </c>
      <c r="J51" s="11">
        <v>3595</v>
      </c>
      <c r="K51" s="12">
        <v>55003500</v>
      </c>
      <c r="L51" s="1">
        <v>15158437</v>
      </c>
      <c r="M51" s="14">
        <v>42520</v>
      </c>
      <c r="N51" s="4">
        <v>40117505</v>
      </c>
      <c r="O51" s="1" t="s">
        <v>17</v>
      </c>
      <c r="P51" s="1" t="s">
        <v>18</v>
      </c>
      <c r="Q51" s="1" t="s">
        <v>74</v>
      </c>
      <c r="R51" s="25">
        <f>N51-K51</f>
        <v>-14885995</v>
      </c>
    </row>
    <row r="52" spans="4:18" s="28" customFormat="1" x14ac:dyDescent="0.25">
      <c r="D52" s="2"/>
      <c r="E52" s="2"/>
      <c r="F52" s="2"/>
      <c r="G52" s="2"/>
      <c r="H52" s="2"/>
      <c r="I52" s="5"/>
      <c r="J52" s="5"/>
      <c r="K52" s="26">
        <f>SUM(K8:K51)</f>
        <v>1262533000</v>
      </c>
      <c r="L52" s="2"/>
      <c r="M52" s="2"/>
      <c r="N52" s="27">
        <f>SUM(N8:N51)</f>
        <v>1134391245</v>
      </c>
      <c r="O52" s="2"/>
      <c r="P52" s="2"/>
      <c r="Q52" s="2"/>
    </row>
    <row r="55" spans="4:18" x14ac:dyDescent="0.25">
      <c r="K55" s="25">
        <f>N52-K52</f>
        <v>-128141755</v>
      </c>
      <c r="R55" s="25">
        <f>R51+R47+R46+R42+R16</f>
        <v>-128141755</v>
      </c>
    </row>
  </sheetData>
  <mergeCells count="1">
    <mergeCell ref="D4:P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2018-12-16T21:13:13Z</dcterms:modified>
</cp:coreProperties>
</file>