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ENTAS" sheetId="1" r:id="rId1"/>
    <sheet name="ANALISIS VENTAS" sheetId="4" r:id="rId2"/>
    <sheet name="COMPRAS " sheetId="5" r:id="rId3"/>
    <sheet name="ANALISIS COMPRAS" sheetId="6" r:id="rId4"/>
  </sheets>
  <calcPr calcId="162913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5" l="1"/>
  <c r="H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29" i="5" s="1"/>
  <c r="J10" i="5"/>
  <c r="J9" i="5"/>
  <c r="J8" i="5"/>
  <c r="H421" i="1" l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421" i="1" s="1"/>
  <c r="H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L68" i="1"/>
  <c r="J68" i="1"/>
  <c r="M67" i="1"/>
  <c r="L67" i="1"/>
  <c r="K67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208" i="1" l="1"/>
</calcChain>
</file>

<file path=xl/sharedStrings.xml><?xml version="1.0" encoding="utf-8"?>
<sst xmlns="http://schemas.openxmlformats.org/spreadsheetml/2006/main" count="1737" uniqueCount="258">
  <si>
    <t>Registro de Ventas 2016</t>
  </si>
  <si>
    <t>Mes: Enero</t>
  </si>
  <si>
    <t>Cantidad</t>
  </si>
  <si>
    <t>Fecha</t>
  </si>
  <si>
    <t>N° Fact</t>
  </si>
  <si>
    <t>N° Remisión</t>
  </si>
  <si>
    <t>Nombre de Clientes</t>
  </si>
  <si>
    <t>Descripción</t>
  </si>
  <si>
    <t>Litros</t>
  </si>
  <si>
    <t>Precio</t>
  </si>
  <si>
    <t>Importes</t>
  </si>
  <si>
    <t>Observ.</t>
  </si>
  <si>
    <t>001-001-3026</t>
  </si>
  <si>
    <t>001-001-2349</t>
  </si>
  <si>
    <t>San Luis SA</t>
  </si>
  <si>
    <t>Diesel Tipo I</t>
  </si>
  <si>
    <t>001-001-3027</t>
  </si>
  <si>
    <t>001-001-2350</t>
  </si>
  <si>
    <t>Nafta Unica 90</t>
  </si>
  <si>
    <t>001-001-3028</t>
  </si>
  <si>
    <t>001-001-2351</t>
  </si>
  <si>
    <t>Vargas Medina SA</t>
  </si>
  <si>
    <t>Nafta Sol Normal</t>
  </si>
  <si>
    <t>001-001-3030</t>
  </si>
  <si>
    <t>001-001-2353</t>
  </si>
  <si>
    <t>Beraf SA</t>
  </si>
  <si>
    <t>001-001-3031</t>
  </si>
  <si>
    <t>001-001-2354</t>
  </si>
  <si>
    <t>Alcosur SA</t>
  </si>
  <si>
    <t>Nafta eco Sol 85</t>
  </si>
  <si>
    <t>001-001-3032</t>
  </si>
  <si>
    <t>001-001-2355</t>
  </si>
  <si>
    <t>Nafta Super SOL</t>
  </si>
  <si>
    <t>001-001-3033</t>
  </si>
  <si>
    <t>001-001-2356</t>
  </si>
  <si>
    <t>001-001-3034</t>
  </si>
  <si>
    <t>001-001-2357</t>
  </si>
  <si>
    <t>Rosa Isabel Canale</t>
  </si>
  <si>
    <t xml:space="preserve">Servicio de Flete  </t>
  </si>
  <si>
    <t>ojo precio del diesel verificar si hay nota de credito</t>
  </si>
  <si>
    <t>001-001-3035</t>
  </si>
  <si>
    <t>001-001-2358</t>
  </si>
  <si>
    <t>Celso Vargas Medina</t>
  </si>
  <si>
    <t>001-001-3036</t>
  </si>
  <si>
    <t>001-001-2359</t>
  </si>
  <si>
    <t>001-001-3037</t>
  </si>
  <si>
    <t>001-001-2360</t>
  </si>
  <si>
    <t>001-001-3038</t>
  </si>
  <si>
    <t>001-001-2361</t>
  </si>
  <si>
    <t>001-001-3041</t>
  </si>
  <si>
    <t>001-001-2362</t>
  </si>
  <si>
    <t>001-001-3042</t>
  </si>
  <si>
    <t>001-001-2363</t>
  </si>
  <si>
    <t>001-001-2364</t>
  </si>
  <si>
    <t>001-001-3044</t>
  </si>
  <si>
    <t>001-001-2365</t>
  </si>
  <si>
    <t>001-001-3045</t>
  </si>
  <si>
    <t>001-001-2366</t>
  </si>
  <si>
    <t>001-001-3046</t>
  </si>
  <si>
    <t>001-001-2368</t>
  </si>
  <si>
    <t>001-001-3047</t>
  </si>
  <si>
    <t>001-001-2369</t>
  </si>
  <si>
    <t>001-001-3048</t>
  </si>
  <si>
    <t>0001-001-2370</t>
  </si>
  <si>
    <t xml:space="preserve">Diesel Solium </t>
  </si>
  <si>
    <t>001-001-3049</t>
  </si>
  <si>
    <t>001-001-2371</t>
  </si>
  <si>
    <t>001-001-3050</t>
  </si>
  <si>
    <t>001-001-2372</t>
  </si>
  <si>
    <t>001-001-3052</t>
  </si>
  <si>
    <t>001-001-2374</t>
  </si>
  <si>
    <t>Zunilda Concepción Vargas M</t>
  </si>
  <si>
    <t>001-001-3053</t>
  </si>
  <si>
    <t>001-001-2375</t>
  </si>
  <si>
    <t>001-001-3054</t>
  </si>
  <si>
    <t>001-001-2376</t>
  </si>
  <si>
    <t>001-001-3055</t>
  </si>
  <si>
    <t>001-001-2377</t>
  </si>
  <si>
    <t>001-001-3056</t>
  </si>
  <si>
    <t>001-001-2378</t>
  </si>
  <si>
    <t>001-001-3057</t>
  </si>
  <si>
    <t>001-001-2379</t>
  </si>
  <si>
    <t>001-001-3058</t>
  </si>
  <si>
    <t>001-001-2380</t>
  </si>
  <si>
    <t>001-001-3059</t>
  </si>
  <si>
    <t>001-001-2381</t>
  </si>
  <si>
    <t>001-001-3061</t>
  </si>
  <si>
    <t>001-001-2383</t>
  </si>
  <si>
    <t>001-001-3062</t>
  </si>
  <si>
    <t>001-001-2384</t>
  </si>
  <si>
    <t>001-001-3063</t>
  </si>
  <si>
    <t>001-001-2385</t>
  </si>
  <si>
    <t>001-001-3064</t>
  </si>
  <si>
    <t>001-001-2386</t>
  </si>
  <si>
    <t>Juan Roa Benitez</t>
  </si>
  <si>
    <t>001-001-3065</t>
  </si>
  <si>
    <t>001-001-2387</t>
  </si>
  <si>
    <t>001-001-3066</t>
  </si>
  <si>
    <t>001-001-2388</t>
  </si>
  <si>
    <t>001-001-3067</t>
  </si>
  <si>
    <t>001-001-2389</t>
  </si>
  <si>
    <t>001-001-3068</t>
  </si>
  <si>
    <t>001-001-2390</t>
  </si>
  <si>
    <t>001-001-3069</t>
  </si>
  <si>
    <t>001-001-2391</t>
  </si>
  <si>
    <t>001-001-3070</t>
  </si>
  <si>
    <t>001-001-2392</t>
  </si>
  <si>
    <t>001-001-3071</t>
  </si>
  <si>
    <t>001-001-2393</t>
  </si>
  <si>
    <t>001-001-3072</t>
  </si>
  <si>
    <t>001-001-2394</t>
  </si>
  <si>
    <t>001-001-3073</t>
  </si>
  <si>
    <t>001-001-2395</t>
  </si>
  <si>
    <t>001-001-3074</t>
  </si>
  <si>
    <t>001-001-2396</t>
  </si>
  <si>
    <t>001-001-3076</t>
  </si>
  <si>
    <t>001-001-2397</t>
  </si>
  <si>
    <t>001-001-3077</t>
  </si>
  <si>
    <t>001-001-2398</t>
  </si>
  <si>
    <t>001-001-3078</t>
  </si>
  <si>
    <t>001-001-2399</t>
  </si>
  <si>
    <t>001-001-3079</t>
  </si>
  <si>
    <t>001-001-2400</t>
  </si>
  <si>
    <t>001-001-3080</t>
  </si>
  <si>
    <t>001-001-2401</t>
  </si>
  <si>
    <t>001-001-3081</t>
  </si>
  <si>
    <t>001-001-2402</t>
  </si>
  <si>
    <t>001-001-3082</t>
  </si>
  <si>
    <t>001-001-2403</t>
  </si>
  <si>
    <t>001-001-3083</t>
  </si>
  <si>
    <t>001-001-2404</t>
  </si>
  <si>
    <t>001-001-3084</t>
  </si>
  <si>
    <t>001-001-2405</t>
  </si>
  <si>
    <t>Diesel Comun  Tipo III</t>
  </si>
  <si>
    <t>001-001-3085</t>
  </si>
  <si>
    <t>001-001-2406</t>
  </si>
  <si>
    <t>Diferencia 10 LTS</t>
  </si>
  <si>
    <t>001-001-3086</t>
  </si>
  <si>
    <t>001-001-2407</t>
  </si>
  <si>
    <t>001-001-3087</t>
  </si>
  <si>
    <t>001-001-2408</t>
  </si>
  <si>
    <t>001-001-3088</t>
  </si>
  <si>
    <t>001-001-2409</t>
  </si>
  <si>
    <t>001-001-3089</t>
  </si>
  <si>
    <t>001-001-2410</t>
  </si>
  <si>
    <t>001-001-3090</t>
  </si>
  <si>
    <t>001-001-2411</t>
  </si>
  <si>
    <t>001-001-3091</t>
  </si>
  <si>
    <t>001-001-2412</t>
  </si>
  <si>
    <t>001-001-3092</t>
  </si>
  <si>
    <t>001-001-2413</t>
  </si>
  <si>
    <t>001-001-3093</t>
  </si>
  <si>
    <t>001-001-2414</t>
  </si>
  <si>
    <t>001-001-3094</t>
  </si>
  <si>
    <t>001-001-2415</t>
  </si>
  <si>
    <t>001-001-3095</t>
  </si>
  <si>
    <t>001-001-2416</t>
  </si>
  <si>
    <t>001-001-3096</t>
  </si>
  <si>
    <t>001-001-2417</t>
  </si>
  <si>
    <t>001-001-3097</t>
  </si>
  <si>
    <t>001-001-2418</t>
  </si>
  <si>
    <t>001-001-3098</t>
  </si>
  <si>
    <t>001-001-2419</t>
  </si>
  <si>
    <t>001-001-3099</t>
  </si>
  <si>
    <t>001-001-2420</t>
  </si>
  <si>
    <t>001-001-3100</t>
  </si>
  <si>
    <t>001-001-2421</t>
  </si>
  <si>
    <t>001-001-3101</t>
  </si>
  <si>
    <t>001-001-2422</t>
  </si>
  <si>
    <t>001-001-3102</t>
  </si>
  <si>
    <t>001-001-2423</t>
  </si>
  <si>
    <t>001-001-3103</t>
  </si>
  <si>
    <t>001-001-2424</t>
  </si>
  <si>
    <t>001-001-3104</t>
  </si>
  <si>
    <t>001-001-2425</t>
  </si>
  <si>
    <t>001-001-3105</t>
  </si>
  <si>
    <t>001-001-2426</t>
  </si>
  <si>
    <t>001-001-3106</t>
  </si>
  <si>
    <t>001-001-2427</t>
  </si>
  <si>
    <t>001-001-3107</t>
  </si>
  <si>
    <t>001-001-2428</t>
  </si>
  <si>
    <t>001-001-3108</t>
  </si>
  <si>
    <t>001-001-2429</t>
  </si>
  <si>
    <t>001-001-3109</t>
  </si>
  <si>
    <t>001-001-2430</t>
  </si>
  <si>
    <t>001-001-3110</t>
  </si>
  <si>
    <t>001-001-2431</t>
  </si>
  <si>
    <t>001-001-3111</t>
  </si>
  <si>
    <t>001-001-2432</t>
  </si>
  <si>
    <t>001-001-3124</t>
  </si>
  <si>
    <t>001-001-2445</t>
  </si>
  <si>
    <t>001-001-3134</t>
  </si>
  <si>
    <t>001-001-2455</t>
  </si>
  <si>
    <t>001-001-3112</t>
  </si>
  <si>
    <t>001-001-2433</t>
  </si>
  <si>
    <t>001-001-3113</t>
  </si>
  <si>
    <t>001-001-2434</t>
  </si>
  <si>
    <t>001-001-3114</t>
  </si>
  <si>
    <t>001-001-2435</t>
  </si>
  <si>
    <t>001-001-3115</t>
  </si>
  <si>
    <t>001-001-2436</t>
  </si>
  <si>
    <t>001-001-3116</t>
  </si>
  <si>
    <t>001-001-2437</t>
  </si>
  <si>
    <t>001-001-3118</t>
  </si>
  <si>
    <t>001-001-2439</t>
  </si>
  <si>
    <t>001-001-3119</t>
  </si>
  <si>
    <t>001-001-2440</t>
  </si>
  <si>
    <t>001-001-3120</t>
  </si>
  <si>
    <t>001-001-2441</t>
  </si>
  <si>
    <t>001-001-3121</t>
  </si>
  <si>
    <t>001-001-2442</t>
  </si>
  <si>
    <t>001-001-3122</t>
  </si>
  <si>
    <t>001-001-2443</t>
  </si>
  <si>
    <t>001-001-3125</t>
  </si>
  <si>
    <t>001-001-2446</t>
  </si>
  <si>
    <t>001-001-3126</t>
  </si>
  <si>
    <t>001-001-2447</t>
  </si>
  <si>
    <t>001-001-3127</t>
  </si>
  <si>
    <t>001-001-2448</t>
  </si>
  <si>
    <t>001-001-3128</t>
  </si>
  <si>
    <t>001-001-2449</t>
  </si>
  <si>
    <t>001-001-3129</t>
  </si>
  <si>
    <t>001-001-2450</t>
  </si>
  <si>
    <t>001-001-3130</t>
  </si>
  <si>
    <t>001-001-2451</t>
  </si>
  <si>
    <t>001-001-3131</t>
  </si>
  <si>
    <t>001-001-2452</t>
  </si>
  <si>
    <t>001-001-3132</t>
  </si>
  <si>
    <t>001-001-2453</t>
  </si>
  <si>
    <t>001-001-3133</t>
  </si>
  <si>
    <t>001-001-2454</t>
  </si>
  <si>
    <t>001-001-3135</t>
  </si>
  <si>
    <t>001-001-2456</t>
  </si>
  <si>
    <t>001-001-3140</t>
  </si>
  <si>
    <t>001-001-2461</t>
  </si>
  <si>
    <t>Totales</t>
  </si>
  <si>
    <t>Clasificacion por Cliente</t>
  </si>
  <si>
    <t>Etiquetas de fila</t>
  </si>
  <si>
    <t>Total general</t>
  </si>
  <si>
    <t>Etiquetas de columna</t>
  </si>
  <si>
    <t>Suma de Litros</t>
  </si>
  <si>
    <t>Total Suma de Litros</t>
  </si>
  <si>
    <t>Total Suma de Importes</t>
  </si>
  <si>
    <t>Suma de Importes</t>
  </si>
  <si>
    <t>TLP SA</t>
  </si>
  <si>
    <t xml:space="preserve"> Proveedor</t>
  </si>
  <si>
    <t>001-001-1424</t>
  </si>
  <si>
    <t xml:space="preserve">Nafta comun TLP 85 octanos </t>
  </si>
  <si>
    <t xml:space="preserve">Nafta economica TLP </t>
  </si>
  <si>
    <t>Nafta normal TLP 90 O</t>
  </si>
  <si>
    <t>Nafta Super TLP 95 O</t>
  </si>
  <si>
    <t>Diesel Tipo I TLP</t>
  </si>
  <si>
    <t xml:space="preserve">Diesel Tipo I Extra </t>
  </si>
  <si>
    <t>001-001-1432</t>
  </si>
  <si>
    <t>001-001-1440</t>
  </si>
  <si>
    <t>001-001-1451</t>
  </si>
  <si>
    <t>Diesel Tipo  I Extra TLP</t>
  </si>
  <si>
    <t>001-001-1445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</si>
</sst>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 applyBorder="1"/>
    <xf numFmtId="0" fontId="0" fillId="0" borderId="0" xfId="0" applyFill="1" applyBorder="1"/>
    <xf numFmtId="14" fontId="2" fillId="0" borderId="0" xfId="0" applyNumberFormat="1" applyFont="1" applyBorder="1"/>
    <xf numFmtId="0" fontId="2" fillId="0" borderId="0" xfId="0" applyFont="1" applyFill="1" applyBorder="1"/>
    <xf numFmtId="0" fontId="0" fillId="0" borderId="0" xfId="0" applyBorder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3" fontId="0" fillId="0" borderId="0" xfId="0" applyNumberFormat="1" applyBorder="1"/>
    <xf numFmtId="0" fontId="0" fillId="0" borderId="5" xfId="0" applyBorder="1"/>
    <xf numFmtId="164" fontId="5" fillId="0" borderId="1" xfId="1" applyNumberFormat="1" applyFont="1" applyBorder="1"/>
    <xf numFmtId="0" fontId="0" fillId="0" borderId="5" xfId="0" applyFill="1" applyBorder="1"/>
    <xf numFmtId="164" fontId="5" fillId="0" borderId="1" xfId="1" applyNumberFormat="1" applyFont="1" applyFill="1" applyBorder="1"/>
    <xf numFmtId="164" fontId="5" fillId="0" borderId="1" xfId="0" applyNumberFormat="1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Alignment="1">
      <alignment horizontal="left" indent="1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Font="1" applyBorder="1"/>
    <xf numFmtId="0" fontId="0" fillId="2" borderId="0" xfId="0" applyFont="1" applyFill="1" applyBorder="1"/>
    <xf numFmtId="164" fontId="0" fillId="2" borderId="0" xfId="1" applyNumberFormat="1" applyFont="1" applyFill="1" applyBorder="1"/>
    <xf numFmtId="164" fontId="0" fillId="0" borderId="0" xfId="0" applyNumberFormat="1" applyBorder="1"/>
    <xf numFmtId="0" fontId="2" fillId="0" borderId="0" xfId="0" applyFont="1" applyBorder="1"/>
    <xf numFmtId="164" fontId="0" fillId="2" borderId="0" xfId="1" applyNumberFormat="1" applyFont="1" applyFill="1" applyBorder="1" applyAlignment="1">
      <alignment horizontal="left" indent="1"/>
    </xf>
    <xf numFmtId="14" fontId="0" fillId="2" borderId="0" xfId="0" applyNumberFormat="1" applyFont="1" applyFill="1" applyBorder="1"/>
    <xf numFmtId="14" fontId="0" fillId="0" borderId="0" xfId="0" applyNumberFormat="1" applyFill="1" applyBorder="1"/>
    <xf numFmtId="164" fontId="0" fillId="0" borderId="0" xfId="0" applyNumberFormat="1" applyFill="1" applyBorder="1"/>
    <xf numFmtId="164" fontId="0" fillId="0" borderId="0" xfId="1" applyNumberFormat="1" applyFont="1" applyBorder="1"/>
    <xf numFmtId="0" fontId="3" fillId="0" borderId="0" xfId="0" applyFont="1" applyFill="1" applyBorder="1"/>
    <xf numFmtId="164" fontId="3" fillId="0" borderId="0" xfId="0" applyNumberFormat="1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13">
    <dxf>
      <numFmt numFmtId="3" formatCode="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vertical/>
        <horizontal/>
      </border>
    </dxf>
    <dxf>
      <numFmt numFmtId="3" formatCode="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vertical/>
        <horizontal/>
      </border>
    </dxf>
    <dxf>
      <numFmt numFmtId="3" formatCode="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vertical/>
        <horizontal/>
      </border>
    </dxf>
    <dxf>
      <numFmt numFmtId="3" formatCode="#,##0"/>
    </dxf>
    <dxf>
      <border>
        <left/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LITRO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LITROS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3446.822860185188" createdVersion="6" refreshedVersion="6" minRefreshableVersion="3" recordCount="199">
  <cacheSource type="worksheet">
    <worksheetSource ref="B10:I209" sheet="Hoja1" r:id="rId2"/>
  </cacheSource>
  <cacheFields count="8">
    <cacheField name="Fecha" numFmtId="14">
      <sharedItems containsSemiMixedTypes="0" containsNonDate="0" containsDate="1" containsString="0" minDate="2016-01-04T00:00:00" maxDate="2018-01-14T00:00:00"/>
    </cacheField>
    <cacheField name="N° Fact" numFmtId="0">
      <sharedItems/>
    </cacheField>
    <cacheField name="N° Remisión" numFmtId="0">
      <sharedItems/>
    </cacheField>
    <cacheField name="Nombre de Clientes" numFmtId="0">
      <sharedItems count="8">
        <s v="San Luis SA"/>
        <s v="Vargas Medina SA"/>
        <s v="Beraf SA"/>
        <s v="Alcosur SA"/>
        <s v="Rosa Isabel Canale"/>
        <s v="Celso Vargas Medina"/>
        <s v="Zunilda Concepción Vargas M"/>
        <s v="Juan Roa Benitez"/>
      </sharedItems>
    </cacheField>
    <cacheField name="Descripción" numFmtId="0">
      <sharedItems count="8">
        <s v="Diesel Tipo I"/>
        <s v="Nafta Unica 90"/>
        <s v="Nafta Sol Normal"/>
        <s v="Nafta eco Sol 85"/>
        <s v="Nafta Super SOL"/>
        <s v="Servicio de Flete  "/>
        <s v="Diesel Solium "/>
        <s v="Diesel Comun  Tipo III"/>
      </sharedItems>
    </cacheField>
    <cacheField name="Litros" numFmtId="164">
      <sharedItems containsSemiMixedTypes="0" containsString="0" containsNumber="1" containsInteger="1" minValue="1" maxValue="260630" count="35">
        <n v="21700"/>
        <n v="6000"/>
        <n v="15000"/>
        <n v="31300"/>
        <n v="5300"/>
        <n v="6200"/>
        <n v="4000"/>
        <n v="10600"/>
        <n v="5200"/>
        <n v="5000"/>
        <n v="1"/>
        <n v="11700"/>
        <n v="10800"/>
        <n v="17900"/>
        <n v="5400"/>
        <n v="5800"/>
        <n v="25000"/>
        <n v="10000"/>
        <n v="9300"/>
        <n v="12500"/>
        <n v="4500"/>
        <n v="22900"/>
        <n v="15800"/>
        <n v="15300"/>
        <n v="16000"/>
        <n v="28700"/>
        <n v="10200"/>
        <n v="10300"/>
        <n v="15500"/>
        <n v="20000"/>
        <n v="10400"/>
        <n v="4300"/>
        <n v="7200"/>
        <n v="12000"/>
        <n v="260630"/>
      </sharedItems>
    </cacheField>
    <cacheField name="Precio" numFmtId="164">
      <sharedItems containsSemiMixedTypes="0" containsString="0" containsNumber="1" containsInteger="1" minValue="3535" maxValue="3924500" count="23">
        <n v="3955"/>
        <n v="4382"/>
        <n v="3535"/>
        <n v="5154"/>
        <n v="4352"/>
        <n v="1500000"/>
        <n v="2350000"/>
        <n v="1245500"/>
        <n v="3870"/>
        <n v="1457000"/>
        <n v="1222000"/>
        <n v="4360"/>
        <n v="2000000"/>
        <n v="3924500"/>
        <n v="4190"/>
        <n v="4450"/>
        <n v="2500000"/>
        <n v="3990"/>
        <n v="375000"/>
        <n v="1467500"/>
        <n v="1175000"/>
        <n v="2702500"/>
        <n v="3730"/>
      </sharedItems>
    </cacheField>
    <cacheField name="Importes" numFmtId="164">
      <sharedItems containsSemiMixedTypes="0" containsString="0" containsNumber="1" containsInteger="1" minValue="375000" maxValue="972149900" count="79">
        <n v="85823500"/>
        <n v="23730000"/>
        <n v="26292000"/>
        <n v="59325000"/>
        <n v="53025000"/>
        <n v="110645500"/>
        <n v="20961500"/>
        <n v="21917000"/>
        <n v="14140000"/>
        <n v="41923000"/>
        <n v="26800800"/>
        <n v="21760000"/>
        <n v="1500000"/>
        <n v="17675000"/>
        <n v="2350000"/>
        <n v="19775000"/>
        <n v="41359500"/>
        <n v="18735500"/>
        <n v="1245500"/>
        <n v="41796000"/>
        <n v="63276500"/>
        <n v="21910000"/>
        <n v="1457000"/>
        <n v="18382000"/>
        <n v="1222000"/>
        <n v="23994000"/>
        <n v="20898000"/>
        <n v="19350000"/>
        <n v="21800000"/>
        <n v="20511000"/>
        <n v="29893200"/>
        <n v="88375000"/>
        <n v="51540000"/>
        <n v="35350000"/>
        <n v="2000000"/>
        <n v="35991000"/>
        <n v="44187500"/>
        <n v="17415000"/>
        <n v="22446000"/>
        <n v="80951500"/>
        <n v="3924500"/>
        <n v="20950000"/>
        <n v="44500000"/>
        <n v="2500000"/>
        <n v="20616000"/>
        <n v="61146000"/>
        <n v="59211000"/>
        <n v="56560000"/>
        <n v="101454500"/>
        <n v="38700000"/>
        <n v="39474000"/>
        <n v="19950000"/>
        <n v="36410500"/>
        <n v="59985000"/>
        <n v="58050000"/>
        <n v="375000"/>
        <n v="20124000"/>
        <n v="37471000"/>
        <n v="1467500"/>
        <n v="1175000"/>
        <n v="70700000"/>
        <n v="15480000"/>
        <n v="83979000"/>
        <n v="23220000"/>
        <n v="21210000"/>
        <n v="40248000"/>
        <n v="19089000"/>
        <n v="41022000"/>
        <n v="15200500"/>
        <n v="15907500"/>
        <n v="25452000"/>
        <n v="55853000"/>
        <n v="22250000"/>
        <n v="2702500"/>
        <n v="42420000"/>
        <n v="25770000"/>
        <n v="22672000"/>
        <n v="18748000"/>
        <n v="9721499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or" refreshedDate="43450.947627662033" createdVersion="6" refreshedVersion="6" minRefreshableVersion="3" recordCount="21">
  <cacheSource type="worksheet">
    <worksheetSource ref="D7:J28" sheet="COMPRAS " r:id="rId2"/>
  </cacheSource>
  <cacheFields count="7">
    <cacheField name="Fecha" numFmtId="14">
      <sharedItems containsSemiMixedTypes="0" containsNonDate="0" containsDate="1" containsString="0" minDate="2016-01-09T00:00:00" maxDate="2016-01-31T00:00:00"/>
    </cacheField>
    <cacheField name="N° Fact" numFmtId="0">
      <sharedItems/>
    </cacheField>
    <cacheField name=" Proveedor" numFmtId="0">
      <sharedItems/>
    </cacheField>
    <cacheField name="Descripción" numFmtId="0">
      <sharedItems count="7">
        <s v="Nafta comun TLP 85 octanos "/>
        <s v="Nafta economica TLP "/>
        <s v="Nafta normal TLP 90 O"/>
        <s v="Nafta Super TLP 95 O"/>
        <s v="Diesel Tipo I TLP"/>
        <s v="Diesel Tipo I Extra "/>
        <s v="Diesel Tipo  I Extra TLP"/>
      </sharedItems>
    </cacheField>
    <cacheField name="Litros" numFmtId="164">
      <sharedItems containsSemiMixedTypes="0" containsString="0" containsNumber="1" containsInteger="1" minValue="5000" maxValue="260630"/>
    </cacheField>
    <cacheField name="Precio" numFmtId="164">
      <sharedItems containsSemiMixedTypes="0" containsString="0" containsNumber="1" containsInteger="1" minValue="3435" maxValue="5054"/>
    </cacheField>
    <cacheField name="Importes" numFmtId="164">
      <sharedItems containsSemiMixedTypes="0" containsString="0" containsNumber="1" containsInteger="1" minValue="21300000" maxValue="9617247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d v="2016-01-04T00:00:00"/>
    <s v="001-001-3026"/>
    <s v="001-001-2349"/>
    <x v="0"/>
    <x v="0"/>
    <x v="0"/>
    <x v="0"/>
    <x v="0"/>
  </r>
  <r>
    <d v="2016-01-04T00:00:00"/>
    <s v="001-001-3027"/>
    <s v="001-001-2350"/>
    <x v="0"/>
    <x v="0"/>
    <x v="1"/>
    <x v="0"/>
    <x v="1"/>
  </r>
  <r>
    <d v="2016-01-04T00:00:00"/>
    <s v="001-001-3027"/>
    <s v="001-001-2350"/>
    <x v="0"/>
    <x v="1"/>
    <x v="1"/>
    <x v="1"/>
    <x v="2"/>
  </r>
  <r>
    <d v="2016-01-04T00:00:00"/>
    <s v="001-001-3028"/>
    <s v="001-001-2351"/>
    <x v="1"/>
    <x v="0"/>
    <x v="2"/>
    <x v="0"/>
    <x v="3"/>
  </r>
  <r>
    <d v="2016-01-04T00:00:00"/>
    <s v="001-001-3028"/>
    <s v="001-001-2351"/>
    <x v="1"/>
    <x v="2"/>
    <x v="2"/>
    <x v="2"/>
    <x v="4"/>
  </r>
  <r>
    <d v="2016-01-04T00:00:00"/>
    <s v="001-001-3030"/>
    <s v="001-001-2353"/>
    <x v="2"/>
    <x v="2"/>
    <x v="3"/>
    <x v="2"/>
    <x v="5"/>
  </r>
  <r>
    <d v="2016-01-04T00:00:00"/>
    <s v="001-001-3031"/>
    <s v="001-001-2354"/>
    <x v="3"/>
    <x v="0"/>
    <x v="4"/>
    <x v="0"/>
    <x v="6"/>
  </r>
  <r>
    <d v="2016-01-04T00:00:00"/>
    <s v="001-001-3031"/>
    <s v="001-001-2354"/>
    <x v="3"/>
    <x v="3"/>
    <x v="5"/>
    <x v="2"/>
    <x v="7"/>
  </r>
  <r>
    <d v="2016-01-04T00:00:00"/>
    <s v="001-001-3031"/>
    <s v="001-001-2354"/>
    <x v="3"/>
    <x v="2"/>
    <x v="6"/>
    <x v="2"/>
    <x v="8"/>
  </r>
  <r>
    <d v="2016-01-04T00:00:00"/>
    <s v="001-001-3032"/>
    <s v="001-001-2355"/>
    <x v="3"/>
    <x v="0"/>
    <x v="7"/>
    <x v="0"/>
    <x v="9"/>
  </r>
  <r>
    <d v="2016-01-04T00:00:00"/>
    <s v="001-001-3032"/>
    <s v="001-001-2355"/>
    <x v="3"/>
    <x v="4"/>
    <x v="8"/>
    <x v="3"/>
    <x v="10"/>
  </r>
  <r>
    <d v="2016-01-05T00:00:00"/>
    <s v="001-001-3033"/>
    <s v="001-001-2356"/>
    <x v="1"/>
    <x v="2"/>
    <x v="2"/>
    <x v="2"/>
    <x v="4"/>
  </r>
  <r>
    <d v="2016-01-05T00:00:00"/>
    <s v="001-001-3034"/>
    <s v="001-001-2357"/>
    <x v="4"/>
    <x v="0"/>
    <x v="9"/>
    <x v="4"/>
    <x v="11"/>
  </r>
  <r>
    <d v="2016-01-05T00:00:00"/>
    <s v="001-001-3034"/>
    <s v="001-001-2357"/>
    <x v="4"/>
    <x v="5"/>
    <x v="10"/>
    <x v="5"/>
    <x v="12"/>
  </r>
  <r>
    <d v="2016-01-05T00:00:00"/>
    <s v="001-001-3035"/>
    <s v="001-001-2358"/>
    <x v="5"/>
    <x v="3"/>
    <x v="9"/>
    <x v="2"/>
    <x v="13"/>
  </r>
  <r>
    <d v="2016-01-05T00:00:00"/>
    <s v="001-001-3035"/>
    <s v="001-001-2358"/>
    <x v="5"/>
    <x v="2"/>
    <x v="9"/>
    <x v="2"/>
    <x v="13"/>
  </r>
  <r>
    <d v="2016-01-05T00:00:00"/>
    <s v="001-001-3035"/>
    <s v="001-001-2358"/>
    <x v="5"/>
    <x v="5"/>
    <x v="10"/>
    <x v="6"/>
    <x v="14"/>
  </r>
  <r>
    <d v="2016-01-05T00:00:00"/>
    <s v="001-001-3036"/>
    <s v="001-001-2359"/>
    <x v="2"/>
    <x v="0"/>
    <x v="9"/>
    <x v="0"/>
    <x v="15"/>
  </r>
  <r>
    <d v="2016-01-05T00:00:00"/>
    <s v="001-001-3036"/>
    <s v="001-001-2359"/>
    <x v="2"/>
    <x v="2"/>
    <x v="11"/>
    <x v="2"/>
    <x v="16"/>
  </r>
  <r>
    <d v="2016-01-05T00:00:00"/>
    <s v="001-001-3037"/>
    <s v="001-001-2360"/>
    <x v="1"/>
    <x v="2"/>
    <x v="9"/>
    <x v="2"/>
    <x v="13"/>
  </r>
  <r>
    <d v="2016-01-05T00:00:00"/>
    <s v="001-001-3038"/>
    <s v="001-001-2361"/>
    <x v="5"/>
    <x v="2"/>
    <x v="4"/>
    <x v="2"/>
    <x v="17"/>
  </r>
  <r>
    <d v="2016-01-05T00:00:00"/>
    <s v="001-001-3038"/>
    <s v="001-001-2361"/>
    <x v="5"/>
    <x v="5"/>
    <x v="10"/>
    <x v="7"/>
    <x v="18"/>
  </r>
  <r>
    <d v="2016-01-06T00:00:00"/>
    <s v="001-001-3041"/>
    <s v="001-001-2362"/>
    <x v="0"/>
    <x v="0"/>
    <x v="12"/>
    <x v="8"/>
    <x v="19"/>
  </r>
  <r>
    <d v="2016-01-06T00:00:00"/>
    <s v="001-001-3042"/>
    <s v="001-001-2363"/>
    <x v="0"/>
    <x v="0"/>
    <x v="12"/>
    <x v="8"/>
    <x v="19"/>
  </r>
  <r>
    <d v="2016-01-06T00:00:00"/>
    <s v="001-001-3042"/>
    <s v="001-001-2363"/>
    <x v="0"/>
    <x v="2"/>
    <x v="13"/>
    <x v="2"/>
    <x v="20"/>
  </r>
  <r>
    <d v="2016-01-06T00:00:00"/>
    <s v="001-001-3042"/>
    <s v="001-001-2363"/>
    <x v="0"/>
    <x v="1"/>
    <x v="9"/>
    <x v="1"/>
    <x v="21"/>
  </r>
  <r>
    <d v="2016-01-06T00:00:00"/>
    <s v="001-001-3042"/>
    <s v="001-001-2364"/>
    <x v="5"/>
    <x v="2"/>
    <x v="4"/>
    <x v="2"/>
    <x v="17"/>
  </r>
  <r>
    <d v="2016-01-06T00:00:00"/>
    <s v="001-001-3042"/>
    <s v="001-001-2364"/>
    <x v="5"/>
    <x v="5"/>
    <x v="10"/>
    <x v="7"/>
    <x v="18"/>
  </r>
  <r>
    <d v="2016-01-06T00:00:00"/>
    <s v="001-001-3044"/>
    <s v="001-001-2365"/>
    <x v="5"/>
    <x v="2"/>
    <x v="5"/>
    <x v="2"/>
    <x v="7"/>
  </r>
  <r>
    <d v="2016-01-06T00:00:00"/>
    <s v="001-001-3044"/>
    <s v="001-001-2365"/>
    <x v="5"/>
    <x v="5"/>
    <x v="10"/>
    <x v="9"/>
    <x v="22"/>
  </r>
  <r>
    <d v="2016-01-06T00:00:00"/>
    <s v="001-001-3045"/>
    <s v="001-001-2366"/>
    <x v="5"/>
    <x v="3"/>
    <x v="8"/>
    <x v="2"/>
    <x v="23"/>
  </r>
  <r>
    <d v="2016-01-06T00:00:00"/>
    <s v="001-001-3045"/>
    <s v="001-001-2366"/>
    <x v="5"/>
    <x v="5"/>
    <x v="10"/>
    <x v="10"/>
    <x v="24"/>
  </r>
  <r>
    <d v="2016-01-06T00:00:00"/>
    <s v="001-001-3046"/>
    <s v="001-001-2368"/>
    <x v="3"/>
    <x v="0"/>
    <x v="5"/>
    <x v="8"/>
    <x v="25"/>
  </r>
  <r>
    <d v="2016-01-06T00:00:00"/>
    <s v="001-001-3047"/>
    <s v="001-001-2369"/>
    <x v="3"/>
    <x v="0"/>
    <x v="14"/>
    <x v="8"/>
    <x v="26"/>
  </r>
  <r>
    <d v="2016-01-06T00:00:00"/>
    <s v="001-001-3047"/>
    <s v="001-001-2369"/>
    <x v="3"/>
    <x v="3"/>
    <x v="8"/>
    <x v="2"/>
    <x v="23"/>
  </r>
  <r>
    <d v="2016-01-06T00:00:00"/>
    <s v="001-001-3047"/>
    <s v="001-001-2369"/>
    <x v="3"/>
    <x v="2"/>
    <x v="8"/>
    <x v="2"/>
    <x v="23"/>
  </r>
  <r>
    <d v="2016-01-07T00:00:00"/>
    <s v="001-001-3048"/>
    <s v="0001-001-2370"/>
    <x v="2"/>
    <x v="0"/>
    <x v="9"/>
    <x v="8"/>
    <x v="27"/>
  </r>
  <r>
    <d v="2016-01-07T00:00:00"/>
    <s v="001-001-3048"/>
    <s v="0001-001-2370"/>
    <x v="2"/>
    <x v="6"/>
    <x v="9"/>
    <x v="11"/>
    <x v="28"/>
  </r>
  <r>
    <d v="2016-01-07T00:00:00"/>
    <s v="001-001-3048"/>
    <s v="0001-001-2370"/>
    <x v="2"/>
    <x v="2"/>
    <x v="4"/>
    <x v="2"/>
    <x v="17"/>
  </r>
  <r>
    <d v="2016-01-07T00:00:00"/>
    <s v="001-001-3049"/>
    <s v="001-001-2371"/>
    <x v="3"/>
    <x v="0"/>
    <x v="4"/>
    <x v="8"/>
    <x v="29"/>
  </r>
  <r>
    <d v="2016-01-07T00:00:00"/>
    <s v="001-001-3049"/>
    <s v="001-001-2371"/>
    <x v="3"/>
    <x v="3"/>
    <x v="5"/>
    <x v="2"/>
    <x v="7"/>
  </r>
  <r>
    <d v="2016-01-07T00:00:00"/>
    <s v="001-001-3049"/>
    <s v="001-001-2371"/>
    <x v="3"/>
    <x v="2"/>
    <x v="6"/>
    <x v="2"/>
    <x v="8"/>
  </r>
  <r>
    <d v="2016-01-08T00:00:00"/>
    <s v="001-001-3050"/>
    <s v="001-001-2372"/>
    <x v="0"/>
    <x v="2"/>
    <x v="13"/>
    <x v="2"/>
    <x v="20"/>
  </r>
  <r>
    <d v="2016-01-08T00:00:00"/>
    <s v="001-001-3050"/>
    <s v="001-001-2372"/>
    <x v="0"/>
    <x v="4"/>
    <x v="15"/>
    <x v="3"/>
    <x v="30"/>
  </r>
  <r>
    <d v="2016-01-08T00:00:00"/>
    <s v="001-001-3052"/>
    <s v="001-001-2374"/>
    <x v="6"/>
    <x v="3"/>
    <x v="9"/>
    <x v="2"/>
    <x v="13"/>
  </r>
  <r>
    <d v="2016-01-08T00:00:00"/>
    <s v="001-001-3052"/>
    <s v="001-001-2374"/>
    <x v="6"/>
    <x v="2"/>
    <x v="16"/>
    <x v="2"/>
    <x v="31"/>
  </r>
  <r>
    <d v="2016-01-08T00:00:00"/>
    <s v="001-001-3053"/>
    <s v="001-001-2375"/>
    <x v="6"/>
    <x v="0"/>
    <x v="9"/>
    <x v="0"/>
    <x v="15"/>
  </r>
  <r>
    <d v="2016-01-08T00:00:00"/>
    <s v="001-001-3053"/>
    <s v="001-001-2375"/>
    <x v="6"/>
    <x v="2"/>
    <x v="2"/>
    <x v="2"/>
    <x v="4"/>
  </r>
  <r>
    <d v="2016-01-08T00:00:00"/>
    <s v="001-001-3053"/>
    <s v="001-001-2375"/>
    <x v="6"/>
    <x v="4"/>
    <x v="17"/>
    <x v="3"/>
    <x v="32"/>
  </r>
  <r>
    <d v="2016-01-08T00:00:00"/>
    <s v="001-001-3054"/>
    <s v="001-001-2376"/>
    <x v="1"/>
    <x v="2"/>
    <x v="17"/>
    <x v="2"/>
    <x v="33"/>
  </r>
  <r>
    <d v="2016-01-08T00:00:00"/>
    <s v="001-001-3054"/>
    <s v="001-001-2376"/>
    <x v="1"/>
    <x v="5"/>
    <x v="10"/>
    <x v="12"/>
    <x v="34"/>
  </r>
  <r>
    <d v="2016-01-08T00:00:00"/>
    <s v="001-001-3055"/>
    <s v="001-001-2377"/>
    <x v="2"/>
    <x v="0"/>
    <x v="18"/>
    <x v="8"/>
    <x v="35"/>
  </r>
  <r>
    <d v="2016-01-08T00:00:00"/>
    <s v="001-001-3055"/>
    <s v="001-001-2377"/>
    <x v="2"/>
    <x v="3"/>
    <x v="19"/>
    <x v="2"/>
    <x v="36"/>
  </r>
  <r>
    <d v="2016-01-08T00:00:00"/>
    <s v="001-001-3055"/>
    <s v="001-001-2377"/>
    <x v="2"/>
    <x v="2"/>
    <x v="9"/>
    <x v="2"/>
    <x v="13"/>
  </r>
  <r>
    <d v="2016-01-08T00:00:00"/>
    <s v="001-001-3056"/>
    <s v="001-001-2378"/>
    <x v="2"/>
    <x v="0"/>
    <x v="20"/>
    <x v="8"/>
    <x v="37"/>
  </r>
  <r>
    <d v="2016-01-08T00:00:00"/>
    <s v="001-001-3057"/>
    <s v="001-001-2379"/>
    <x v="3"/>
    <x v="0"/>
    <x v="14"/>
    <x v="8"/>
    <x v="26"/>
  </r>
  <r>
    <d v="2016-01-08T00:00:00"/>
    <s v="001-001-3057"/>
    <s v="001-001-2379"/>
    <x v="3"/>
    <x v="2"/>
    <x v="8"/>
    <x v="2"/>
    <x v="23"/>
  </r>
  <r>
    <d v="2016-01-08T00:00:00"/>
    <s v="001-001-3057"/>
    <s v="001-001-2379"/>
    <x v="3"/>
    <x v="3"/>
    <x v="8"/>
    <x v="2"/>
    <x v="23"/>
  </r>
  <r>
    <d v="2016-01-11T00:00:00"/>
    <s v="001-001-3058"/>
    <s v="001-001-2380"/>
    <x v="0"/>
    <x v="0"/>
    <x v="15"/>
    <x v="8"/>
    <x v="38"/>
  </r>
  <r>
    <d v="2016-01-11T00:00:00"/>
    <s v="001-001-3058"/>
    <s v="001-001-2380"/>
    <x v="0"/>
    <x v="2"/>
    <x v="21"/>
    <x v="2"/>
    <x v="39"/>
  </r>
  <r>
    <d v="2016-01-11T00:00:00"/>
    <s v="001-001-3059"/>
    <s v="001-001-2381"/>
    <x v="0"/>
    <x v="2"/>
    <x v="9"/>
    <x v="2"/>
    <x v="13"/>
  </r>
  <r>
    <d v="2016-01-11T00:00:00"/>
    <s v="001-001-3061"/>
    <s v="001-001-2383"/>
    <x v="5"/>
    <x v="2"/>
    <x v="5"/>
    <x v="2"/>
    <x v="7"/>
  </r>
  <r>
    <d v="2016-01-11T00:00:00"/>
    <s v="001-001-3061"/>
    <s v="001-001-2383"/>
    <x v="5"/>
    <x v="0"/>
    <x v="4"/>
    <x v="8"/>
    <x v="29"/>
  </r>
  <r>
    <d v="2016-01-11T00:00:00"/>
    <s v="001-001-3061"/>
    <s v="001-001-2383"/>
    <x v="5"/>
    <x v="4"/>
    <x v="8"/>
    <x v="3"/>
    <x v="10"/>
  </r>
  <r>
    <d v="2016-01-11T00:00:00"/>
    <s v="001-001-3061"/>
    <s v="001-001-2383"/>
    <x v="5"/>
    <x v="5"/>
    <x v="10"/>
    <x v="13"/>
    <x v="40"/>
  </r>
  <r>
    <d v="2016-01-11T00:00:00"/>
    <s v="001-001-3062"/>
    <s v="001-001-2384"/>
    <x v="1"/>
    <x v="2"/>
    <x v="2"/>
    <x v="2"/>
    <x v="4"/>
  </r>
  <r>
    <d v="2016-01-11T00:00:00"/>
    <s v="001-001-3063"/>
    <s v="001-001-2385"/>
    <x v="4"/>
    <x v="0"/>
    <x v="9"/>
    <x v="14"/>
    <x v="41"/>
  </r>
  <r>
    <d v="2016-01-11T00:00:00"/>
    <s v="001-001-3063"/>
    <s v="001-001-2385"/>
    <x v="4"/>
    <x v="5"/>
    <x v="10"/>
    <x v="5"/>
    <x v="12"/>
  </r>
  <r>
    <d v="2016-01-11T00:00:00"/>
    <s v="001-001-3064"/>
    <s v="001-001-2386"/>
    <x v="7"/>
    <x v="2"/>
    <x v="17"/>
    <x v="15"/>
    <x v="42"/>
  </r>
  <r>
    <d v="2016-01-11T00:00:00"/>
    <s v="001-001-3064"/>
    <s v="001-001-2386"/>
    <x v="7"/>
    <x v="5"/>
    <x v="10"/>
    <x v="16"/>
    <x v="43"/>
  </r>
  <r>
    <d v="2016-01-11T00:00:00"/>
    <s v="001-001-3065"/>
    <s v="001-001-2387"/>
    <x v="3"/>
    <x v="3"/>
    <x v="4"/>
    <x v="2"/>
    <x v="17"/>
  </r>
  <r>
    <d v="2016-01-11T00:00:00"/>
    <s v="001-001-3065"/>
    <s v="001-001-2387"/>
    <x v="3"/>
    <x v="2"/>
    <x v="5"/>
    <x v="2"/>
    <x v="7"/>
  </r>
  <r>
    <d v="2016-01-11T00:00:00"/>
    <s v="001-001-3065"/>
    <s v="001-001-2387"/>
    <x v="3"/>
    <x v="4"/>
    <x v="6"/>
    <x v="3"/>
    <x v="44"/>
  </r>
  <r>
    <d v="2016-01-11T00:00:00"/>
    <s v="001-001-3066"/>
    <s v="001-001-2388"/>
    <x v="3"/>
    <x v="0"/>
    <x v="22"/>
    <x v="8"/>
    <x v="45"/>
  </r>
  <r>
    <d v="2016-01-12T00:00:00"/>
    <s v="001-001-3067"/>
    <s v="001-001-2389"/>
    <x v="2"/>
    <x v="0"/>
    <x v="23"/>
    <x v="8"/>
    <x v="46"/>
  </r>
  <r>
    <d v="2016-01-12T00:00:00"/>
    <s v="001-001-3067"/>
    <s v="001-001-2389"/>
    <x v="2"/>
    <x v="2"/>
    <x v="24"/>
    <x v="2"/>
    <x v="47"/>
  </r>
  <r>
    <d v="2016-01-13T00:00:00"/>
    <s v="001-001-3068"/>
    <s v="001-001-2390"/>
    <x v="0"/>
    <x v="0"/>
    <x v="12"/>
    <x v="8"/>
    <x v="19"/>
  </r>
  <r>
    <d v="2018-01-13T00:00:00"/>
    <s v="001-001-3069"/>
    <s v="001-001-2391"/>
    <x v="0"/>
    <x v="0"/>
    <x v="9"/>
    <x v="8"/>
    <x v="27"/>
  </r>
  <r>
    <d v="2018-01-13T00:00:00"/>
    <s v="001-001-3069"/>
    <s v="001-001-2391"/>
    <x v="0"/>
    <x v="2"/>
    <x v="25"/>
    <x v="2"/>
    <x v="48"/>
  </r>
  <r>
    <d v="2018-01-13T00:00:00"/>
    <s v="001-001-3070"/>
    <s v="001-001-2392"/>
    <x v="5"/>
    <x v="2"/>
    <x v="5"/>
    <x v="2"/>
    <x v="7"/>
  </r>
  <r>
    <d v="2018-01-13T00:00:00"/>
    <s v="001-001-3070"/>
    <s v="001-001-2392"/>
    <x v="5"/>
    <x v="5"/>
    <x v="10"/>
    <x v="9"/>
    <x v="22"/>
  </r>
  <r>
    <d v="2016-01-13T00:00:00"/>
    <s v="001-001-3071"/>
    <s v="001-001-2393"/>
    <x v="5"/>
    <x v="2"/>
    <x v="4"/>
    <x v="2"/>
    <x v="17"/>
  </r>
  <r>
    <d v="2016-01-13T00:00:00"/>
    <s v="001-001-3071"/>
    <s v="001-001-2393"/>
    <x v="5"/>
    <x v="5"/>
    <x v="10"/>
    <x v="7"/>
    <x v="18"/>
  </r>
  <r>
    <d v="2016-01-13T00:00:00"/>
    <s v="001-001-3072"/>
    <s v="001-001-2394"/>
    <x v="5"/>
    <x v="2"/>
    <x v="8"/>
    <x v="2"/>
    <x v="23"/>
  </r>
  <r>
    <d v="2016-01-13T00:00:00"/>
    <s v="001-001-3072"/>
    <s v="001-001-2394"/>
    <x v="5"/>
    <x v="5"/>
    <x v="10"/>
    <x v="10"/>
    <x v="24"/>
  </r>
  <r>
    <d v="2016-01-13T00:00:00"/>
    <s v="001-001-3073"/>
    <s v="001-001-2395"/>
    <x v="2"/>
    <x v="0"/>
    <x v="17"/>
    <x v="8"/>
    <x v="49"/>
  </r>
  <r>
    <d v="2016-01-13T00:00:00"/>
    <s v="001-001-3073"/>
    <s v="001-001-2395"/>
    <x v="2"/>
    <x v="2"/>
    <x v="4"/>
    <x v="2"/>
    <x v="17"/>
  </r>
  <r>
    <d v="2016-01-13T00:00:00"/>
    <s v="001-001-3074"/>
    <s v="001-001-2396"/>
    <x v="6"/>
    <x v="0"/>
    <x v="17"/>
    <x v="8"/>
    <x v="49"/>
  </r>
  <r>
    <d v="2016-01-13T00:00:00"/>
    <s v="001-001-3074"/>
    <s v="001-001-2396"/>
    <x v="6"/>
    <x v="2"/>
    <x v="17"/>
    <x v="2"/>
    <x v="33"/>
  </r>
  <r>
    <d v="2016-01-13T00:00:00"/>
    <s v="001-001-3074"/>
    <s v="001-001-2396"/>
    <x v="6"/>
    <x v="4"/>
    <x v="17"/>
    <x v="3"/>
    <x v="32"/>
  </r>
  <r>
    <d v="2016-01-13T00:00:00"/>
    <s v="001-001-3076"/>
    <s v="001-001-2397"/>
    <x v="3"/>
    <x v="0"/>
    <x v="26"/>
    <x v="8"/>
    <x v="50"/>
  </r>
  <r>
    <d v="2016-01-13T00:00:00"/>
    <s v="001-001-3076"/>
    <s v="001-001-2397"/>
    <x v="3"/>
    <x v="2"/>
    <x v="4"/>
    <x v="2"/>
    <x v="17"/>
  </r>
  <r>
    <d v="2016-01-14T00:00:00"/>
    <s v="001-001-3077"/>
    <s v="001-001-2398"/>
    <x v="1"/>
    <x v="0"/>
    <x v="9"/>
    <x v="8"/>
    <x v="27"/>
  </r>
  <r>
    <d v="2016-01-14T00:00:00"/>
    <s v="001-001-3077"/>
    <s v="001-001-2398"/>
    <x v="1"/>
    <x v="2"/>
    <x v="17"/>
    <x v="2"/>
    <x v="33"/>
  </r>
  <r>
    <d v="2016-01-14T00:00:00"/>
    <s v="001-001-3078"/>
    <s v="001-001-2399"/>
    <x v="6"/>
    <x v="2"/>
    <x v="9"/>
    <x v="2"/>
    <x v="13"/>
  </r>
  <r>
    <d v="2016-01-14T00:00:00"/>
    <s v="001-001-3079"/>
    <s v="001-001-2400"/>
    <x v="4"/>
    <x v="3"/>
    <x v="9"/>
    <x v="17"/>
    <x v="51"/>
  </r>
  <r>
    <d v="2016-01-14T00:00:00"/>
    <s v="001-001-3079"/>
    <s v="001-001-2400"/>
    <x v="4"/>
    <x v="5"/>
    <x v="10"/>
    <x v="5"/>
    <x v="12"/>
  </r>
  <r>
    <d v="2016-01-14T00:00:00"/>
    <s v="001-001-3080"/>
    <s v="001-001-2401"/>
    <x v="3"/>
    <x v="0"/>
    <x v="14"/>
    <x v="8"/>
    <x v="26"/>
  </r>
  <r>
    <d v="2016-01-14T00:00:00"/>
    <s v="001-001-3080"/>
    <s v="001-001-2401"/>
    <x v="3"/>
    <x v="3"/>
    <x v="8"/>
    <x v="2"/>
    <x v="23"/>
  </r>
  <r>
    <d v="2016-01-14T00:00:00"/>
    <s v="001-001-3080"/>
    <s v="001-001-2401"/>
    <x v="3"/>
    <x v="2"/>
    <x v="8"/>
    <x v="2"/>
    <x v="23"/>
  </r>
  <r>
    <d v="2016-01-15T00:00:00"/>
    <s v="001-001-3081"/>
    <s v="001-001-2402"/>
    <x v="1"/>
    <x v="2"/>
    <x v="27"/>
    <x v="2"/>
    <x v="52"/>
  </r>
  <r>
    <d v="2016-01-15T00:00:00"/>
    <s v="001-001-3082"/>
    <s v="001-001-2403"/>
    <x v="2"/>
    <x v="2"/>
    <x v="9"/>
    <x v="2"/>
    <x v="13"/>
  </r>
  <r>
    <d v="2016-01-15T00:00:00"/>
    <s v="001-001-3083"/>
    <s v="001-001-2404"/>
    <x v="3"/>
    <x v="0"/>
    <x v="28"/>
    <x v="8"/>
    <x v="53"/>
  </r>
  <r>
    <d v="2016-01-18T00:00:00"/>
    <s v="001-001-3084"/>
    <s v="001-001-2405"/>
    <x v="6"/>
    <x v="7"/>
    <x v="2"/>
    <x v="8"/>
    <x v="54"/>
  </r>
  <r>
    <d v="2016-01-18T00:00:00"/>
    <s v="001-001-3085"/>
    <s v="001-001-2406"/>
    <x v="5"/>
    <x v="7"/>
    <x v="2"/>
    <x v="8"/>
    <x v="54"/>
  </r>
  <r>
    <d v="2016-01-18T00:00:00"/>
    <s v="001-001-3085"/>
    <s v="001-001-2406"/>
    <x v="5"/>
    <x v="5"/>
    <x v="10"/>
    <x v="18"/>
    <x v="55"/>
  </r>
  <r>
    <d v="2016-01-18T00:00:00"/>
    <s v="001-001-3086"/>
    <s v="001-001-2407"/>
    <x v="6"/>
    <x v="0"/>
    <x v="2"/>
    <x v="8"/>
    <x v="54"/>
  </r>
  <r>
    <d v="2016-01-18T00:00:00"/>
    <s v="001-001-3086"/>
    <s v="001-001-2407"/>
    <x v="6"/>
    <x v="2"/>
    <x v="2"/>
    <x v="2"/>
    <x v="4"/>
  </r>
  <r>
    <d v="2016-01-18T00:00:00"/>
    <s v="001-001-3087"/>
    <s v="001-001-2408"/>
    <x v="0"/>
    <x v="0"/>
    <x v="12"/>
    <x v="8"/>
    <x v="19"/>
  </r>
  <r>
    <d v="2016-01-18T00:00:00"/>
    <s v="001-001-3087"/>
    <s v="001-001-2408"/>
    <x v="0"/>
    <x v="2"/>
    <x v="13"/>
    <x v="2"/>
    <x v="20"/>
  </r>
  <r>
    <d v="2016-01-18T00:00:00"/>
    <s v="001-001-3087"/>
    <s v="001-001-2408"/>
    <x v="0"/>
    <x v="1"/>
    <x v="9"/>
    <x v="1"/>
    <x v="21"/>
  </r>
  <r>
    <d v="2016-01-18T00:00:00"/>
    <s v="001-001-3088"/>
    <s v="001-001-2409"/>
    <x v="0"/>
    <x v="0"/>
    <x v="22"/>
    <x v="8"/>
    <x v="45"/>
  </r>
  <r>
    <d v="2016-01-18T00:00:00"/>
    <s v="001-001-3089"/>
    <s v="001-001-2410"/>
    <x v="3"/>
    <x v="0"/>
    <x v="4"/>
    <x v="8"/>
    <x v="29"/>
  </r>
  <r>
    <d v="2016-01-18T00:00:00"/>
    <s v="001-001-3089"/>
    <s v="001-001-2410"/>
    <x v="3"/>
    <x v="3"/>
    <x v="6"/>
    <x v="2"/>
    <x v="8"/>
  </r>
  <r>
    <d v="2016-01-18T00:00:00"/>
    <s v="001-001-3089"/>
    <s v="001-001-2410"/>
    <x v="3"/>
    <x v="2"/>
    <x v="5"/>
    <x v="2"/>
    <x v="7"/>
  </r>
  <r>
    <d v="2016-01-18T00:00:00"/>
    <s v="001-001-3090"/>
    <s v="001-001-2411"/>
    <x v="3"/>
    <x v="0"/>
    <x v="8"/>
    <x v="8"/>
    <x v="56"/>
  </r>
  <r>
    <d v="2016-01-18T00:00:00"/>
    <s v="001-001-3090"/>
    <s v="001-001-2411"/>
    <x v="3"/>
    <x v="2"/>
    <x v="7"/>
    <x v="2"/>
    <x v="57"/>
  </r>
  <r>
    <d v="2016-01-19T00:00:00"/>
    <s v="001-001-3091"/>
    <s v="001-001-2412"/>
    <x v="5"/>
    <x v="2"/>
    <x v="5"/>
    <x v="2"/>
    <x v="7"/>
  </r>
  <r>
    <d v="2016-01-19T00:00:00"/>
    <s v="001-001-3091"/>
    <s v="001-001-2412"/>
    <x v="5"/>
    <x v="5"/>
    <x v="10"/>
    <x v="9"/>
    <x v="22"/>
  </r>
  <r>
    <d v="2016-01-19T00:00:00"/>
    <s v="001-001-3092"/>
    <s v="001-001-2413"/>
    <x v="5"/>
    <x v="0"/>
    <x v="8"/>
    <x v="8"/>
    <x v="56"/>
  </r>
  <r>
    <d v="2016-01-19T00:00:00"/>
    <s v="001-001-3092"/>
    <s v="001-001-2413"/>
    <x v="5"/>
    <x v="2"/>
    <x v="4"/>
    <x v="2"/>
    <x v="17"/>
  </r>
  <r>
    <d v="2016-01-19T00:00:00"/>
    <s v="001-001-3092"/>
    <s v="001-001-2413"/>
    <x v="5"/>
    <x v="5"/>
    <x v="10"/>
    <x v="19"/>
    <x v="58"/>
  </r>
  <r>
    <d v="2016-01-19T00:00:00"/>
    <s v="001-001-3093"/>
    <s v="001-001-2414"/>
    <x v="2"/>
    <x v="3"/>
    <x v="4"/>
    <x v="2"/>
    <x v="17"/>
  </r>
  <r>
    <d v="2016-01-19T00:00:00"/>
    <s v="001-001-3093"/>
    <s v="001-001-2414"/>
    <x v="2"/>
    <x v="2"/>
    <x v="9"/>
    <x v="2"/>
    <x v="13"/>
  </r>
  <r>
    <d v="2016-01-19T00:00:00"/>
    <s v="001-001-3094"/>
    <s v="001-001-2415"/>
    <x v="5"/>
    <x v="6"/>
    <x v="9"/>
    <x v="11"/>
    <x v="28"/>
  </r>
  <r>
    <d v="2016-01-19T00:00:00"/>
    <s v="001-001-3094"/>
    <s v="001-001-2415"/>
    <x v="5"/>
    <x v="5"/>
    <x v="10"/>
    <x v="20"/>
    <x v="59"/>
  </r>
  <r>
    <d v="2016-01-19T00:00:00"/>
    <s v="001-001-3095"/>
    <s v="001-001-2416"/>
    <x v="1"/>
    <x v="2"/>
    <x v="29"/>
    <x v="2"/>
    <x v="60"/>
  </r>
  <r>
    <d v="2016-01-19T00:00:00"/>
    <s v="001-001-3096"/>
    <s v="001-001-2417"/>
    <x v="3"/>
    <x v="0"/>
    <x v="6"/>
    <x v="8"/>
    <x v="61"/>
  </r>
  <r>
    <d v="2016-01-19T00:00:00"/>
    <s v="001-001-3096"/>
    <s v="001-001-2417"/>
    <x v="3"/>
    <x v="3"/>
    <x v="5"/>
    <x v="2"/>
    <x v="7"/>
  </r>
  <r>
    <d v="2016-01-19T00:00:00"/>
    <s v="001-001-3096"/>
    <s v="001-001-2417"/>
    <x v="3"/>
    <x v="2"/>
    <x v="4"/>
    <x v="2"/>
    <x v="17"/>
  </r>
  <r>
    <d v="2016-01-20T00:00:00"/>
    <s v="001-001-3097"/>
    <s v="001-001-2418"/>
    <x v="0"/>
    <x v="0"/>
    <x v="0"/>
    <x v="8"/>
    <x v="62"/>
  </r>
  <r>
    <d v="2016-01-20T00:00:00"/>
    <s v="001-001-3098"/>
    <s v="001-001-2419"/>
    <x v="0"/>
    <x v="0"/>
    <x v="1"/>
    <x v="8"/>
    <x v="63"/>
  </r>
  <r>
    <d v="2016-01-20T00:00:00"/>
    <s v="001-001-3098"/>
    <s v="001-001-2419"/>
    <x v="0"/>
    <x v="2"/>
    <x v="1"/>
    <x v="2"/>
    <x v="64"/>
  </r>
  <r>
    <d v="2016-01-20T00:00:00"/>
    <s v="001-001-3099"/>
    <s v="001-001-2420"/>
    <x v="3"/>
    <x v="0"/>
    <x v="30"/>
    <x v="8"/>
    <x v="65"/>
  </r>
  <r>
    <d v="2016-01-20T00:00:00"/>
    <s v="001-001-3099"/>
    <s v="001-001-2420"/>
    <x v="3"/>
    <x v="3"/>
    <x v="14"/>
    <x v="2"/>
    <x v="66"/>
  </r>
  <r>
    <d v="2016-01-21T00:00:00"/>
    <s v="001-001-3100"/>
    <s v="001-001-2421"/>
    <x v="2"/>
    <x v="0"/>
    <x v="23"/>
    <x v="8"/>
    <x v="46"/>
  </r>
  <r>
    <d v="2016-01-21T00:00:00"/>
    <s v="001-001-3101"/>
    <s v="001-001-2422"/>
    <x v="2"/>
    <x v="2"/>
    <x v="5"/>
    <x v="2"/>
    <x v="7"/>
  </r>
  <r>
    <d v="2016-01-21T00:00:00"/>
    <s v="001-001-3101"/>
    <s v="001-001-2422"/>
    <x v="2"/>
    <x v="5"/>
    <x v="10"/>
    <x v="9"/>
    <x v="22"/>
  </r>
  <r>
    <d v="2016-01-21T00:00:00"/>
    <s v="001-001-3102"/>
    <s v="001-001-2423"/>
    <x v="5"/>
    <x v="2"/>
    <x v="4"/>
    <x v="2"/>
    <x v="17"/>
  </r>
  <r>
    <d v="2016-01-21T00:00:00"/>
    <s v="001-001-3102"/>
    <s v="001-001-2423"/>
    <x v="5"/>
    <x v="5"/>
    <x v="10"/>
    <x v="7"/>
    <x v="18"/>
  </r>
  <r>
    <d v="2016-01-21T00:00:00"/>
    <s v="001-001-3103"/>
    <s v="001-001-2424"/>
    <x v="5"/>
    <x v="2"/>
    <x v="8"/>
    <x v="2"/>
    <x v="23"/>
  </r>
  <r>
    <d v="2016-01-21T00:00:00"/>
    <s v="001-001-3103"/>
    <s v="001-001-2424"/>
    <x v="5"/>
    <x v="5"/>
    <x v="10"/>
    <x v="10"/>
    <x v="24"/>
  </r>
  <r>
    <d v="2016-01-21T00:00:00"/>
    <s v="001-001-3104"/>
    <s v="001-001-2425"/>
    <x v="6"/>
    <x v="0"/>
    <x v="2"/>
    <x v="8"/>
    <x v="54"/>
  </r>
  <r>
    <d v="2016-01-21T00:00:00"/>
    <s v="001-001-3104"/>
    <s v="001-001-2425"/>
    <x v="6"/>
    <x v="2"/>
    <x v="2"/>
    <x v="2"/>
    <x v="4"/>
  </r>
  <r>
    <d v="2016-01-21T00:00:00"/>
    <s v="001-001-3105"/>
    <s v="001-001-2426"/>
    <x v="3"/>
    <x v="0"/>
    <x v="7"/>
    <x v="8"/>
    <x v="67"/>
  </r>
  <r>
    <d v="2016-01-21T00:00:00"/>
    <s v="001-001-3105"/>
    <s v="001-001-2426"/>
    <x v="3"/>
    <x v="3"/>
    <x v="8"/>
    <x v="2"/>
    <x v="23"/>
  </r>
  <r>
    <d v="2016-01-21T00:00:00"/>
    <s v="001-001-3106"/>
    <s v="001-001-2427"/>
    <x v="3"/>
    <x v="0"/>
    <x v="28"/>
    <x v="8"/>
    <x v="53"/>
  </r>
  <r>
    <d v="2016-01-22T00:00:00"/>
    <s v="001-001-3107"/>
    <s v="001-001-2428"/>
    <x v="1"/>
    <x v="2"/>
    <x v="31"/>
    <x v="2"/>
    <x v="68"/>
  </r>
  <r>
    <d v="2016-01-22T00:00:00"/>
    <s v="001-001-3108"/>
    <s v="001-001-2429"/>
    <x v="2"/>
    <x v="2"/>
    <x v="20"/>
    <x v="2"/>
    <x v="69"/>
  </r>
  <r>
    <d v="2016-01-22T00:00:00"/>
    <s v="001-001-3109"/>
    <s v="001-001-2430"/>
    <x v="2"/>
    <x v="0"/>
    <x v="4"/>
    <x v="8"/>
    <x v="29"/>
  </r>
  <r>
    <d v="2016-01-22T00:00:00"/>
    <s v="001-001-3109"/>
    <s v="001-001-2430"/>
    <x v="2"/>
    <x v="3"/>
    <x v="17"/>
    <x v="2"/>
    <x v="33"/>
  </r>
  <r>
    <d v="2016-01-22T00:00:00"/>
    <s v="001-001-3109"/>
    <s v="001-001-2430"/>
    <x v="2"/>
    <x v="2"/>
    <x v="32"/>
    <x v="2"/>
    <x v="70"/>
  </r>
  <r>
    <d v="2016-01-23T00:00:00"/>
    <s v="001-001-3110"/>
    <s v="001-001-2431"/>
    <x v="3"/>
    <x v="0"/>
    <x v="18"/>
    <x v="8"/>
    <x v="35"/>
  </r>
  <r>
    <d v="2016-01-23T00:00:00"/>
    <s v="001-001-3110"/>
    <s v="001-001-2431"/>
    <x v="3"/>
    <x v="2"/>
    <x v="5"/>
    <x v="2"/>
    <x v="7"/>
  </r>
  <r>
    <d v="2016-01-23T00:00:00"/>
    <s v="001-001-3111"/>
    <s v="001-001-2432"/>
    <x v="3"/>
    <x v="0"/>
    <x v="7"/>
    <x v="8"/>
    <x v="67"/>
  </r>
  <r>
    <d v="2016-01-23T00:00:00"/>
    <s v="001-001-3111"/>
    <s v="001-001-2432"/>
    <x v="3"/>
    <x v="2"/>
    <x v="8"/>
    <x v="2"/>
    <x v="23"/>
  </r>
  <r>
    <d v="2016-01-27T00:00:00"/>
    <s v="001-001-3124"/>
    <s v="001-001-2445"/>
    <x v="2"/>
    <x v="7"/>
    <x v="23"/>
    <x v="8"/>
    <x v="46"/>
  </r>
  <r>
    <d v="2016-01-29T00:00:00"/>
    <s v="001-001-3134"/>
    <s v="001-001-2455"/>
    <x v="3"/>
    <x v="3"/>
    <x v="22"/>
    <x v="2"/>
    <x v="71"/>
  </r>
  <r>
    <d v="2016-01-25T00:00:00"/>
    <s v="001-001-3112"/>
    <s v="001-001-2433"/>
    <x v="1"/>
    <x v="2"/>
    <x v="29"/>
    <x v="2"/>
    <x v="60"/>
  </r>
  <r>
    <d v="2016-01-25T00:00:00"/>
    <s v="001-001-3113"/>
    <s v="001-001-2434"/>
    <x v="4"/>
    <x v="0"/>
    <x v="9"/>
    <x v="14"/>
    <x v="41"/>
  </r>
  <r>
    <d v="2016-01-25T00:00:00"/>
    <s v="001-001-3113"/>
    <s v="001-001-2434"/>
    <x v="4"/>
    <x v="5"/>
    <x v="10"/>
    <x v="5"/>
    <x v="12"/>
  </r>
  <r>
    <d v="2016-01-25T00:00:00"/>
    <s v="001-001-3114"/>
    <s v="001-001-2435"/>
    <x v="7"/>
    <x v="2"/>
    <x v="9"/>
    <x v="15"/>
    <x v="72"/>
  </r>
  <r>
    <d v="2016-01-25T00:00:00"/>
    <s v="001-001-3114"/>
    <s v="001-001-2435"/>
    <x v="7"/>
    <x v="5"/>
    <x v="10"/>
    <x v="5"/>
    <x v="12"/>
  </r>
  <r>
    <d v="2016-01-25T00:00:00"/>
    <s v="001-001-3115"/>
    <s v="001-001-2436"/>
    <x v="5"/>
    <x v="0"/>
    <x v="5"/>
    <x v="8"/>
    <x v="25"/>
  </r>
  <r>
    <d v="2016-01-25T00:00:00"/>
    <s v="001-001-3115"/>
    <s v="001-001-2436"/>
    <x v="5"/>
    <x v="2"/>
    <x v="4"/>
    <x v="2"/>
    <x v="17"/>
  </r>
  <r>
    <d v="2016-01-25T00:00:00"/>
    <s v="001-001-3115"/>
    <s v="001-001-2436"/>
    <x v="5"/>
    <x v="5"/>
    <x v="10"/>
    <x v="21"/>
    <x v="73"/>
  </r>
  <r>
    <d v="2016-01-25T00:00:00"/>
    <s v="001-001-3116"/>
    <s v="001-001-2437"/>
    <x v="5"/>
    <x v="2"/>
    <x v="8"/>
    <x v="2"/>
    <x v="23"/>
  </r>
  <r>
    <d v="2016-01-25T00:00:00"/>
    <s v="001-001-3116"/>
    <s v="001-001-2437"/>
    <x v="5"/>
    <x v="5"/>
    <x v="10"/>
    <x v="10"/>
    <x v="24"/>
  </r>
  <r>
    <d v="2016-01-25T00:00:00"/>
    <s v="001-001-3118"/>
    <s v="001-001-2439"/>
    <x v="3"/>
    <x v="0"/>
    <x v="7"/>
    <x v="8"/>
    <x v="67"/>
  </r>
  <r>
    <d v="2016-01-25T00:00:00"/>
    <s v="001-001-3118"/>
    <s v="001-001-2439"/>
    <x v="3"/>
    <x v="2"/>
    <x v="8"/>
    <x v="2"/>
    <x v="23"/>
  </r>
  <r>
    <d v="2016-01-25T00:00:00"/>
    <s v="001-001-3119"/>
    <s v="001-001-2440"/>
    <x v="3"/>
    <x v="0"/>
    <x v="14"/>
    <x v="8"/>
    <x v="26"/>
  </r>
  <r>
    <d v="2016-01-26T00:00:00"/>
    <s v="001-001-3120"/>
    <s v="001-001-2441"/>
    <x v="2"/>
    <x v="2"/>
    <x v="3"/>
    <x v="2"/>
    <x v="5"/>
  </r>
  <r>
    <d v="2016-01-27T00:00:00"/>
    <s v="001-001-3121"/>
    <s v="001-001-2442"/>
    <x v="0"/>
    <x v="0"/>
    <x v="22"/>
    <x v="8"/>
    <x v="45"/>
  </r>
  <r>
    <d v="2016-01-27T00:00:00"/>
    <s v="001-001-3122"/>
    <s v="001-001-2443"/>
    <x v="0"/>
    <x v="0"/>
    <x v="0"/>
    <x v="8"/>
    <x v="62"/>
  </r>
  <r>
    <d v="2016-01-27T00:00:00"/>
    <s v="001-001-3122"/>
    <s v="001-001-2443"/>
    <x v="0"/>
    <x v="2"/>
    <x v="33"/>
    <x v="2"/>
    <x v="74"/>
  </r>
  <r>
    <d v="2016-01-27T00:00:00"/>
    <s v="001-001-3125"/>
    <s v="001-001-2446"/>
    <x v="1"/>
    <x v="0"/>
    <x v="17"/>
    <x v="8"/>
    <x v="49"/>
  </r>
  <r>
    <d v="2016-01-27T00:00:00"/>
    <s v="001-001-3125"/>
    <s v="001-001-2446"/>
    <x v="1"/>
    <x v="6"/>
    <x v="9"/>
    <x v="11"/>
    <x v="28"/>
  </r>
  <r>
    <d v="2016-01-27T00:00:00"/>
    <s v="001-001-3125"/>
    <s v="001-001-2446"/>
    <x v="1"/>
    <x v="3"/>
    <x v="9"/>
    <x v="2"/>
    <x v="13"/>
  </r>
  <r>
    <d v="2016-01-27T00:00:00"/>
    <s v="001-001-3125"/>
    <s v="001-001-2446"/>
    <x v="1"/>
    <x v="2"/>
    <x v="9"/>
    <x v="2"/>
    <x v="13"/>
  </r>
  <r>
    <d v="2016-01-27T00:00:00"/>
    <s v="001-001-3125"/>
    <s v="001-001-2446"/>
    <x v="1"/>
    <x v="4"/>
    <x v="9"/>
    <x v="3"/>
    <x v="75"/>
  </r>
  <r>
    <d v="2016-01-27T00:00:00"/>
    <s v="001-001-3126"/>
    <s v="001-001-2447"/>
    <x v="3"/>
    <x v="0"/>
    <x v="5"/>
    <x v="8"/>
    <x v="25"/>
  </r>
  <r>
    <d v="2016-01-27T00:00:00"/>
    <s v="001-001-3126"/>
    <s v="001-001-2447"/>
    <x v="3"/>
    <x v="4"/>
    <x v="6"/>
    <x v="3"/>
    <x v="44"/>
  </r>
  <r>
    <d v="2016-01-27T00:00:00"/>
    <s v="001-001-3127"/>
    <s v="001-001-2448"/>
    <x v="2"/>
    <x v="3"/>
    <x v="4"/>
    <x v="2"/>
    <x v="17"/>
  </r>
  <r>
    <d v="2016-01-27T00:00:00"/>
    <s v="001-001-3127"/>
    <s v="001-001-2448"/>
    <x v="2"/>
    <x v="2"/>
    <x v="9"/>
    <x v="2"/>
    <x v="13"/>
  </r>
  <r>
    <d v="2016-01-27T00:00:00"/>
    <s v="001-001-3128"/>
    <s v="001-001-2449"/>
    <x v="1"/>
    <x v="2"/>
    <x v="9"/>
    <x v="2"/>
    <x v="13"/>
  </r>
  <r>
    <d v="2016-01-27T00:00:00"/>
    <s v="001-001-3129"/>
    <s v="001-001-2450"/>
    <x v="3"/>
    <x v="0"/>
    <x v="14"/>
    <x v="8"/>
    <x v="26"/>
  </r>
  <r>
    <d v="2016-01-27T00:00:00"/>
    <s v="001-001-3129"/>
    <s v="001-001-2450"/>
    <x v="3"/>
    <x v="6"/>
    <x v="8"/>
    <x v="11"/>
    <x v="76"/>
  </r>
  <r>
    <d v="2016-01-27T00:00:00"/>
    <s v="001-001-3129"/>
    <s v="001-001-2450"/>
    <x v="3"/>
    <x v="3"/>
    <x v="8"/>
    <x v="2"/>
    <x v="23"/>
  </r>
  <r>
    <d v="2016-01-28T00:00:00"/>
    <s v="001-001-3130"/>
    <s v="001-001-2451"/>
    <x v="3"/>
    <x v="0"/>
    <x v="4"/>
    <x v="8"/>
    <x v="29"/>
  </r>
  <r>
    <d v="2016-01-28T00:00:00"/>
    <s v="001-001-3130"/>
    <s v="001-001-2451"/>
    <x v="3"/>
    <x v="3"/>
    <x v="6"/>
    <x v="2"/>
    <x v="8"/>
  </r>
  <r>
    <d v="2016-01-28T00:00:00"/>
    <s v="001-001-3130"/>
    <s v="001-001-2451"/>
    <x v="3"/>
    <x v="2"/>
    <x v="5"/>
    <x v="2"/>
    <x v="7"/>
  </r>
  <r>
    <d v="2016-01-29T00:00:00"/>
    <s v="001-001-3131"/>
    <s v="001-001-2452"/>
    <x v="2"/>
    <x v="0"/>
    <x v="9"/>
    <x v="8"/>
    <x v="27"/>
  </r>
  <r>
    <d v="2016-01-29T00:00:00"/>
    <s v="001-001-3131"/>
    <s v="001-001-2452"/>
    <x v="2"/>
    <x v="3"/>
    <x v="9"/>
    <x v="2"/>
    <x v="13"/>
  </r>
  <r>
    <d v="2016-01-29T00:00:00"/>
    <s v="001-001-3131"/>
    <s v="001-001-2452"/>
    <x v="2"/>
    <x v="2"/>
    <x v="4"/>
    <x v="2"/>
    <x v="17"/>
  </r>
  <r>
    <d v="2016-01-29T00:00:00"/>
    <s v="001-001-3132"/>
    <s v="001-001-2453"/>
    <x v="1"/>
    <x v="2"/>
    <x v="20"/>
    <x v="2"/>
    <x v="69"/>
  </r>
  <r>
    <d v="2016-01-29T00:00:00"/>
    <s v="001-001-3133"/>
    <s v="001-001-2454"/>
    <x v="2"/>
    <x v="6"/>
    <x v="31"/>
    <x v="11"/>
    <x v="77"/>
  </r>
  <r>
    <d v="2016-01-29T00:00:00"/>
    <s v="001-001-3135"/>
    <s v="001-001-2456"/>
    <x v="3"/>
    <x v="0"/>
    <x v="26"/>
    <x v="8"/>
    <x v="50"/>
  </r>
  <r>
    <d v="2016-01-29T00:00:00"/>
    <s v="001-001-3135"/>
    <s v="001-001-2456"/>
    <x v="3"/>
    <x v="2"/>
    <x v="4"/>
    <x v="2"/>
    <x v="17"/>
  </r>
  <r>
    <d v="2016-01-29T00:00:00"/>
    <s v="001-001-3140"/>
    <s v="001-001-2461"/>
    <x v="3"/>
    <x v="0"/>
    <x v="34"/>
    <x v="22"/>
    <x v="7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">
  <r>
    <d v="2016-01-09T00:00:00"/>
    <s v="001-001-1424"/>
    <s v="TLP SA"/>
    <x v="0"/>
    <n v="214300"/>
    <n v="3435"/>
    <n v="736120500"/>
  </r>
  <r>
    <d v="2016-01-09T00:00:00"/>
    <s v="001-001-1424"/>
    <s v="TLP SA"/>
    <x v="1"/>
    <n v="50500"/>
    <n v="3435"/>
    <n v="173467500"/>
  </r>
  <r>
    <d v="2016-01-09T00:00:00"/>
    <s v="001-001-1424"/>
    <s v="TLP SA"/>
    <x v="2"/>
    <n v="11000"/>
    <n v="4282"/>
    <n v="47102000"/>
  </r>
  <r>
    <d v="2016-01-09T00:00:00"/>
    <s v="001-001-1424"/>
    <s v="TLP SA"/>
    <x v="3"/>
    <n v="21000"/>
    <n v="5054"/>
    <n v="106134000"/>
  </r>
  <r>
    <d v="2016-01-09T00:00:00"/>
    <s v="001-001-1424"/>
    <s v="TLP SA"/>
    <x v="4"/>
    <n v="136300"/>
    <n v="3815"/>
    <n v="519984500"/>
  </r>
  <r>
    <d v="2016-01-09T00:00:00"/>
    <s v="001-001-1424"/>
    <s v="TLP SA"/>
    <x v="5"/>
    <n v="5000"/>
    <n v="4260"/>
    <n v="21300000"/>
  </r>
  <r>
    <d v="2016-01-16T00:00:00"/>
    <s v="001-001-1432"/>
    <s v="TLP SA"/>
    <x v="0"/>
    <n v="182800"/>
    <n v="3435"/>
    <n v="627918000"/>
  </r>
  <r>
    <d v="2016-01-16T00:00:00"/>
    <s v="001-001-1432"/>
    <s v="TLP SA"/>
    <x v="1"/>
    <n v="15500"/>
    <n v="3435"/>
    <n v="53242500"/>
  </r>
  <r>
    <d v="2016-01-16T00:00:00"/>
    <s v="001-001-1432"/>
    <s v="TLP SA"/>
    <x v="3"/>
    <n v="19200"/>
    <n v="5054"/>
    <n v="97036800"/>
  </r>
  <r>
    <d v="2016-01-16T00:00:00"/>
    <s v="001-001-1432"/>
    <s v="TLP SA"/>
    <x v="4"/>
    <n v="119100"/>
    <n v="3815"/>
    <n v="454366500"/>
  </r>
  <r>
    <d v="2016-01-23T00:00:00"/>
    <s v="001-001-1440"/>
    <s v="TLP SA"/>
    <x v="0"/>
    <n v="156600"/>
    <n v="3435"/>
    <n v="537921000"/>
  </r>
  <r>
    <d v="2016-01-23T00:00:00"/>
    <s v="001-001-1440"/>
    <s v="TLP SA"/>
    <x v="1"/>
    <n v="36100"/>
    <n v="3435"/>
    <n v="124003500"/>
  </r>
  <r>
    <d v="2016-01-23T00:00:00"/>
    <s v="001-001-1440"/>
    <s v="TLP SA"/>
    <x v="2"/>
    <n v="5000"/>
    <n v="4282"/>
    <n v="21410000"/>
  </r>
  <r>
    <d v="2016-01-23T00:00:00"/>
    <s v="001-001-1440"/>
    <s v="TLP SA"/>
    <x v="4"/>
    <n v="181000"/>
    <n v="3815"/>
    <n v="690515000"/>
  </r>
  <r>
    <d v="2016-01-23T00:00:00"/>
    <s v="001-001-1440"/>
    <s v="TLP SA"/>
    <x v="5"/>
    <n v="5000"/>
    <n v="4260"/>
    <n v="21300000"/>
  </r>
  <r>
    <d v="2016-01-30T00:00:00"/>
    <s v="001-001-1451"/>
    <s v="TLP SA"/>
    <x v="0"/>
    <n v="120300"/>
    <n v="3435"/>
    <n v="413230500"/>
  </r>
  <r>
    <d v="2016-01-30T00:00:00"/>
    <s v="001-001-1451"/>
    <s v="TLP SA"/>
    <x v="1"/>
    <n v="24500"/>
    <n v="3435"/>
    <n v="84157500"/>
  </r>
  <r>
    <d v="2016-01-30T00:00:00"/>
    <s v="001-001-1451"/>
    <s v="TLP SA"/>
    <x v="3"/>
    <n v="9000"/>
    <n v="5054"/>
    <n v="45486000"/>
  </r>
  <r>
    <d v="2016-01-30T00:00:00"/>
    <s v="001-001-1451"/>
    <s v="TLP SA"/>
    <x v="4"/>
    <n v="106800"/>
    <n v="3815"/>
    <n v="407442000"/>
  </r>
  <r>
    <d v="2016-01-30T00:00:00"/>
    <s v="001-001-1451"/>
    <s v="TLP SA"/>
    <x v="6"/>
    <n v="14500"/>
    <n v="4260"/>
    <n v="61770000"/>
  </r>
  <r>
    <d v="2016-01-29T00:00:00"/>
    <s v="001-001-1445"/>
    <s v="TLP SA"/>
    <x v="4"/>
    <n v="260630"/>
    <n v="3690"/>
    <n v="9617247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3" cacheId="0" dataOnRows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J30" firstHeaderRow="1" firstDataRow="2" firstDataCol="1"/>
  <pivotFields count="8">
    <pivotField numFmtId="14" showAll="0"/>
    <pivotField showAll="0"/>
    <pivotField showAll="0"/>
    <pivotField axis="axisRow" showAll="0">
      <items count="9">
        <item x="3"/>
        <item x="2"/>
        <item x="5"/>
        <item x="7"/>
        <item x="4"/>
        <item x="0"/>
        <item x="1"/>
        <item x="6"/>
        <item t="default"/>
      </items>
    </pivotField>
    <pivotField axis="axisCol" showAll="0">
      <items count="9">
        <item x="7"/>
        <item x="6"/>
        <item x="0"/>
        <item x="3"/>
        <item x="2"/>
        <item x="4"/>
        <item x="1"/>
        <item x="5"/>
        <item t="default"/>
      </items>
    </pivotField>
    <pivotField dataField="1" numFmtId="164" showAll="0">
      <items count="36">
        <item x="10"/>
        <item x="6"/>
        <item x="31"/>
        <item x="20"/>
        <item x="9"/>
        <item x="8"/>
        <item x="4"/>
        <item x="14"/>
        <item x="15"/>
        <item x="1"/>
        <item x="5"/>
        <item x="32"/>
        <item x="18"/>
        <item x="17"/>
        <item x="26"/>
        <item x="27"/>
        <item x="30"/>
        <item x="7"/>
        <item x="12"/>
        <item x="11"/>
        <item x="33"/>
        <item x="19"/>
        <item x="2"/>
        <item x="23"/>
        <item x="28"/>
        <item x="22"/>
        <item x="24"/>
        <item x="13"/>
        <item x="29"/>
        <item x="0"/>
        <item x="21"/>
        <item x="16"/>
        <item x="25"/>
        <item x="3"/>
        <item x="34"/>
        <item t="default"/>
      </items>
    </pivotField>
    <pivotField numFmtId="164" showAll="0">
      <items count="24">
        <item x="2"/>
        <item x="22"/>
        <item x="8"/>
        <item x="0"/>
        <item x="17"/>
        <item x="14"/>
        <item x="4"/>
        <item x="11"/>
        <item x="1"/>
        <item x="15"/>
        <item x="3"/>
        <item x="18"/>
        <item x="20"/>
        <item x="10"/>
        <item x="7"/>
        <item x="9"/>
        <item x="19"/>
        <item x="5"/>
        <item x="12"/>
        <item x="6"/>
        <item x="16"/>
        <item x="21"/>
        <item x="13"/>
        <item t="default"/>
      </items>
    </pivotField>
    <pivotField dataField="1" numFmtId="164" showAll="0">
      <items count="80">
        <item x="55"/>
        <item x="59"/>
        <item x="24"/>
        <item x="18"/>
        <item x="22"/>
        <item x="58"/>
        <item x="12"/>
        <item x="34"/>
        <item x="14"/>
        <item x="43"/>
        <item x="73"/>
        <item x="40"/>
        <item x="8"/>
        <item x="68"/>
        <item x="61"/>
        <item x="69"/>
        <item x="37"/>
        <item x="13"/>
        <item x="23"/>
        <item x="17"/>
        <item x="77"/>
        <item x="66"/>
        <item x="27"/>
        <item x="15"/>
        <item x="51"/>
        <item x="56"/>
        <item x="29"/>
        <item x="44"/>
        <item x="26"/>
        <item x="41"/>
        <item x="6"/>
        <item x="64"/>
        <item x="11"/>
        <item x="28"/>
        <item x="21"/>
        <item x="7"/>
        <item x="72"/>
        <item x="38"/>
        <item x="76"/>
        <item x="63"/>
        <item x="1"/>
        <item x="25"/>
        <item x="70"/>
        <item x="75"/>
        <item x="2"/>
        <item x="10"/>
        <item x="30"/>
        <item x="33"/>
        <item x="35"/>
        <item x="52"/>
        <item x="57"/>
        <item x="49"/>
        <item x="50"/>
        <item x="65"/>
        <item x="67"/>
        <item x="16"/>
        <item x="19"/>
        <item x="9"/>
        <item x="74"/>
        <item x="36"/>
        <item x="42"/>
        <item x="32"/>
        <item x="4"/>
        <item x="71"/>
        <item x="47"/>
        <item x="54"/>
        <item x="46"/>
        <item x="3"/>
        <item x="53"/>
        <item x="45"/>
        <item x="20"/>
        <item x="60"/>
        <item x="39"/>
        <item x="62"/>
        <item x="0"/>
        <item x="31"/>
        <item x="48"/>
        <item x="5"/>
        <item x="78"/>
        <item t="default"/>
      </items>
    </pivotField>
  </pivotFields>
  <rowFields count="2">
    <field x="3"/>
    <field x="-2"/>
  </rowFields>
  <rowItems count="26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  <i>
      <x v="3"/>
    </i>
    <i r="1">
      <x/>
    </i>
    <i r="1" i="1">
      <x v="1"/>
    </i>
    <i>
      <x v="4"/>
    </i>
    <i r="1">
      <x/>
    </i>
    <i r="1" i="1">
      <x v="1"/>
    </i>
    <i>
      <x v="5"/>
    </i>
    <i r="1">
      <x/>
    </i>
    <i r="1" i="1">
      <x v="1"/>
    </i>
    <i>
      <x v="6"/>
    </i>
    <i r="1">
      <x/>
    </i>
    <i r="1" i="1">
      <x v="1"/>
    </i>
    <i>
      <x v="7"/>
    </i>
    <i r="1">
      <x/>
    </i>
    <i r="1" i="1">
      <x v="1"/>
    </i>
    <i t="grand">
      <x/>
    </i>
    <i t="grand" i="1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2">
    <dataField name="Suma de Litros" fld="5" baseField="0" baseItem="0"/>
    <dataField name="Suma de Importes" fld="7" baseField="0" baseItem="0"/>
  </dataFields>
  <formats count="3">
    <format dxfId="12">
      <pivotArea outline="0" collapsedLevelsAreSubtotals="1" fieldPosition="0"/>
    </format>
    <format dxfId="11">
      <pivotArea collapsedLevelsAreSubtotals="1" fieldPosition="0">
        <references count="1">
          <reference field="3" count="0"/>
        </references>
      </pivotArea>
    </format>
    <format dxfId="10">
      <pivotArea collapsedLevelsAreSubtotals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1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C5:E13" firstHeaderRow="0" firstDataRow="1" firstDataCol="1"/>
  <pivotFields count="7">
    <pivotField numFmtId="14" showAll="0"/>
    <pivotField showAll="0"/>
    <pivotField showAll="0"/>
    <pivotField axis="axisRow" showAll="0">
      <items count="8">
        <item x="6"/>
        <item x="5"/>
        <item x="4"/>
        <item x="0"/>
        <item x="1"/>
        <item x="2"/>
        <item x="3"/>
        <item t="default"/>
      </items>
    </pivotField>
    <pivotField dataField="1" numFmtId="164" showAll="0"/>
    <pivotField numFmtId="164" showAll="0"/>
    <pivotField dataField="1" numFmtId="164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Litros" fld="4" baseField="0" baseItem="0"/>
    <dataField name="Suma de Importes" fld="6" baseField="0" baseItem="0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423"/>
  <sheetViews>
    <sheetView tabSelected="1" workbookViewId="0">
      <selection activeCell="C3" sqref="C3"/>
    </sheetView>
  </sheetViews>
  <sheetFormatPr baseColWidth="10" defaultRowHeight="15" x14ac:dyDescent="0.25"/>
  <cols>
    <col min="1" max="3" width="11.42578125" style="7"/>
    <col min="4" max="4" width="12.85546875" style="7" customWidth="1"/>
    <col min="5" max="5" width="13.42578125" style="7" bestFit="1" customWidth="1"/>
    <col min="6" max="6" width="28.7109375" style="7" customWidth="1"/>
    <col min="7" max="7" width="22.140625" style="7" customWidth="1"/>
    <col min="8" max="8" width="11.5703125" style="7" bestFit="1" customWidth="1"/>
    <col min="9" max="9" width="11.5703125" style="7" customWidth="1"/>
    <col min="10" max="10" width="15.7109375" style="7" customWidth="1"/>
    <col min="11" max="11" width="17.85546875" style="7" customWidth="1"/>
    <col min="12" max="12" width="13.28515625" style="7" customWidth="1"/>
    <col min="13" max="13" width="14.85546875" style="7" bestFit="1" customWidth="1"/>
    <col min="14" max="16384" width="11.42578125" style="7"/>
  </cols>
  <sheetData>
    <row r="5" spans="3:11" ht="21" x14ac:dyDescent="0.35">
      <c r="C5" s="38" t="s">
        <v>0</v>
      </c>
      <c r="D5" s="38"/>
      <c r="E5" s="38"/>
      <c r="F5" s="38"/>
      <c r="G5" s="38"/>
      <c r="H5" s="38"/>
      <c r="I5" s="38"/>
      <c r="J5" s="38"/>
    </row>
    <row r="6" spans="3:11" x14ac:dyDescent="0.25">
      <c r="F6" s="21" t="s">
        <v>1</v>
      </c>
    </row>
    <row r="7" spans="3:11" x14ac:dyDescent="0.25">
      <c r="H7" s="22" t="s">
        <v>2</v>
      </c>
      <c r="I7" s="22"/>
    </row>
    <row r="8" spans="3:11" x14ac:dyDescent="0.25">
      <c r="C8" s="7" t="s">
        <v>3</v>
      </c>
      <c r="D8" s="7" t="s">
        <v>4</v>
      </c>
      <c r="E8" s="7" t="s">
        <v>5</v>
      </c>
      <c r="F8" s="7" t="s">
        <v>6</v>
      </c>
      <c r="G8" s="7" t="s">
        <v>7</v>
      </c>
      <c r="H8" s="7" t="s">
        <v>8</v>
      </c>
      <c r="I8" s="7" t="s">
        <v>9</v>
      </c>
      <c r="J8" s="7" t="s">
        <v>10</v>
      </c>
      <c r="K8" s="4" t="s">
        <v>11</v>
      </c>
    </row>
    <row r="9" spans="3:11" x14ac:dyDescent="0.25">
      <c r="C9" s="23">
        <v>42373</v>
      </c>
      <c r="D9" s="24" t="s">
        <v>12</v>
      </c>
      <c r="E9" s="24" t="s">
        <v>13</v>
      </c>
      <c r="F9" s="24" t="s">
        <v>14</v>
      </c>
      <c r="G9" s="24" t="s">
        <v>15</v>
      </c>
      <c r="H9" s="25">
        <v>21700</v>
      </c>
      <c r="I9" s="25">
        <v>3955</v>
      </c>
      <c r="J9" s="25">
        <f>H9*I9</f>
        <v>85823500</v>
      </c>
    </row>
    <row r="10" spans="3:11" x14ac:dyDescent="0.25">
      <c r="C10" s="23">
        <v>42373</v>
      </c>
      <c r="D10" s="24" t="s">
        <v>16</v>
      </c>
      <c r="E10" s="24" t="s">
        <v>17</v>
      </c>
      <c r="F10" s="24" t="s">
        <v>14</v>
      </c>
      <c r="G10" s="24" t="s">
        <v>15</v>
      </c>
      <c r="H10" s="25">
        <v>6000</v>
      </c>
      <c r="I10" s="25">
        <v>3955</v>
      </c>
      <c r="J10" s="25">
        <f t="shared" ref="J10:J22" si="0">H10*I10</f>
        <v>23730000</v>
      </c>
    </row>
    <row r="11" spans="3:11" x14ac:dyDescent="0.25">
      <c r="C11" s="23">
        <v>42373</v>
      </c>
      <c r="D11" s="24" t="s">
        <v>16</v>
      </c>
      <c r="E11" s="24" t="s">
        <v>17</v>
      </c>
      <c r="F11" s="24" t="s">
        <v>14</v>
      </c>
      <c r="G11" s="24" t="s">
        <v>18</v>
      </c>
      <c r="H11" s="25">
        <v>6000</v>
      </c>
      <c r="I11" s="25">
        <v>4382</v>
      </c>
      <c r="J11" s="25">
        <f t="shared" si="0"/>
        <v>26292000</v>
      </c>
    </row>
    <row r="12" spans="3:11" x14ac:dyDescent="0.25">
      <c r="C12" s="23">
        <v>42373</v>
      </c>
      <c r="D12" s="24" t="s">
        <v>19</v>
      </c>
      <c r="E12" s="24" t="s">
        <v>20</v>
      </c>
      <c r="F12" s="24" t="s">
        <v>21</v>
      </c>
      <c r="G12" s="24" t="s">
        <v>15</v>
      </c>
      <c r="H12" s="25">
        <v>15000</v>
      </c>
      <c r="I12" s="25">
        <v>3955</v>
      </c>
      <c r="J12" s="25">
        <f t="shared" si="0"/>
        <v>59325000</v>
      </c>
    </row>
    <row r="13" spans="3:11" x14ac:dyDescent="0.25">
      <c r="C13" s="23">
        <v>42373</v>
      </c>
      <c r="D13" s="24" t="s">
        <v>19</v>
      </c>
      <c r="E13" s="24" t="s">
        <v>20</v>
      </c>
      <c r="F13" s="24" t="s">
        <v>21</v>
      </c>
      <c r="G13" s="24" t="s">
        <v>22</v>
      </c>
      <c r="H13" s="25">
        <v>15000</v>
      </c>
      <c r="I13" s="25">
        <v>3535</v>
      </c>
      <c r="J13" s="25">
        <f t="shared" si="0"/>
        <v>53025000</v>
      </c>
    </row>
    <row r="14" spans="3:11" x14ac:dyDescent="0.25">
      <c r="C14" s="23">
        <v>42373</v>
      </c>
      <c r="D14" s="24" t="s">
        <v>23</v>
      </c>
      <c r="E14" s="24" t="s">
        <v>24</v>
      </c>
      <c r="F14" s="24" t="s">
        <v>25</v>
      </c>
      <c r="G14" s="24" t="s">
        <v>22</v>
      </c>
      <c r="H14" s="25">
        <v>31300</v>
      </c>
      <c r="I14" s="25">
        <v>3535</v>
      </c>
      <c r="J14" s="25">
        <f t="shared" si="0"/>
        <v>110645500</v>
      </c>
    </row>
    <row r="15" spans="3:11" x14ac:dyDescent="0.25">
      <c r="C15" s="23">
        <v>42373</v>
      </c>
      <c r="D15" s="24" t="s">
        <v>26</v>
      </c>
      <c r="E15" s="24" t="s">
        <v>27</v>
      </c>
      <c r="F15" s="24" t="s">
        <v>28</v>
      </c>
      <c r="G15" s="24" t="s">
        <v>15</v>
      </c>
      <c r="H15" s="25">
        <v>5300</v>
      </c>
      <c r="I15" s="25">
        <v>3955</v>
      </c>
      <c r="J15" s="25">
        <f t="shared" si="0"/>
        <v>20961500</v>
      </c>
      <c r="K15" s="26"/>
    </row>
    <row r="16" spans="3:11" x14ac:dyDescent="0.25">
      <c r="C16" s="23">
        <v>42373</v>
      </c>
      <c r="D16" s="24" t="s">
        <v>26</v>
      </c>
      <c r="E16" s="24" t="s">
        <v>27</v>
      </c>
      <c r="F16" s="24" t="s">
        <v>28</v>
      </c>
      <c r="G16" s="24" t="s">
        <v>29</v>
      </c>
      <c r="H16" s="25">
        <v>6200</v>
      </c>
      <c r="I16" s="25">
        <v>3535</v>
      </c>
      <c r="J16" s="25">
        <f t="shared" si="0"/>
        <v>21917000</v>
      </c>
    </row>
    <row r="17" spans="3:13" x14ac:dyDescent="0.25">
      <c r="C17" s="23">
        <v>42373</v>
      </c>
      <c r="D17" s="24" t="s">
        <v>26</v>
      </c>
      <c r="E17" s="24" t="s">
        <v>27</v>
      </c>
      <c r="F17" s="24" t="s">
        <v>28</v>
      </c>
      <c r="G17" s="24" t="s">
        <v>22</v>
      </c>
      <c r="H17" s="25">
        <v>4000</v>
      </c>
      <c r="I17" s="25">
        <v>3535</v>
      </c>
      <c r="J17" s="25">
        <f t="shared" si="0"/>
        <v>14140000</v>
      </c>
    </row>
    <row r="18" spans="3:13" x14ac:dyDescent="0.25">
      <c r="C18" s="23">
        <v>42373</v>
      </c>
      <c r="D18" s="24" t="s">
        <v>30</v>
      </c>
      <c r="E18" s="24" t="s">
        <v>31</v>
      </c>
      <c r="F18" s="24" t="s">
        <v>28</v>
      </c>
      <c r="G18" s="24" t="s">
        <v>15</v>
      </c>
      <c r="H18" s="25">
        <v>10600</v>
      </c>
      <c r="I18" s="25">
        <v>3955</v>
      </c>
      <c r="J18" s="25">
        <f t="shared" si="0"/>
        <v>41923000</v>
      </c>
      <c r="L18" s="26"/>
    </row>
    <row r="19" spans="3:13" x14ac:dyDescent="0.25">
      <c r="C19" s="23">
        <v>42373</v>
      </c>
      <c r="D19" s="24" t="s">
        <v>30</v>
      </c>
      <c r="E19" s="24" t="s">
        <v>31</v>
      </c>
      <c r="F19" s="24" t="s">
        <v>28</v>
      </c>
      <c r="G19" s="24" t="s">
        <v>32</v>
      </c>
      <c r="H19" s="25">
        <v>5200</v>
      </c>
      <c r="I19" s="25">
        <v>5154</v>
      </c>
      <c r="J19" s="25">
        <f t="shared" si="0"/>
        <v>26800800</v>
      </c>
      <c r="L19" s="26"/>
    </row>
    <row r="20" spans="3:13" x14ac:dyDescent="0.25">
      <c r="C20" s="23">
        <v>42374</v>
      </c>
      <c r="D20" s="24" t="s">
        <v>33</v>
      </c>
      <c r="E20" s="24" t="s">
        <v>34</v>
      </c>
      <c r="F20" s="24" t="s">
        <v>21</v>
      </c>
      <c r="G20" s="24" t="s">
        <v>22</v>
      </c>
      <c r="H20" s="25">
        <v>15000</v>
      </c>
      <c r="I20" s="25">
        <v>3535</v>
      </c>
      <c r="J20" s="25">
        <f t="shared" si="0"/>
        <v>53025000</v>
      </c>
      <c r="K20" s="26"/>
      <c r="L20" s="26"/>
    </row>
    <row r="21" spans="3:13" x14ac:dyDescent="0.25">
      <c r="C21" s="23">
        <v>42374</v>
      </c>
      <c r="D21" s="24" t="s">
        <v>35</v>
      </c>
      <c r="E21" s="24" t="s">
        <v>36</v>
      </c>
      <c r="F21" s="24" t="s">
        <v>37</v>
      </c>
      <c r="G21" s="24" t="s">
        <v>15</v>
      </c>
      <c r="H21" s="25">
        <v>5000</v>
      </c>
      <c r="I21" s="25">
        <v>4352</v>
      </c>
      <c r="J21" s="25">
        <f t="shared" si="0"/>
        <v>21760000</v>
      </c>
      <c r="K21" s="26"/>
    </row>
    <row r="22" spans="3:13" x14ac:dyDescent="0.25">
      <c r="C22" s="23">
        <v>42374</v>
      </c>
      <c r="D22" s="24" t="s">
        <v>35</v>
      </c>
      <c r="E22" s="24" t="s">
        <v>36</v>
      </c>
      <c r="F22" s="24" t="s">
        <v>37</v>
      </c>
      <c r="G22" s="24" t="s">
        <v>38</v>
      </c>
      <c r="H22" s="25">
        <v>1</v>
      </c>
      <c r="I22" s="25">
        <v>1500000</v>
      </c>
      <c r="J22" s="25">
        <f t="shared" si="0"/>
        <v>1500000</v>
      </c>
      <c r="K22" s="26" t="s">
        <v>39</v>
      </c>
    </row>
    <row r="23" spans="3:13" x14ac:dyDescent="0.25">
      <c r="C23" s="23">
        <v>42374</v>
      </c>
      <c r="D23" s="24" t="s">
        <v>40</v>
      </c>
      <c r="E23" s="24" t="s">
        <v>41</v>
      </c>
      <c r="F23" s="24" t="s">
        <v>42</v>
      </c>
      <c r="G23" s="24" t="s">
        <v>29</v>
      </c>
      <c r="H23" s="25">
        <v>5000</v>
      </c>
      <c r="I23" s="25">
        <v>3535</v>
      </c>
      <c r="J23" s="25">
        <f>H23*I23</f>
        <v>17675000</v>
      </c>
    </row>
    <row r="24" spans="3:13" x14ac:dyDescent="0.25">
      <c r="C24" s="23">
        <v>42374</v>
      </c>
      <c r="D24" s="24" t="s">
        <v>40</v>
      </c>
      <c r="E24" s="24" t="s">
        <v>41</v>
      </c>
      <c r="F24" s="24" t="s">
        <v>42</v>
      </c>
      <c r="G24" s="24" t="s">
        <v>22</v>
      </c>
      <c r="H24" s="25">
        <v>5000</v>
      </c>
      <c r="I24" s="25">
        <v>3535</v>
      </c>
      <c r="J24" s="25">
        <f>H24*I24</f>
        <v>17675000</v>
      </c>
      <c r="L24" s="26"/>
      <c r="M24" s="26"/>
    </row>
    <row r="25" spans="3:13" x14ac:dyDescent="0.25">
      <c r="C25" s="23">
        <v>42374</v>
      </c>
      <c r="D25" s="24" t="s">
        <v>40</v>
      </c>
      <c r="E25" s="24" t="s">
        <v>41</v>
      </c>
      <c r="F25" s="24" t="s">
        <v>42</v>
      </c>
      <c r="G25" s="24" t="s">
        <v>38</v>
      </c>
      <c r="H25" s="25">
        <v>1</v>
      </c>
      <c r="I25" s="25">
        <v>2350000</v>
      </c>
      <c r="J25" s="25">
        <f>H25*I25</f>
        <v>2350000</v>
      </c>
    </row>
    <row r="26" spans="3:13" x14ac:dyDescent="0.25">
      <c r="C26" s="23">
        <v>42374</v>
      </c>
      <c r="D26" s="24" t="s">
        <v>43</v>
      </c>
      <c r="E26" s="24" t="s">
        <v>44</v>
      </c>
      <c r="F26" s="24" t="s">
        <v>25</v>
      </c>
      <c r="G26" s="24" t="s">
        <v>15</v>
      </c>
      <c r="H26" s="25">
        <v>5000</v>
      </c>
      <c r="I26" s="25">
        <v>3955</v>
      </c>
      <c r="J26" s="25">
        <f>H26*I26</f>
        <v>19775000</v>
      </c>
      <c r="K26" s="27"/>
    </row>
    <row r="27" spans="3:13" x14ac:dyDescent="0.25">
      <c r="C27" s="23">
        <v>42374</v>
      </c>
      <c r="D27" s="24" t="s">
        <v>43</v>
      </c>
      <c r="E27" s="24" t="s">
        <v>44</v>
      </c>
      <c r="F27" s="24" t="s">
        <v>25</v>
      </c>
      <c r="G27" s="24" t="s">
        <v>22</v>
      </c>
      <c r="H27" s="25">
        <v>11700</v>
      </c>
      <c r="I27" s="25">
        <v>3535</v>
      </c>
      <c r="J27" s="25">
        <f t="shared" ref="J27:J90" si="1">H27*I27</f>
        <v>41359500</v>
      </c>
      <c r="K27" s="27"/>
    </row>
    <row r="28" spans="3:13" x14ac:dyDescent="0.25">
      <c r="C28" s="23">
        <v>42374</v>
      </c>
      <c r="D28" s="24" t="s">
        <v>45</v>
      </c>
      <c r="E28" s="24" t="s">
        <v>46</v>
      </c>
      <c r="F28" s="24" t="s">
        <v>21</v>
      </c>
      <c r="G28" s="24" t="s">
        <v>22</v>
      </c>
      <c r="H28" s="25">
        <v>5000</v>
      </c>
      <c r="I28" s="25">
        <v>3535</v>
      </c>
      <c r="J28" s="25">
        <f t="shared" si="1"/>
        <v>17675000</v>
      </c>
      <c r="K28" s="26"/>
      <c r="L28" s="26"/>
    </row>
    <row r="29" spans="3:13" x14ac:dyDescent="0.25">
      <c r="C29" s="23">
        <v>42374</v>
      </c>
      <c r="D29" s="24" t="s">
        <v>47</v>
      </c>
      <c r="E29" s="24" t="s">
        <v>48</v>
      </c>
      <c r="F29" s="24" t="s">
        <v>42</v>
      </c>
      <c r="G29" s="24" t="s">
        <v>22</v>
      </c>
      <c r="H29" s="25">
        <v>5300</v>
      </c>
      <c r="I29" s="25">
        <v>3535</v>
      </c>
      <c r="J29" s="25">
        <f t="shared" si="1"/>
        <v>18735500</v>
      </c>
    </row>
    <row r="30" spans="3:13" x14ac:dyDescent="0.25">
      <c r="C30" s="23">
        <v>42374</v>
      </c>
      <c r="D30" s="24" t="s">
        <v>47</v>
      </c>
      <c r="E30" s="24" t="s">
        <v>48</v>
      </c>
      <c r="F30" s="24" t="s">
        <v>42</v>
      </c>
      <c r="G30" s="24" t="s">
        <v>38</v>
      </c>
      <c r="H30" s="25">
        <v>1</v>
      </c>
      <c r="I30" s="25">
        <v>1245500</v>
      </c>
      <c r="J30" s="25">
        <f t="shared" si="1"/>
        <v>1245500</v>
      </c>
    </row>
    <row r="31" spans="3:13" x14ac:dyDescent="0.25">
      <c r="C31" s="23">
        <v>42375</v>
      </c>
      <c r="D31" s="24" t="s">
        <v>49</v>
      </c>
      <c r="E31" s="24" t="s">
        <v>50</v>
      </c>
      <c r="F31" s="24" t="s">
        <v>14</v>
      </c>
      <c r="G31" s="24" t="s">
        <v>15</v>
      </c>
      <c r="H31" s="25">
        <v>10800</v>
      </c>
      <c r="I31" s="25">
        <v>3870</v>
      </c>
      <c r="J31" s="25">
        <f t="shared" si="1"/>
        <v>41796000</v>
      </c>
    </row>
    <row r="32" spans="3:13" x14ac:dyDescent="0.25">
      <c r="C32" s="23">
        <v>42375</v>
      </c>
      <c r="D32" s="24" t="s">
        <v>51</v>
      </c>
      <c r="E32" s="24" t="s">
        <v>52</v>
      </c>
      <c r="F32" s="24" t="s">
        <v>14</v>
      </c>
      <c r="G32" s="24" t="s">
        <v>15</v>
      </c>
      <c r="H32" s="25">
        <v>10800</v>
      </c>
      <c r="I32" s="25">
        <v>3870</v>
      </c>
      <c r="J32" s="25">
        <f t="shared" si="1"/>
        <v>41796000</v>
      </c>
    </row>
    <row r="33" spans="3:13" x14ac:dyDescent="0.25">
      <c r="C33" s="23">
        <v>42375</v>
      </c>
      <c r="D33" s="24" t="s">
        <v>51</v>
      </c>
      <c r="E33" s="24" t="s">
        <v>52</v>
      </c>
      <c r="F33" s="24" t="s">
        <v>14</v>
      </c>
      <c r="G33" s="24" t="s">
        <v>22</v>
      </c>
      <c r="H33" s="25">
        <v>17900</v>
      </c>
      <c r="I33" s="25">
        <v>3535</v>
      </c>
      <c r="J33" s="25">
        <f t="shared" si="1"/>
        <v>63276500</v>
      </c>
    </row>
    <row r="34" spans="3:13" x14ac:dyDescent="0.25">
      <c r="C34" s="23">
        <v>42375</v>
      </c>
      <c r="D34" s="24" t="s">
        <v>51</v>
      </c>
      <c r="E34" s="24" t="s">
        <v>52</v>
      </c>
      <c r="F34" s="24" t="s">
        <v>14</v>
      </c>
      <c r="G34" s="24" t="s">
        <v>18</v>
      </c>
      <c r="H34" s="25">
        <v>5000</v>
      </c>
      <c r="I34" s="25">
        <v>4382</v>
      </c>
      <c r="J34" s="25">
        <f t="shared" si="1"/>
        <v>21910000</v>
      </c>
      <c r="M34" s="26"/>
    </row>
    <row r="35" spans="3:13" x14ac:dyDescent="0.25">
      <c r="C35" s="23">
        <v>42375</v>
      </c>
      <c r="D35" s="24" t="s">
        <v>51</v>
      </c>
      <c r="E35" s="24" t="s">
        <v>53</v>
      </c>
      <c r="F35" s="24" t="s">
        <v>42</v>
      </c>
      <c r="G35" s="24" t="s">
        <v>22</v>
      </c>
      <c r="H35" s="25">
        <v>5300</v>
      </c>
      <c r="I35" s="25">
        <v>3535</v>
      </c>
      <c r="J35" s="25">
        <f t="shared" si="1"/>
        <v>18735500</v>
      </c>
    </row>
    <row r="36" spans="3:13" x14ac:dyDescent="0.25">
      <c r="C36" s="23">
        <v>42375</v>
      </c>
      <c r="D36" s="24" t="s">
        <v>51</v>
      </c>
      <c r="E36" s="24" t="s">
        <v>53</v>
      </c>
      <c r="F36" s="24" t="s">
        <v>42</v>
      </c>
      <c r="G36" s="24" t="s">
        <v>38</v>
      </c>
      <c r="H36" s="25">
        <v>1</v>
      </c>
      <c r="I36" s="25">
        <v>1245500</v>
      </c>
      <c r="J36" s="25">
        <f t="shared" si="1"/>
        <v>1245500</v>
      </c>
    </row>
    <row r="37" spans="3:13" x14ac:dyDescent="0.25">
      <c r="C37" s="23">
        <v>42375</v>
      </c>
      <c r="D37" s="24" t="s">
        <v>54</v>
      </c>
      <c r="E37" s="24" t="s">
        <v>55</v>
      </c>
      <c r="F37" s="24" t="s">
        <v>42</v>
      </c>
      <c r="G37" s="24" t="s">
        <v>22</v>
      </c>
      <c r="H37" s="25">
        <v>6200</v>
      </c>
      <c r="I37" s="25">
        <v>3535</v>
      </c>
      <c r="J37" s="25">
        <f t="shared" si="1"/>
        <v>21917000</v>
      </c>
    </row>
    <row r="38" spans="3:13" x14ac:dyDescent="0.25">
      <c r="C38" s="23">
        <v>42375</v>
      </c>
      <c r="D38" s="24" t="s">
        <v>54</v>
      </c>
      <c r="E38" s="24" t="s">
        <v>55</v>
      </c>
      <c r="F38" s="24" t="s">
        <v>42</v>
      </c>
      <c r="G38" s="24" t="s">
        <v>38</v>
      </c>
      <c r="H38" s="25">
        <v>1</v>
      </c>
      <c r="I38" s="25">
        <v>1457000</v>
      </c>
      <c r="J38" s="25">
        <f t="shared" si="1"/>
        <v>1457000</v>
      </c>
    </row>
    <row r="39" spans="3:13" x14ac:dyDescent="0.25">
      <c r="C39" s="23">
        <v>42375</v>
      </c>
      <c r="D39" s="24" t="s">
        <v>56</v>
      </c>
      <c r="E39" s="24" t="s">
        <v>57</v>
      </c>
      <c r="F39" s="24" t="s">
        <v>42</v>
      </c>
      <c r="G39" s="24" t="s">
        <v>29</v>
      </c>
      <c r="H39" s="25">
        <v>5200</v>
      </c>
      <c r="I39" s="25">
        <v>3535</v>
      </c>
      <c r="J39" s="25">
        <f t="shared" si="1"/>
        <v>18382000</v>
      </c>
    </row>
    <row r="40" spans="3:13" x14ac:dyDescent="0.25">
      <c r="C40" s="23">
        <v>42375</v>
      </c>
      <c r="D40" s="24" t="s">
        <v>56</v>
      </c>
      <c r="E40" s="24" t="s">
        <v>57</v>
      </c>
      <c r="F40" s="24" t="s">
        <v>42</v>
      </c>
      <c r="G40" s="24" t="s">
        <v>38</v>
      </c>
      <c r="H40" s="25">
        <v>1</v>
      </c>
      <c r="I40" s="25">
        <v>1222000</v>
      </c>
      <c r="J40" s="25">
        <f t="shared" si="1"/>
        <v>1222000</v>
      </c>
    </row>
    <row r="41" spans="3:13" x14ac:dyDescent="0.25">
      <c r="C41" s="23">
        <v>42375</v>
      </c>
      <c r="D41" s="24" t="s">
        <v>58</v>
      </c>
      <c r="E41" s="24" t="s">
        <v>59</v>
      </c>
      <c r="F41" s="24" t="s">
        <v>28</v>
      </c>
      <c r="G41" s="24" t="s">
        <v>15</v>
      </c>
      <c r="H41" s="25">
        <v>6200</v>
      </c>
      <c r="I41" s="25">
        <v>3870</v>
      </c>
      <c r="J41" s="25">
        <f t="shared" si="1"/>
        <v>23994000</v>
      </c>
    </row>
    <row r="42" spans="3:13" x14ac:dyDescent="0.25">
      <c r="C42" s="23">
        <v>42375</v>
      </c>
      <c r="D42" s="24" t="s">
        <v>60</v>
      </c>
      <c r="E42" s="24" t="s">
        <v>61</v>
      </c>
      <c r="F42" s="24" t="s">
        <v>28</v>
      </c>
      <c r="G42" s="24" t="s">
        <v>15</v>
      </c>
      <c r="H42" s="25">
        <v>5400</v>
      </c>
      <c r="I42" s="25">
        <v>3870</v>
      </c>
      <c r="J42" s="25">
        <f t="shared" si="1"/>
        <v>20898000</v>
      </c>
    </row>
    <row r="43" spans="3:13" x14ac:dyDescent="0.25">
      <c r="C43" s="23">
        <v>42375</v>
      </c>
      <c r="D43" s="24" t="s">
        <v>60</v>
      </c>
      <c r="E43" s="24" t="s">
        <v>61</v>
      </c>
      <c r="F43" s="24" t="s">
        <v>28</v>
      </c>
      <c r="G43" s="24" t="s">
        <v>29</v>
      </c>
      <c r="H43" s="25">
        <v>5200</v>
      </c>
      <c r="I43" s="25">
        <v>3535</v>
      </c>
      <c r="J43" s="25">
        <f t="shared" si="1"/>
        <v>18382000</v>
      </c>
      <c r="L43" s="26"/>
    </row>
    <row r="44" spans="3:13" x14ac:dyDescent="0.25">
      <c r="C44" s="23">
        <v>42375</v>
      </c>
      <c r="D44" s="24" t="s">
        <v>60</v>
      </c>
      <c r="E44" s="24" t="s">
        <v>61</v>
      </c>
      <c r="F44" s="24" t="s">
        <v>28</v>
      </c>
      <c r="G44" s="24" t="s">
        <v>22</v>
      </c>
      <c r="H44" s="25">
        <v>5200</v>
      </c>
      <c r="I44" s="25">
        <v>3535</v>
      </c>
      <c r="J44" s="25">
        <f t="shared" si="1"/>
        <v>18382000</v>
      </c>
    </row>
    <row r="45" spans="3:13" x14ac:dyDescent="0.25">
      <c r="C45" s="23">
        <v>42376</v>
      </c>
      <c r="D45" s="24" t="s">
        <v>62</v>
      </c>
      <c r="E45" s="24" t="s">
        <v>63</v>
      </c>
      <c r="F45" s="24" t="s">
        <v>25</v>
      </c>
      <c r="G45" s="24" t="s">
        <v>15</v>
      </c>
      <c r="H45" s="25">
        <v>5000</v>
      </c>
      <c r="I45" s="25">
        <v>3870</v>
      </c>
      <c r="J45" s="25">
        <f t="shared" si="1"/>
        <v>19350000</v>
      </c>
    </row>
    <row r="46" spans="3:13" x14ac:dyDescent="0.25">
      <c r="C46" s="23">
        <v>42376</v>
      </c>
      <c r="D46" s="24" t="s">
        <v>62</v>
      </c>
      <c r="E46" s="24" t="s">
        <v>63</v>
      </c>
      <c r="F46" s="24" t="s">
        <v>25</v>
      </c>
      <c r="G46" s="24" t="s">
        <v>64</v>
      </c>
      <c r="H46" s="25">
        <v>5000</v>
      </c>
      <c r="I46" s="25">
        <v>4360</v>
      </c>
      <c r="J46" s="25">
        <f t="shared" si="1"/>
        <v>21800000</v>
      </c>
      <c r="L46" s="26"/>
      <c r="M46" s="26"/>
    </row>
    <row r="47" spans="3:13" x14ac:dyDescent="0.25">
      <c r="C47" s="23">
        <v>42376</v>
      </c>
      <c r="D47" s="24" t="s">
        <v>62</v>
      </c>
      <c r="E47" s="24" t="s">
        <v>63</v>
      </c>
      <c r="F47" s="24" t="s">
        <v>25</v>
      </c>
      <c r="G47" s="24" t="s">
        <v>22</v>
      </c>
      <c r="H47" s="25">
        <v>5300</v>
      </c>
      <c r="I47" s="25">
        <v>3535</v>
      </c>
      <c r="J47" s="25">
        <f t="shared" si="1"/>
        <v>18735500</v>
      </c>
    </row>
    <row r="48" spans="3:13" x14ac:dyDescent="0.25">
      <c r="C48" s="23">
        <v>42376</v>
      </c>
      <c r="D48" s="24" t="s">
        <v>65</v>
      </c>
      <c r="E48" s="24" t="s">
        <v>66</v>
      </c>
      <c r="F48" s="24" t="s">
        <v>28</v>
      </c>
      <c r="G48" s="24" t="s">
        <v>15</v>
      </c>
      <c r="H48" s="25">
        <v>5300</v>
      </c>
      <c r="I48" s="25">
        <v>3870</v>
      </c>
      <c r="J48" s="25">
        <f t="shared" si="1"/>
        <v>20511000</v>
      </c>
    </row>
    <row r="49" spans="3:10" x14ac:dyDescent="0.25">
      <c r="C49" s="23">
        <v>42376</v>
      </c>
      <c r="D49" s="24" t="s">
        <v>65</v>
      </c>
      <c r="E49" s="24" t="s">
        <v>66</v>
      </c>
      <c r="F49" s="24" t="s">
        <v>28</v>
      </c>
      <c r="G49" s="24" t="s">
        <v>29</v>
      </c>
      <c r="H49" s="25">
        <v>6200</v>
      </c>
      <c r="I49" s="25">
        <v>3535</v>
      </c>
      <c r="J49" s="25">
        <f t="shared" si="1"/>
        <v>21917000</v>
      </c>
    </row>
    <row r="50" spans="3:10" x14ac:dyDescent="0.25">
      <c r="C50" s="23">
        <v>42376</v>
      </c>
      <c r="D50" s="24" t="s">
        <v>65</v>
      </c>
      <c r="E50" s="24" t="s">
        <v>66</v>
      </c>
      <c r="F50" s="24" t="s">
        <v>28</v>
      </c>
      <c r="G50" s="24" t="s">
        <v>22</v>
      </c>
      <c r="H50" s="25">
        <v>4000</v>
      </c>
      <c r="I50" s="25">
        <v>3535</v>
      </c>
      <c r="J50" s="25">
        <f t="shared" si="1"/>
        <v>14140000</v>
      </c>
    </row>
    <row r="51" spans="3:10" x14ac:dyDescent="0.25">
      <c r="C51" s="23">
        <v>42377</v>
      </c>
      <c r="D51" s="24" t="s">
        <v>67</v>
      </c>
      <c r="E51" s="24" t="s">
        <v>68</v>
      </c>
      <c r="F51" s="24" t="s">
        <v>14</v>
      </c>
      <c r="G51" s="24" t="s">
        <v>22</v>
      </c>
      <c r="H51" s="25">
        <v>17900</v>
      </c>
      <c r="I51" s="25">
        <v>3535</v>
      </c>
      <c r="J51" s="25">
        <f t="shared" si="1"/>
        <v>63276500</v>
      </c>
    </row>
    <row r="52" spans="3:10" x14ac:dyDescent="0.25">
      <c r="C52" s="23">
        <v>42377</v>
      </c>
      <c r="D52" s="24" t="s">
        <v>67</v>
      </c>
      <c r="E52" s="24" t="s">
        <v>68</v>
      </c>
      <c r="F52" s="24" t="s">
        <v>14</v>
      </c>
      <c r="G52" s="24" t="s">
        <v>32</v>
      </c>
      <c r="H52" s="25">
        <v>5800</v>
      </c>
      <c r="I52" s="25">
        <v>5154</v>
      </c>
      <c r="J52" s="25">
        <f t="shared" si="1"/>
        <v>29893200</v>
      </c>
    </row>
    <row r="53" spans="3:10" x14ac:dyDescent="0.25">
      <c r="C53" s="23">
        <v>42377</v>
      </c>
      <c r="D53" s="24" t="s">
        <v>69</v>
      </c>
      <c r="E53" s="24" t="s">
        <v>70</v>
      </c>
      <c r="F53" s="24" t="s">
        <v>71</v>
      </c>
      <c r="G53" s="24" t="s">
        <v>29</v>
      </c>
      <c r="H53" s="25">
        <v>5000</v>
      </c>
      <c r="I53" s="25">
        <v>3535</v>
      </c>
      <c r="J53" s="28">
        <f t="shared" si="1"/>
        <v>17675000</v>
      </c>
    </row>
    <row r="54" spans="3:10" x14ac:dyDescent="0.25">
      <c r="C54" s="23">
        <v>42377</v>
      </c>
      <c r="D54" s="24" t="s">
        <v>69</v>
      </c>
      <c r="E54" s="24" t="s">
        <v>70</v>
      </c>
      <c r="F54" s="24" t="s">
        <v>71</v>
      </c>
      <c r="G54" s="24" t="s">
        <v>22</v>
      </c>
      <c r="H54" s="25">
        <v>25000</v>
      </c>
      <c r="I54" s="25">
        <v>3535</v>
      </c>
      <c r="J54" s="25">
        <f t="shared" si="1"/>
        <v>88375000</v>
      </c>
    </row>
    <row r="55" spans="3:10" x14ac:dyDescent="0.25">
      <c r="C55" s="23">
        <v>42377</v>
      </c>
      <c r="D55" s="24" t="s">
        <v>72</v>
      </c>
      <c r="E55" s="24" t="s">
        <v>73</v>
      </c>
      <c r="F55" s="24" t="s">
        <v>71</v>
      </c>
      <c r="G55" s="24" t="s">
        <v>15</v>
      </c>
      <c r="H55" s="25">
        <v>5000</v>
      </c>
      <c r="I55" s="25">
        <v>3955</v>
      </c>
      <c r="J55" s="25">
        <f t="shared" si="1"/>
        <v>19775000</v>
      </c>
    </row>
    <row r="56" spans="3:10" x14ac:dyDescent="0.25">
      <c r="C56" s="23">
        <v>42377</v>
      </c>
      <c r="D56" s="24" t="s">
        <v>72</v>
      </c>
      <c r="E56" s="24" t="s">
        <v>73</v>
      </c>
      <c r="F56" s="24" t="s">
        <v>71</v>
      </c>
      <c r="G56" s="24" t="s">
        <v>22</v>
      </c>
      <c r="H56" s="25">
        <v>15000</v>
      </c>
      <c r="I56" s="25">
        <v>3535</v>
      </c>
      <c r="J56" s="25">
        <f t="shared" si="1"/>
        <v>53025000</v>
      </c>
    </row>
    <row r="57" spans="3:10" x14ac:dyDescent="0.25">
      <c r="C57" s="23">
        <v>42377</v>
      </c>
      <c r="D57" s="24" t="s">
        <v>72</v>
      </c>
      <c r="E57" s="24" t="s">
        <v>73</v>
      </c>
      <c r="F57" s="24" t="s">
        <v>71</v>
      </c>
      <c r="G57" s="24" t="s">
        <v>32</v>
      </c>
      <c r="H57" s="25">
        <v>10000</v>
      </c>
      <c r="I57" s="25">
        <v>5154</v>
      </c>
      <c r="J57" s="25">
        <f t="shared" si="1"/>
        <v>51540000</v>
      </c>
    </row>
    <row r="58" spans="3:10" x14ac:dyDescent="0.25">
      <c r="C58" s="23">
        <v>42377</v>
      </c>
      <c r="D58" s="24" t="s">
        <v>74</v>
      </c>
      <c r="E58" s="24" t="s">
        <v>75</v>
      </c>
      <c r="F58" s="24" t="s">
        <v>21</v>
      </c>
      <c r="G58" s="24" t="s">
        <v>22</v>
      </c>
      <c r="H58" s="25">
        <v>10000</v>
      </c>
      <c r="I58" s="25">
        <v>3535</v>
      </c>
      <c r="J58" s="25">
        <f t="shared" si="1"/>
        <v>35350000</v>
      </c>
    </row>
    <row r="59" spans="3:10" x14ac:dyDescent="0.25">
      <c r="C59" s="23">
        <v>42377</v>
      </c>
      <c r="D59" s="24" t="s">
        <v>74</v>
      </c>
      <c r="E59" s="24" t="s">
        <v>75</v>
      </c>
      <c r="F59" s="24" t="s">
        <v>21</v>
      </c>
      <c r="G59" s="24" t="s">
        <v>38</v>
      </c>
      <c r="H59" s="25">
        <v>1</v>
      </c>
      <c r="I59" s="25">
        <v>2000000</v>
      </c>
      <c r="J59" s="25">
        <f t="shared" si="1"/>
        <v>2000000</v>
      </c>
    </row>
    <row r="60" spans="3:10" x14ac:dyDescent="0.25">
      <c r="C60" s="23">
        <v>42377</v>
      </c>
      <c r="D60" s="24" t="s">
        <v>76</v>
      </c>
      <c r="E60" s="24" t="s">
        <v>77</v>
      </c>
      <c r="F60" s="24" t="s">
        <v>25</v>
      </c>
      <c r="G60" s="24" t="s">
        <v>15</v>
      </c>
      <c r="H60" s="25">
        <v>9300</v>
      </c>
      <c r="I60" s="25">
        <v>3870</v>
      </c>
      <c r="J60" s="25">
        <f t="shared" si="1"/>
        <v>35991000</v>
      </c>
    </row>
    <row r="61" spans="3:10" x14ac:dyDescent="0.25">
      <c r="C61" s="23">
        <v>42377</v>
      </c>
      <c r="D61" s="24" t="s">
        <v>76</v>
      </c>
      <c r="E61" s="24" t="s">
        <v>77</v>
      </c>
      <c r="F61" s="24" t="s">
        <v>25</v>
      </c>
      <c r="G61" s="24" t="s">
        <v>29</v>
      </c>
      <c r="H61" s="25">
        <v>12500</v>
      </c>
      <c r="I61" s="25">
        <v>3535</v>
      </c>
      <c r="J61" s="25">
        <f t="shared" si="1"/>
        <v>44187500</v>
      </c>
    </row>
    <row r="62" spans="3:10" x14ac:dyDescent="0.25">
      <c r="C62" s="23">
        <v>42377</v>
      </c>
      <c r="D62" s="24" t="s">
        <v>76</v>
      </c>
      <c r="E62" s="24" t="s">
        <v>77</v>
      </c>
      <c r="F62" s="24" t="s">
        <v>25</v>
      </c>
      <c r="G62" s="24" t="s">
        <v>22</v>
      </c>
      <c r="H62" s="25">
        <v>5000</v>
      </c>
      <c r="I62" s="25">
        <v>3535</v>
      </c>
      <c r="J62" s="25">
        <f t="shared" si="1"/>
        <v>17675000</v>
      </c>
    </row>
    <row r="63" spans="3:10" x14ac:dyDescent="0.25">
      <c r="C63" s="23">
        <v>42377</v>
      </c>
      <c r="D63" s="24" t="s">
        <v>78</v>
      </c>
      <c r="E63" s="24" t="s">
        <v>79</v>
      </c>
      <c r="F63" s="24" t="s">
        <v>25</v>
      </c>
      <c r="G63" s="24" t="s">
        <v>15</v>
      </c>
      <c r="H63" s="25">
        <v>4500</v>
      </c>
      <c r="I63" s="25">
        <v>3870</v>
      </c>
      <c r="J63" s="25">
        <f t="shared" si="1"/>
        <v>17415000</v>
      </c>
    </row>
    <row r="64" spans="3:10" x14ac:dyDescent="0.25">
      <c r="C64" s="23">
        <v>42377</v>
      </c>
      <c r="D64" s="24" t="s">
        <v>80</v>
      </c>
      <c r="E64" s="24" t="s">
        <v>81</v>
      </c>
      <c r="F64" s="24" t="s">
        <v>28</v>
      </c>
      <c r="G64" s="24" t="s">
        <v>15</v>
      </c>
      <c r="H64" s="25">
        <v>5400</v>
      </c>
      <c r="I64" s="25">
        <v>3870</v>
      </c>
      <c r="J64" s="25">
        <f t="shared" si="1"/>
        <v>20898000</v>
      </c>
    </row>
    <row r="65" spans="3:13" x14ac:dyDescent="0.25">
      <c r="C65" s="23">
        <v>42377</v>
      </c>
      <c r="D65" s="24" t="s">
        <v>80</v>
      </c>
      <c r="E65" s="24" t="s">
        <v>81</v>
      </c>
      <c r="F65" s="24" t="s">
        <v>28</v>
      </c>
      <c r="G65" s="24" t="s">
        <v>22</v>
      </c>
      <c r="H65" s="25">
        <v>5200</v>
      </c>
      <c r="I65" s="25">
        <v>3535</v>
      </c>
      <c r="J65" s="25">
        <f t="shared" si="1"/>
        <v>18382000</v>
      </c>
    </row>
    <row r="66" spans="3:13" x14ac:dyDescent="0.25">
      <c r="C66" s="23">
        <v>42377</v>
      </c>
      <c r="D66" s="24" t="s">
        <v>80</v>
      </c>
      <c r="E66" s="24" t="s">
        <v>81</v>
      </c>
      <c r="F66" s="24" t="s">
        <v>28</v>
      </c>
      <c r="G66" s="24" t="s">
        <v>29</v>
      </c>
      <c r="H66" s="25">
        <v>5200</v>
      </c>
      <c r="I66" s="25">
        <v>3535</v>
      </c>
      <c r="J66" s="25">
        <f t="shared" si="1"/>
        <v>18382000</v>
      </c>
      <c r="K66" s="26"/>
    </row>
    <row r="67" spans="3:13" x14ac:dyDescent="0.25">
      <c r="C67" s="23">
        <v>42380</v>
      </c>
      <c r="D67" s="24" t="s">
        <v>82</v>
      </c>
      <c r="E67" s="24" t="s">
        <v>83</v>
      </c>
      <c r="F67" s="24" t="s">
        <v>14</v>
      </c>
      <c r="G67" s="24" t="s">
        <v>15</v>
      </c>
      <c r="H67" s="25">
        <v>5800</v>
      </c>
      <c r="I67" s="25">
        <v>3870</v>
      </c>
      <c r="J67" s="25">
        <f t="shared" si="1"/>
        <v>22446000</v>
      </c>
      <c r="K67" s="26">
        <f>H9+H10+H12+H15+H18+H21+H26+H31+H32+H41+H42+H48+H55+H63+H64+H60+H45</f>
        <v>136300</v>
      </c>
      <c r="L67" s="26">
        <f>H16+H23+H39+H43+H49+H53+H61+H66</f>
        <v>50500</v>
      </c>
      <c r="M67" s="26">
        <f>H19+H52+H57</f>
        <v>21000</v>
      </c>
    </row>
    <row r="68" spans="3:13" x14ac:dyDescent="0.25">
      <c r="C68" s="23">
        <v>42380</v>
      </c>
      <c r="D68" s="24" t="s">
        <v>82</v>
      </c>
      <c r="E68" s="24" t="s">
        <v>83</v>
      </c>
      <c r="F68" s="24" t="s">
        <v>14</v>
      </c>
      <c r="G68" s="24" t="s">
        <v>22</v>
      </c>
      <c r="H68" s="25">
        <v>22900</v>
      </c>
      <c r="I68" s="25">
        <v>3535</v>
      </c>
      <c r="J68" s="25">
        <f t="shared" si="1"/>
        <v>80951500</v>
      </c>
      <c r="L68" s="26">
        <f>H13+H14+H17+H20+H24+H27+H28+H29+H33+H35+H37+H44+H47+H50+H51+H54+H56+H58+H62+H65</f>
        <v>214300</v>
      </c>
    </row>
    <row r="69" spans="3:13" x14ac:dyDescent="0.25">
      <c r="C69" s="23">
        <v>42380</v>
      </c>
      <c r="D69" s="24" t="s">
        <v>84</v>
      </c>
      <c r="E69" s="24" t="s">
        <v>85</v>
      </c>
      <c r="F69" s="24" t="s">
        <v>14</v>
      </c>
      <c r="G69" s="24" t="s">
        <v>22</v>
      </c>
      <c r="H69" s="25">
        <v>5000</v>
      </c>
      <c r="I69" s="25">
        <v>3535</v>
      </c>
      <c r="J69" s="25">
        <f t="shared" si="1"/>
        <v>17675000</v>
      </c>
    </row>
    <row r="70" spans="3:13" x14ac:dyDescent="0.25">
      <c r="C70" s="23">
        <v>42380</v>
      </c>
      <c r="D70" s="24" t="s">
        <v>86</v>
      </c>
      <c r="E70" s="24" t="s">
        <v>87</v>
      </c>
      <c r="F70" s="24" t="s">
        <v>42</v>
      </c>
      <c r="G70" s="24" t="s">
        <v>22</v>
      </c>
      <c r="H70" s="25">
        <v>6200</v>
      </c>
      <c r="I70" s="25">
        <v>3535</v>
      </c>
      <c r="J70" s="25">
        <f t="shared" si="1"/>
        <v>21917000</v>
      </c>
    </row>
    <row r="71" spans="3:13" x14ac:dyDescent="0.25">
      <c r="C71" s="23">
        <v>42380</v>
      </c>
      <c r="D71" s="24" t="s">
        <v>86</v>
      </c>
      <c r="E71" s="24" t="s">
        <v>87</v>
      </c>
      <c r="F71" s="24" t="s">
        <v>42</v>
      </c>
      <c r="G71" s="24" t="s">
        <v>15</v>
      </c>
      <c r="H71" s="25">
        <v>5300</v>
      </c>
      <c r="I71" s="25">
        <v>3870</v>
      </c>
      <c r="J71" s="25">
        <f t="shared" si="1"/>
        <v>20511000</v>
      </c>
    </row>
    <row r="72" spans="3:13" x14ac:dyDescent="0.25">
      <c r="C72" s="23">
        <v>42380</v>
      </c>
      <c r="D72" s="24" t="s">
        <v>86</v>
      </c>
      <c r="E72" s="24" t="s">
        <v>87</v>
      </c>
      <c r="F72" s="24" t="s">
        <v>42</v>
      </c>
      <c r="G72" s="24" t="s">
        <v>32</v>
      </c>
      <c r="H72" s="25">
        <v>5200</v>
      </c>
      <c r="I72" s="25">
        <v>5154</v>
      </c>
      <c r="J72" s="25">
        <f t="shared" si="1"/>
        <v>26800800</v>
      </c>
    </row>
    <row r="73" spans="3:13" x14ac:dyDescent="0.25">
      <c r="C73" s="23">
        <v>42380</v>
      </c>
      <c r="D73" s="24" t="s">
        <v>86</v>
      </c>
      <c r="E73" s="24" t="s">
        <v>87</v>
      </c>
      <c r="F73" s="24" t="s">
        <v>42</v>
      </c>
      <c r="G73" s="24" t="s">
        <v>38</v>
      </c>
      <c r="H73" s="25">
        <v>1</v>
      </c>
      <c r="I73" s="25">
        <v>3924500</v>
      </c>
      <c r="J73" s="25">
        <f t="shared" si="1"/>
        <v>3924500</v>
      </c>
      <c r="K73" s="27"/>
    </row>
    <row r="74" spans="3:13" x14ac:dyDescent="0.25">
      <c r="C74" s="23">
        <v>42380</v>
      </c>
      <c r="D74" s="24" t="s">
        <v>88</v>
      </c>
      <c r="E74" s="24" t="s">
        <v>89</v>
      </c>
      <c r="F74" s="24" t="s">
        <v>21</v>
      </c>
      <c r="G74" s="24" t="s">
        <v>22</v>
      </c>
      <c r="H74" s="25">
        <v>15000</v>
      </c>
      <c r="I74" s="25">
        <v>3535</v>
      </c>
      <c r="J74" s="25">
        <f t="shared" si="1"/>
        <v>53025000</v>
      </c>
    </row>
    <row r="75" spans="3:13" x14ac:dyDescent="0.25">
      <c r="C75" s="23">
        <v>42380</v>
      </c>
      <c r="D75" s="24" t="s">
        <v>90</v>
      </c>
      <c r="E75" s="24" t="s">
        <v>91</v>
      </c>
      <c r="F75" s="24" t="s">
        <v>37</v>
      </c>
      <c r="G75" s="24" t="s">
        <v>15</v>
      </c>
      <c r="H75" s="25">
        <v>5000</v>
      </c>
      <c r="I75" s="25">
        <v>4190</v>
      </c>
      <c r="J75" s="25">
        <f t="shared" si="1"/>
        <v>20950000</v>
      </c>
    </row>
    <row r="76" spans="3:13" x14ac:dyDescent="0.25">
      <c r="C76" s="23">
        <v>42380</v>
      </c>
      <c r="D76" s="24" t="s">
        <v>90</v>
      </c>
      <c r="E76" s="24" t="s">
        <v>91</v>
      </c>
      <c r="F76" s="24" t="s">
        <v>37</v>
      </c>
      <c r="G76" s="24" t="s">
        <v>38</v>
      </c>
      <c r="H76" s="25">
        <v>1</v>
      </c>
      <c r="I76" s="25">
        <v>1500000</v>
      </c>
      <c r="J76" s="25">
        <f t="shared" si="1"/>
        <v>1500000</v>
      </c>
    </row>
    <row r="77" spans="3:13" x14ac:dyDescent="0.25">
      <c r="C77" s="23">
        <v>42380</v>
      </c>
      <c r="D77" s="24" t="s">
        <v>92</v>
      </c>
      <c r="E77" s="24" t="s">
        <v>93</v>
      </c>
      <c r="F77" s="24" t="s">
        <v>94</v>
      </c>
      <c r="G77" s="24" t="s">
        <v>22</v>
      </c>
      <c r="H77" s="25">
        <v>10000</v>
      </c>
      <c r="I77" s="25">
        <v>4450</v>
      </c>
      <c r="J77" s="25">
        <f t="shared" si="1"/>
        <v>44500000</v>
      </c>
    </row>
    <row r="78" spans="3:13" x14ac:dyDescent="0.25">
      <c r="C78" s="23">
        <v>42380</v>
      </c>
      <c r="D78" s="24" t="s">
        <v>92</v>
      </c>
      <c r="E78" s="24" t="s">
        <v>93</v>
      </c>
      <c r="F78" s="24" t="s">
        <v>94</v>
      </c>
      <c r="G78" s="24" t="s">
        <v>38</v>
      </c>
      <c r="H78" s="25">
        <v>1</v>
      </c>
      <c r="I78" s="25">
        <v>2500000</v>
      </c>
      <c r="J78" s="25">
        <f t="shared" si="1"/>
        <v>2500000</v>
      </c>
    </row>
    <row r="79" spans="3:13" x14ac:dyDescent="0.25">
      <c r="C79" s="23">
        <v>42380</v>
      </c>
      <c r="D79" s="24" t="s">
        <v>95</v>
      </c>
      <c r="E79" s="24" t="s">
        <v>96</v>
      </c>
      <c r="F79" s="24" t="s">
        <v>28</v>
      </c>
      <c r="G79" s="24" t="s">
        <v>29</v>
      </c>
      <c r="H79" s="25">
        <v>5300</v>
      </c>
      <c r="I79" s="25">
        <v>3535</v>
      </c>
      <c r="J79" s="25">
        <f t="shared" si="1"/>
        <v>18735500</v>
      </c>
    </row>
    <row r="80" spans="3:13" x14ac:dyDescent="0.25">
      <c r="C80" s="23">
        <v>42380</v>
      </c>
      <c r="D80" s="24" t="s">
        <v>95</v>
      </c>
      <c r="E80" s="24" t="s">
        <v>96</v>
      </c>
      <c r="F80" s="24" t="s">
        <v>28</v>
      </c>
      <c r="G80" s="24" t="s">
        <v>22</v>
      </c>
      <c r="H80" s="25">
        <v>6200</v>
      </c>
      <c r="I80" s="25">
        <v>3535</v>
      </c>
      <c r="J80" s="25">
        <f t="shared" si="1"/>
        <v>21917000</v>
      </c>
    </row>
    <row r="81" spans="3:10" x14ac:dyDescent="0.25">
      <c r="C81" s="23">
        <v>42380</v>
      </c>
      <c r="D81" s="24" t="s">
        <v>95</v>
      </c>
      <c r="E81" s="24" t="s">
        <v>96</v>
      </c>
      <c r="F81" s="24" t="s">
        <v>28</v>
      </c>
      <c r="G81" s="24" t="s">
        <v>32</v>
      </c>
      <c r="H81" s="25">
        <v>4000</v>
      </c>
      <c r="I81" s="25">
        <v>5154</v>
      </c>
      <c r="J81" s="25">
        <f t="shared" si="1"/>
        <v>20616000</v>
      </c>
    </row>
    <row r="82" spans="3:10" x14ac:dyDescent="0.25">
      <c r="C82" s="23">
        <v>42380</v>
      </c>
      <c r="D82" s="24" t="s">
        <v>97</v>
      </c>
      <c r="E82" s="24" t="s">
        <v>98</v>
      </c>
      <c r="F82" s="24" t="s">
        <v>28</v>
      </c>
      <c r="G82" s="24" t="s">
        <v>15</v>
      </c>
      <c r="H82" s="25">
        <v>15800</v>
      </c>
      <c r="I82" s="25">
        <v>3870</v>
      </c>
      <c r="J82" s="25">
        <f t="shared" si="1"/>
        <v>61146000</v>
      </c>
    </row>
    <row r="83" spans="3:10" x14ac:dyDescent="0.25">
      <c r="C83" s="23">
        <v>42381</v>
      </c>
      <c r="D83" s="24" t="s">
        <v>99</v>
      </c>
      <c r="E83" s="24" t="s">
        <v>100</v>
      </c>
      <c r="F83" s="24" t="s">
        <v>25</v>
      </c>
      <c r="G83" s="24" t="s">
        <v>15</v>
      </c>
      <c r="H83" s="25">
        <v>15300</v>
      </c>
      <c r="I83" s="25">
        <v>3870</v>
      </c>
      <c r="J83" s="25">
        <f t="shared" si="1"/>
        <v>59211000</v>
      </c>
    </row>
    <row r="84" spans="3:10" x14ac:dyDescent="0.25">
      <c r="C84" s="23">
        <v>42381</v>
      </c>
      <c r="D84" s="24" t="s">
        <v>99</v>
      </c>
      <c r="E84" s="24" t="s">
        <v>100</v>
      </c>
      <c r="F84" s="24" t="s">
        <v>25</v>
      </c>
      <c r="G84" s="24" t="s">
        <v>22</v>
      </c>
      <c r="H84" s="25">
        <v>16000</v>
      </c>
      <c r="I84" s="25">
        <v>3535</v>
      </c>
      <c r="J84" s="25">
        <f t="shared" si="1"/>
        <v>56560000</v>
      </c>
    </row>
    <row r="85" spans="3:10" x14ac:dyDescent="0.25">
      <c r="C85" s="23">
        <v>42382</v>
      </c>
      <c r="D85" s="24" t="s">
        <v>101</v>
      </c>
      <c r="E85" s="24" t="s">
        <v>102</v>
      </c>
      <c r="F85" s="24" t="s">
        <v>14</v>
      </c>
      <c r="G85" s="24" t="s">
        <v>15</v>
      </c>
      <c r="H85" s="25">
        <v>10800</v>
      </c>
      <c r="I85" s="25">
        <v>3870</v>
      </c>
      <c r="J85" s="25">
        <f t="shared" si="1"/>
        <v>41796000</v>
      </c>
    </row>
    <row r="86" spans="3:10" x14ac:dyDescent="0.25">
      <c r="C86" s="23">
        <v>43113</v>
      </c>
      <c r="D86" s="24" t="s">
        <v>103</v>
      </c>
      <c r="E86" s="24" t="s">
        <v>104</v>
      </c>
      <c r="F86" s="24" t="s">
        <v>14</v>
      </c>
      <c r="G86" s="24" t="s">
        <v>15</v>
      </c>
      <c r="H86" s="25">
        <v>5000</v>
      </c>
      <c r="I86" s="25">
        <v>3870</v>
      </c>
      <c r="J86" s="25">
        <f t="shared" si="1"/>
        <v>19350000</v>
      </c>
    </row>
    <row r="87" spans="3:10" x14ac:dyDescent="0.25">
      <c r="C87" s="23">
        <v>43113</v>
      </c>
      <c r="D87" s="24" t="s">
        <v>103</v>
      </c>
      <c r="E87" s="24" t="s">
        <v>104</v>
      </c>
      <c r="F87" s="24" t="s">
        <v>14</v>
      </c>
      <c r="G87" s="24" t="s">
        <v>22</v>
      </c>
      <c r="H87" s="25">
        <v>28700</v>
      </c>
      <c r="I87" s="25">
        <v>3535</v>
      </c>
      <c r="J87" s="25">
        <f t="shared" si="1"/>
        <v>101454500</v>
      </c>
    </row>
    <row r="88" spans="3:10" x14ac:dyDescent="0.25">
      <c r="C88" s="23">
        <v>43113</v>
      </c>
      <c r="D88" s="24" t="s">
        <v>105</v>
      </c>
      <c r="E88" s="24" t="s">
        <v>106</v>
      </c>
      <c r="F88" s="24" t="s">
        <v>42</v>
      </c>
      <c r="G88" s="24" t="s">
        <v>22</v>
      </c>
      <c r="H88" s="25">
        <v>6200</v>
      </c>
      <c r="I88" s="25">
        <v>3535</v>
      </c>
      <c r="J88" s="25">
        <f t="shared" si="1"/>
        <v>21917000</v>
      </c>
    </row>
    <row r="89" spans="3:10" x14ac:dyDescent="0.25">
      <c r="C89" s="23">
        <v>43113</v>
      </c>
      <c r="D89" s="24" t="s">
        <v>105</v>
      </c>
      <c r="E89" s="24" t="s">
        <v>106</v>
      </c>
      <c r="F89" s="24" t="s">
        <v>42</v>
      </c>
      <c r="G89" s="24" t="s">
        <v>38</v>
      </c>
      <c r="H89" s="25">
        <v>1</v>
      </c>
      <c r="I89" s="25">
        <v>1457000</v>
      </c>
      <c r="J89" s="25">
        <f t="shared" si="1"/>
        <v>1457000</v>
      </c>
    </row>
    <row r="90" spans="3:10" x14ac:dyDescent="0.25">
      <c r="C90" s="23">
        <v>42382</v>
      </c>
      <c r="D90" s="24" t="s">
        <v>107</v>
      </c>
      <c r="E90" s="24" t="s">
        <v>108</v>
      </c>
      <c r="F90" s="24" t="s">
        <v>42</v>
      </c>
      <c r="G90" s="24" t="s">
        <v>22</v>
      </c>
      <c r="H90" s="25">
        <v>5300</v>
      </c>
      <c r="I90" s="25">
        <v>3535</v>
      </c>
      <c r="J90" s="25">
        <f t="shared" si="1"/>
        <v>18735500</v>
      </c>
    </row>
    <row r="91" spans="3:10" x14ac:dyDescent="0.25">
      <c r="C91" s="23">
        <v>42382</v>
      </c>
      <c r="D91" s="24" t="s">
        <v>107</v>
      </c>
      <c r="E91" s="24" t="s">
        <v>108</v>
      </c>
      <c r="F91" s="24" t="s">
        <v>42</v>
      </c>
      <c r="G91" s="24" t="s">
        <v>38</v>
      </c>
      <c r="H91" s="25">
        <v>1</v>
      </c>
      <c r="I91" s="25">
        <v>1245500</v>
      </c>
      <c r="J91" s="25">
        <f t="shared" ref="J91:J191" si="2">H91*I91</f>
        <v>1245500</v>
      </c>
    </row>
    <row r="92" spans="3:10" x14ac:dyDescent="0.25">
      <c r="C92" s="23">
        <v>42382</v>
      </c>
      <c r="D92" s="24" t="s">
        <v>109</v>
      </c>
      <c r="E92" s="24" t="s">
        <v>110</v>
      </c>
      <c r="F92" s="24" t="s">
        <v>42</v>
      </c>
      <c r="G92" s="24" t="s">
        <v>22</v>
      </c>
      <c r="H92" s="25">
        <v>5200</v>
      </c>
      <c r="I92" s="25">
        <v>3535</v>
      </c>
      <c r="J92" s="25">
        <f t="shared" si="2"/>
        <v>18382000</v>
      </c>
    </row>
    <row r="93" spans="3:10" x14ac:dyDescent="0.25">
      <c r="C93" s="23">
        <v>42382</v>
      </c>
      <c r="D93" s="24" t="s">
        <v>109</v>
      </c>
      <c r="E93" s="24" t="s">
        <v>110</v>
      </c>
      <c r="F93" s="24" t="s">
        <v>42</v>
      </c>
      <c r="G93" s="24" t="s">
        <v>38</v>
      </c>
      <c r="H93" s="25">
        <v>1</v>
      </c>
      <c r="I93" s="25">
        <v>1222000</v>
      </c>
      <c r="J93" s="25">
        <f t="shared" si="2"/>
        <v>1222000</v>
      </c>
    </row>
    <row r="94" spans="3:10" x14ac:dyDescent="0.25">
      <c r="C94" s="23">
        <v>42382</v>
      </c>
      <c r="D94" s="24" t="s">
        <v>111</v>
      </c>
      <c r="E94" s="24" t="s">
        <v>112</v>
      </c>
      <c r="F94" s="24" t="s">
        <v>25</v>
      </c>
      <c r="G94" s="24" t="s">
        <v>15</v>
      </c>
      <c r="H94" s="25">
        <v>10000</v>
      </c>
      <c r="I94" s="25">
        <v>3870</v>
      </c>
      <c r="J94" s="25">
        <f t="shared" si="2"/>
        <v>38700000</v>
      </c>
    </row>
    <row r="95" spans="3:10" x14ac:dyDescent="0.25">
      <c r="C95" s="23">
        <v>42382</v>
      </c>
      <c r="D95" s="24" t="s">
        <v>111</v>
      </c>
      <c r="E95" s="24" t="s">
        <v>112</v>
      </c>
      <c r="F95" s="24" t="s">
        <v>25</v>
      </c>
      <c r="G95" s="24" t="s">
        <v>22</v>
      </c>
      <c r="H95" s="25">
        <v>5300</v>
      </c>
      <c r="I95" s="25">
        <v>3535</v>
      </c>
      <c r="J95" s="25">
        <f t="shared" si="2"/>
        <v>18735500</v>
      </c>
    </row>
    <row r="96" spans="3:10" x14ac:dyDescent="0.25">
      <c r="C96" s="23">
        <v>42382</v>
      </c>
      <c r="D96" s="24" t="s">
        <v>113</v>
      </c>
      <c r="E96" s="24" t="s">
        <v>114</v>
      </c>
      <c r="F96" s="24" t="s">
        <v>71</v>
      </c>
      <c r="G96" s="24" t="s">
        <v>15</v>
      </c>
      <c r="H96" s="25">
        <v>10000</v>
      </c>
      <c r="I96" s="25">
        <v>3870</v>
      </c>
      <c r="J96" s="25">
        <f t="shared" si="2"/>
        <v>38700000</v>
      </c>
    </row>
    <row r="97" spans="3:10" x14ac:dyDescent="0.25">
      <c r="C97" s="23">
        <v>42382</v>
      </c>
      <c r="D97" s="24" t="s">
        <v>113</v>
      </c>
      <c r="E97" s="24" t="s">
        <v>114</v>
      </c>
      <c r="F97" s="24" t="s">
        <v>71</v>
      </c>
      <c r="G97" s="24" t="s">
        <v>22</v>
      </c>
      <c r="H97" s="25">
        <v>10000</v>
      </c>
      <c r="I97" s="25">
        <v>3535</v>
      </c>
      <c r="J97" s="25">
        <f t="shared" si="2"/>
        <v>35350000</v>
      </c>
    </row>
    <row r="98" spans="3:10" x14ac:dyDescent="0.25">
      <c r="C98" s="23">
        <v>42382</v>
      </c>
      <c r="D98" s="24" t="s">
        <v>113</v>
      </c>
      <c r="E98" s="24" t="s">
        <v>114</v>
      </c>
      <c r="F98" s="24" t="s">
        <v>71</v>
      </c>
      <c r="G98" s="24" t="s">
        <v>32</v>
      </c>
      <c r="H98" s="25">
        <v>10000</v>
      </c>
      <c r="I98" s="25">
        <v>5154</v>
      </c>
      <c r="J98" s="25">
        <f t="shared" si="2"/>
        <v>51540000</v>
      </c>
    </row>
    <row r="99" spans="3:10" x14ac:dyDescent="0.25">
      <c r="C99" s="23">
        <v>42382</v>
      </c>
      <c r="D99" s="24" t="s">
        <v>115</v>
      </c>
      <c r="E99" s="24" t="s">
        <v>116</v>
      </c>
      <c r="F99" s="24" t="s">
        <v>28</v>
      </c>
      <c r="G99" s="24" t="s">
        <v>15</v>
      </c>
      <c r="H99" s="25">
        <v>10200</v>
      </c>
      <c r="I99" s="25">
        <v>3870</v>
      </c>
      <c r="J99" s="25">
        <f t="shared" si="2"/>
        <v>39474000</v>
      </c>
    </row>
    <row r="100" spans="3:10" x14ac:dyDescent="0.25">
      <c r="C100" s="23">
        <v>42382</v>
      </c>
      <c r="D100" s="24" t="s">
        <v>115</v>
      </c>
      <c r="E100" s="24" t="s">
        <v>116</v>
      </c>
      <c r="F100" s="24" t="s">
        <v>28</v>
      </c>
      <c r="G100" s="24" t="s">
        <v>22</v>
      </c>
      <c r="H100" s="25">
        <v>5300</v>
      </c>
      <c r="I100" s="25">
        <v>3535</v>
      </c>
      <c r="J100" s="25">
        <f t="shared" si="2"/>
        <v>18735500</v>
      </c>
    </row>
    <row r="101" spans="3:10" x14ac:dyDescent="0.25">
      <c r="C101" s="23">
        <v>42383</v>
      </c>
      <c r="D101" s="24" t="s">
        <v>117</v>
      </c>
      <c r="E101" s="24" t="s">
        <v>118</v>
      </c>
      <c r="F101" s="24" t="s">
        <v>21</v>
      </c>
      <c r="G101" s="24" t="s">
        <v>15</v>
      </c>
      <c r="H101" s="25">
        <v>5000</v>
      </c>
      <c r="I101" s="25">
        <v>3870</v>
      </c>
      <c r="J101" s="25">
        <f t="shared" si="2"/>
        <v>19350000</v>
      </c>
    </row>
    <row r="102" spans="3:10" x14ac:dyDescent="0.25">
      <c r="C102" s="23">
        <v>42383</v>
      </c>
      <c r="D102" s="24" t="s">
        <v>117</v>
      </c>
      <c r="E102" s="24" t="s">
        <v>118</v>
      </c>
      <c r="F102" s="24" t="s">
        <v>21</v>
      </c>
      <c r="G102" s="24" t="s">
        <v>22</v>
      </c>
      <c r="H102" s="25">
        <v>10000</v>
      </c>
      <c r="I102" s="25">
        <v>3535</v>
      </c>
      <c r="J102" s="25">
        <f t="shared" si="2"/>
        <v>35350000</v>
      </c>
    </row>
    <row r="103" spans="3:10" x14ac:dyDescent="0.25">
      <c r="C103" s="23">
        <v>42383</v>
      </c>
      <c r="D103" s="24" t="s">
        <v>119</v>
      </c>
      <c r="E103" s="24" t="s">
        <v>120</v>
      </c>
      <c r="F103" s="24" t="s">
        <v>71</v>
      </c>
      <c r="G103" s="24" t="s">
        <v>22</v>
      </c>
      <c r="H103" s="25">
        <v>5000</v>
      </c>
      <c r="I103" s="25">
        <v>3535</v>
      </c>
      <c r="J103" s="25">
        <f t="shared" si="2"/>
        <v>17675000</v>
      </c>
    </row>
    <row r="104" spans="3:10" x14ac:dyDescent="0.25">
      <c r="C104" s="23">
        <v>42383</v>
      </c>
      <c r="D104" s="24" t="s">
        <v>121</v>
      </c>
      <c r="E104" s="24" t="s">
        <v>122</v>
      </c>
      <c r="F104" s="24" t="s">
        <v>37</v>
      </c>
      <c r="G104" s="24" t="s">
        <v>29</v>
      </c>
      <c r="H104" s="25">
        <v>5000</v>
      </c>
      <c r="I104" s="25">
        <v>3990</v>
      </c>
      <c r="J104" s="25">
        <f t="shared" si="2"/>
        <v>19950000</v>
      </c>
    </row>
    <row r="105" spans="3:10" x14ac:dyDescent="0.25">
      <c r="C105" s="23">
        <v>42383</v>
      </c>
      <c r="D105" s="24" t="s">
        <v>121</v>
      </c>
      <c r="E105" s="24" t="s">
        <v>122</v>
      </c>
      <c r="F105" s="24" t="s">
        <v>37</v>
      </c>
      <c r="G105" s="24" t="s">
        <v>38</v>
      </c>
      <c r="H105" s="25">
        <v>1</v>
      </c>
      <c r="I105" s="25">
        <v>1500000</v>
      </c>
      <c r="J105" s="25">
        <f t="shared" si="2"/>
        <v>1500000</v>
      </c>
    </row>
    <row r="106" spans="3:10" x14ac:dyDescent="0.25">
      <c r="C106" s="23">
        <v>42383</v>
      </c>
      <c r="D106" s="24" t="s">
        <v>123</v>
      </c>
      <c r="E106" s="24" t="s">
        <v>124</v>
      </c>
      <c r="F106" s="24" t="s">
        <v>28</v>
      </c>
      <c r="G106" s="24" t="s">
        <v>15</v>
      </c>
      <c r="H106" s="25">
        <v>5400</v>
      </c>
      <c r="I106" s="25">
        <v>3870</v>
      </c>
      <c r="J106" s="25">
        <f t="shared" si="2"/>
        <v>20898000</v>
      </c>
    </row>
    <row r="107" spans="3:10" x14ac:dyDescent="0.25">
      <c r="C107" s="23">
        <v>42383</v>
      </c>
      <c r="D107" s="24" t="s">
        <v>123</v>
      </c>
      <c r="E107" s="24" t="s">
        <v>124</v>
      </c>
      <c r="F107" s="24" t="s">
        <v>28</v>
      </c>
      <c r="G107" s="24" t="s">
        <v>29</v>
      </c>
      <c r="H107" s="25">
        <v>5200</v>
      </c>
      <c r="I107" s="25">
        <v>3535</v>
      </c>
      <c r="J107" s="25">
        <f t="shared" si="2"/>
        <v>18382000</v>
      </c>
    </row>
    <row r="108" spans="3:10" x14ac:dyDescent="0.25">
      <c r="C108" s="23">
        <v>42383</v>
      </c>
      <c r="D108" s="24" t="s">
        <v>123</v>
      </c>
      <c r="E108" s="24" t="s">
        <v>124</v>
      </c>
      <c r="F108" s="24" t="s">
        <v>28</v>
      </c>
      <c r="G108" s="24" t="s">
        <v>22</v>
      </c>
      <c r="H108" s="25">
        <v>5200</v>
      </c>
      <c r="I108" s="25">
        <v>3535</v>
      </c>
      <c r="J108" s="25">
        <f t="shared" si="2"/>
        <v>18382000</v>
      </c>
    </row>
    <row r="109" spans="3:10" x14ac:dyDescent="0.25">
      <c r="C109" s="23">
        <v>42384</v>
      </c>
      <c r="D109" s="24" t="s">
        <v>125</v>
      </c>
      <c r="E109" s="24" t="s">
        <v>126</v>
      </c>
      <c r="F109" s="24" t="s">
        <v>21</v>
      </c>
      <c r="G109" s="24" t="s">
        <v>22</v>
      </c>
      <c r="H109" s="25">
        <v>10300</v>
      </c>
      <c r="I109" s="25">
        <v>3535</v>
      </c>
      <c r="J109" s="25">
        <f t="shared" si="2"/>
        <v>36410500</v>
      </c>
    </row>
    <row r="110" spans="3:10" x14ac:dyDescent="0.25">
      <c r="C110" s="23">
        <v>42384</v>
      </c>
      <c r="D110" s="24" t="s">
        <v>127</v>
      </c>
      <c r="E110" s="24" t="s">
        <v>128</v>
      </c>
      <c r="F110" s="24" t="s">
        <v>25</v>
      </c>
      <c r="G110" s="24" t="s">
        <v>22</v>
      </c>
      <c r="H110" s="25">
        <v>5000</v>
      </c>
      <c r="I110" s="25">
        <v>3535</v>
      </c>
      <c r="J110" s="25">
        <f t="shared" si="2"/>
        <v>17675000</v>
      </c>
    </row>
    <row r="111" spans="3:10" x14ac:dyDescent="0.25">
      <c r="C111" s="23">
        <v>42384</v>
      </c>
      <c r="D111" s="24" t="s">
        <v>129</v>
      </c>
      <c r="E111" s="24" t="s">
        <v>130</v>
      </c>
      <c r="F111" s="24" t="s">
        <v>28</v>
      </c>
      <c r="G111" s="24" t="s">
        <v>15</v>
      </c>
      <c r="H111" s="25">
        <v>15500</v>
      </c>
      <c r="I111" s="25">
        <v>3870</v>
      </c>
      <c r="J111" s="25">
        <f t="shared" si="2"/>
        <v>59985000</v>
      </c>
    </row>
    <row r="112" spans="3:10" x14ac:dyDescent="0.25">
      <c r="C112" s="23">
        <v>42387</v>
      </c>
      <c r="D112" s="24" t="s">
        <v>131</v>
      </c>
      <c r="E112" s="24" t="s">
        <v>132</v>
      </c>
      <c r="F112" s="24" t="s">
        <v>71</v>
      </c>
      <c r="G112" s="24" t="s">
        <v>133</v>
      </c>
      <c r="H112" s="25">
        <v>15000</v>
      </c>
      <c r="I112" s="25">
        <v>3870</v>
      </c>
      <c r="J112" s="25">
        <f t="shared" si="2"/>
        <v>58050000</v>
      </c>
    </row>
    <row r="113" spans="3:11" x14ac:dyDescent="0.25">
      <c r="C113" s="23">
        <v>42387</v>
      </c>
      <c r="D113" s="24" t="s">
        <v>134</v>
      </c>
      <c r="E113" s="24" t="s">
        <v>135</v>
      </c>
      <c r="F113" s="24" t="s">
        <v>42</v>
      </c>
      <c r="G113" s="24" t="s">
        <v>133</v>
      </c>
      <c r="H113" s="25">
        <v>15000</v>
      </c>
      <c r="I113" s="25">
        <v>3870</v>
      </c>
      <c r="J113" s="25">
        <f t="shared" si="2"/>
        <v>58050000</v>
      </c>
    </row>
    <row r="114" spans="3:11" x14ac:dyDescent="0.25">
      <c r="C114" s="23">
        <v>42387</v>
      </c>
      <c r="D114" s="24" t="s">
        <v>134</v>
      </c>
      <c r="E114" s="24" t="s">
        <v>135</v>
      </c>
      <c r="F114" s="24" t="s">
        <v>42</v>
      </c>
      <c r="G114" s="24" t="s">
        <v>38</v>
      </c>
      <c r="H114" s="25">
        <v>1</v>
      </c>
      <c r="I114" s="25">
        <v>375000</v>
      </c>
      <c r="J114" s="25">
        <f t="shared" si="2"/>
        <v>375000</v>
      </c>
      <c r="K114" s="7" t="s">
        <v>136</v>
      </c>
    </row>
    <row r="115" spans="3:11" x14ac:dyDescent="0.25">
      <c r="C115" s="23">
        <v>42387</v>
      </c>
      <c r="D115" s="24" t="s">
        <v>137</v>
      </c>
      <c r="E115" s="24" t="s">
        <v>138</v>
      </c>
      <c r="F115" s="24" t="s">
        <v>71</v>
      </c>
      <c r="G115" s="24" t="s">
        <v>15</v>
      </c>
      <c r="H115" s="25">
        <v>15000</v>
      </c>
      <c r="I115" s="25">
        <v>3870</v>
      </c>
      <c r="J115" s="25">
        <f t="shared" si="2"/>
        <v>58050000</v>
      </c>
    </row>
    <row r="116" spans="3:11" x14ac:dyDescent="0.25">
      <c r="C116" s="23">
        <v>42387</v>
      </c>
      <c r="D116" s="24" t="s">
        <v>137</v>
      </c>
      <c r="E116" s="24" t="s">
        <v>138</v>
      </c>
      <c r="F116" s="24" t="s">
        <v>71</v>
      </c>
      <c r="G116" s="24" t="s">
        <v>22</v>
      </c>
      <c r="H116" s="25">
        <v>15000</v>
      </c>
      <c r="I116" s="25">
        <v>3535</v>
      </c>
      <c r="J116" s="25">
        <f t="shared" si="2"/>
        <v>53025000</v>
      </c>
    </row>
    <row r="117" spans="3:11" x14ac:dyDescent="0.25">
      <c r="C117" s="23">
        <v>42387</v>
      </c>
      <c r="D117" s="24" t="s">
        <v>139</v>
      </c>
      <c r="E117" s="24" t="s">
        <v>140</v>
      </c>
      <c r="F117" s="24" t="s">
        <v>14</v>
      </c>
      <c r="G117" s="24" t="s">
        <v>15</v>
      </c>
      <c r="H117" s="25">
        <v>10800</v>
      </c>
      <c r="I117" s="25">
        <v>3870</v>
      </c>
      <c r="J117" s="25">
        <f t="shared" si="2"/>
        <v>41796000</v>
      </c>
    </row>
    <row r="118" spans="3:11" x14ac:dyDescent="0.25">
      <c r="C118" s="23">
        <v>42387</v>
      </c>
      <c r="D118" s="24" t="s">
        <v>139</v>
      </c>
      <c r="E118" s="24" t="s">
        <v>140</v>
      </c>
      <c r="F118" s="24" t="s">
        <v>14</v>
      </c>
      <c r="G118" s="24" t="s">
        <v>22</v>
      </c>
      <c r="H118" s="25">
        <v>17900</v>
      </c>
      <c r="I118" s="25">
        <v>3535</v>
      </c>
      <c r="J118" s="25">
        <f t="shared" si="2"/>
        <v>63276500</v>
      </c>
    </row>
    <row r="119" spans="3:11" x14ac:dyDescent="0.25">
      <c r="C119" s="23">
        <v>42387</v>
      </c>
      <c r="D119" s="24" t="s">
        <v>139</v>
      </c>
      <c r="E119" s="24" t="s">
        <v>140</v>
      </c>
      <c r="F119" s="24" t="s">
        <v>14</v>
      </c>
      <c r="G119" s="24" t="s">
        <v>18</v>
      </c>
      <c r="H119" s="25">
        <v>5000</v>
      </c>
      <c r="I119" s="25">
        <v>4382</v>
      </c>
      <c r="J119" s="25">
        <f t="shared" si="2"/>
        <v>21910000</v>
      </c>
    </row>
    <row r="120" spans="3:11" x14ac:dyDescent="0.25">
      <c r="C120" s="23">
        <v>42387</v>
      </c>
      <c r="D120" s="24" t="s">
        <v>141</v>
      </c>
      <c r="E120" s="24" t="s">
        <v>142</v>
      </c>
      <c r="F120" s="24" t="s">
        <v>14</v>
      </c>
      <c r="G120" s="24" t="s">
        <v>15</v>
      </c>
      <c r="H120" s="25">
        <v>15800</v>
      </c>
      <c r="I120" s="25">
        <v>3870</v>
      </c>
      <c r="J120" s="25">
        <f t="shared" si="2"/>
        <v>61146000</v>
      </c>
    </row>
    <row r="121" spans="3:11" x14ac:dyDescent="0.25">
      <c r="C121" s="23">
        <v>42387</v>
      </c>
      <c r="D121" s="24" t="s">
        <v>143</v>
      </c>
      <c r="E121" s="24" t="s">
        <v>144</v>
      </c>
      <c r="F121" s="24" t="s">
        <v>28</v>
      </c>
      <c r="G121" s="24" t="s">
        <v>15</v>
      </c>
      <c r="H121" s="25">
        <v>5300</v>
      </c>
      <c r="I121" s="25">
        <v>3870</v>
      </c>
      <c r="J121" s="25">
        <f t="shared" si="2"/>
        <v>20511000</v>
      </c>
    </row>
    <row r="122" spans="3:11" x14ac:dyDescent="0.25">
      <c r="C122" s="23">
        <v>42387</v>
      </c>
      <c r="D122" s="24" t="s">
        <v>143</v>
      </c>
      <c r="E122" s="24" t="s">
        <v>144</v>
      </c>
      <c r="F122" s="24" t="s">
        <v>28</v>
      </c>
      <c r="G122" s="24" t="s">
        <v>29</v>
      </c>
      <c r="H122" s="25">
        <v>4000</v>
      </c>
      <c r="I122" s="25">
        <v>3535</v>
      </c>
      <c r="J122" s="25">
        <f t="shared" si="2"/>
        <v>14140000</v>
      </c>
    </row>
    <row r="123" spans="3:11" x14ac:dyDescent="0.25">
      <c r="C123" s="23">
        <v>42387</v>
      </c>
      <c r="D123" s="24" t="s">
        <v>143</v>
      </c>
      <c r="E123" s="24" t="s">
        <v>144</v>
      </c>
      <c r="F123" s="24" t="s">
        <v>28</v>
      </c>
      <c r="G123" s="24" t="s">
        <v>22</v>
      </c>
      <c r="H123" s="25">
        <v>6200</v>
      </c>
      <c r="I123" s="25">
        <v>3535</v>
      </c>
      <c r="J123" s="25">
        <f t="shared" si="2"/>
        <v>21917000</v>
      </c>
    </row>
    <row r="124" spans="3:11" x14ac:dyDescent="0.25">
      <c r="C124" s="23">
        <v>42387</v>
      </c>
      <c r="D124" s="24" t="s">
        <v>145</v>
      </c>
      <c r="E124" s="24" t="s">
        <v>146</v>
      </c>
      <c r="F124" s="24" t="s">
        <v>28</v>
      </c>
      <c r="G124" s="24" t="s">
        <v>15</v>
      </c>
      <c r="H124" s="25">
        <v>5200</v>
      </c>
      <c r="I124" s="25">
        <v>3870</v>
      </c>
      <c r="J124" s="25">
        <f t="shared" si="2"/>
        <v>20124000</v>
      </c>
    </row>
    <row r="125" spans="3:11" x14ac:dyDescent="0.25">
      <c r="C125" s="23">
        <v>42387</v>
      </c>
      <c r="D125" s="24" t="s">
        <v>145</v>
      </c>
      <c r="E125" s="24" t="s">
        <v>146</v>
      </c>
      <c r="F125" s="24" t="s">
        <v>28</v>
      </c>
      <c r="G125" s="24" t="s">
        <v>22</v>
      </c>
      <c r="H125" s="25">
        <v>10600</v>
      </c>
      <c r="I125" s="25">
        <v>3535</v>
      </c>
      <c r="J125" s="25">
        <f t="shared" si="2"/>
        <v>37471000</v>
      </c>
    </row>
    <row r="126" spans="3:11" x14ac:dyDescent="0.25">
      <c r="C126" s="23">
        <v>42388</v>
      </c>
      <c r="D126" s="24" t="s">
        <v>147</v>
      </c>
      <c r="E126" s="24" t="s">
        <v>148</v>
      </c>
      <c r="F126" s="24" t="s">
        <v>42</v>
      </c>
      <c r="G126" s="24" t="s">
        <v>22</v>
      </c>
      <c r="H126" s="25">
        <v>6200</v>
      </c>
      <c r="I126" s="25">
        <v>3535</v>
      </c>
      <c r="J126" s="25">
        <f t="shared" si="2"/>
        <v>21917000</v>
      </c>
    </row>
    <row r="127" spans="3:11" x14ac:dyDescent="0.25">
      <c r="C127" s="23">
        <v>42388</v>
      </c>
      <c r="D127" s="24" t="s">
        <v>147</v>
      </c>
      <c r="E127" s="24" t="s">
        <v>148</v>
      </c>
      <c r="F127" s="24" t="s">
        <v>42</v>
      </c>
      <c r="G127" s="24" t="s">
        <v>38</v>
      </c>
      <c r="H127" s="25">
        <v>1</v>
      </c>
      <c r="I127" s="25">
        <v>1457000</v>
      </c>
      <c r="J127" s="25">
        <f t="shared" si="2"/>
        <v>1457000</v>
      </c>
    </row>
    <row r="128" spans="3:11" x14ac:dyDescent="0.25">
      <c r="C128" s="23">
        <v>42388</v>
      </c>
      <c r="D128" s="24" t="s">
        <v>149</v>
      </c>
      <c r="E128" s="24" t="s">
        <v>150</v>
      </c>
      <c r="F128" s="24" t="s">
        <v>42</v>
      </c>
      <c r="G128" s="24" t="s">
        <v>15</v>
      </c>
      <c r="H128" s="25">
        <v>5200</v>
      </c>
      <c r="I128" s="25">
        <v>3870</v>
      </c>
      <c r="J128" s="25">
        <f t="shared" si="2"/>
        <v>20124000</v>
      </c>
    </row>
    <row r="129" spans="3:10" x14ac:dyDescent="0.25">
      <c r="C129" s="23">
        <v>42388</v>
      </c>
      <c r="D129" s="24" t="s">
        <v>149</v>
      </c>
      <c r="E129" s="24" t="s">
        <v>150</v>
      </c>
      <c r="F129" s="24" t="s">
        <v>42</v>
      </c>
      <c r="G129" s="24" t="s">
        <v>22</v>
      </c>
      <c r="H129" s="25">
        <v>5300</v>
      </c>
      <c r="I129" s="25">
        <v>3535</v>
      </c>
      <c r="J129" s="25">
        <f t="shared" si="2"/>
        <v>18735500</v>
      </c>
    </row>
    <row r="130" spans="3:10" x14ac:dyDescent="0.25">
      <c r="C130" s="23">
        <v>42388</v>
      </c>
      <c r="D130" s="24" t="s">
        <v>149</v>
      </c>
      <c r="E130" s="24" t="s">
        <v>150</v>
      </c>
      <c r="F130" s="24" t="s">
        <v>42</v>
      </c>
      <c r="G130" s="24" t="s">
        <v>38</v>
      </c>
      <c r="H130" s="25">
        <v>1</v>
      </c>
      <c r="I130" s="25">
        <v>1467500</v>
      </c>
      <c r="J130" s="25">
        <f t="shared" si="2"/>
        <v>1467500</v>
      </c>
    </row>
    <row r="131" spans="3:10" x14ac:dyDescent="0.25">
      <c r="C131" s="23">
        <v>42388</v>
      </c>
      <c r="D131" s="24" t="s">
        <v>151</v>
      </c>
      <c r="E131" s="24" t="s">
        <v>152</v>
      </c>
      <c r="F131" s="24" t="s">
        <v>25</v>
      </c>
      <c r="G131" s="24" t="s">
        <v>29</v>
      </c>
      <c r="H131" s="25">
        <v>5300</v>
      </c>
      <c r="I131" s="25">
        <v>3535</v>
      </c>
      <c r="J131" s="25">
        <f t="shared" si="2"/>
        <v>18735500</v>
      </c>
    </row>
    <row r="132" spans="3:10" x14ac:dyDescent="0.25">
      <c r="C132" s="23">
        <v>42388</v>
      </c>
      <c r="D132" s="24" t="s">
        <v>151</v>
      </c>
      <c r="E132" s="24" t="s">
        <v>152</v>
      </c>
      <c r="F132" s="24" t="s">
        <v>25</v>
      </c>
      <c r="G132" s="24" t="s">
        <v>22</v>
      </c>
      <c r="H132" s="25">
        <v>5000</v>
      </c>
      <c r="I132" s="25">
        <v>3535</v>
      </c>
      <c r="J132" s="25">
        <f t="shared" si="2"/>
        <v>17675000</v>
      </c>
    </row>
    <row r="133" spans="3:10" x14ac:dyDescent="0.25">
      <c r="C133" s="23">
        <v>42388</v>
      </c>
      <c r="D133" s="24" t="s">
        <v>153</v>
      </c>
      <c r="E133" s="24" t="s">
        <v>154</v>
      </c>
      <c r="F133" s="24" t="s">
        <v>42</v>
      </c>
      <c r="G133" s="24" t="s">
        <v>64</v>
      </c>
      <c r="H133" s="25">
        <v>5000</v>
      </c>
      <c r="I133" s="25">
        <v>4360</v>
      </c>
      <c r="J133" s="25">
        <f t="shared" si="2"/>
        <v>21800000</v>
      </c>
    </row>
    <row r="134" spans="3:10" x14ac:dyDescent="0.25">
      <c r="C134" s="23">
        <v>42388</v>
      </c>
      <c r="D134" s="24" t="s">
        <v>153</v>
      </c>
      <c r="E134" s="24" t="s">
        <v>154</v>
      </c>
      <c r="F134" s="24" t="s">
        <v>42</v>
      </c>
      <c r="G134" s="24" t="s">
        <v>38</v>
      </c>
      <c r="H134" s="25">
        <v>1</v>
      </c>
      <c r="I134" s="25">
        <v>1175000</v>
      </c>
      <c r="J134" s="25">
        <f t="shared" si="2"/>
        <v>1175000</v>
      </c>
    </row>
    <row r="135" spans="3:10" x14ac:dyDescent="0.25">
      <c r="C135" s="23">
        <v>42388</v>
      </c>
      <c r="D135" s="24" t="s">
        <v>155</v>
      </c>
      <c r="E135" s="24" t="s">
        <v>156</v>
      </c>
      <c r="F135" s="24" t="s">
        <v>21</v>
      </c>
      <c r="G135" s="24" t="s">
        <v>22</v>
      </c>
      <c r="H135" s="25">
        <v>20000</v>
      </c>
      <c r="I135" s="25">
        <v>3535</v>
      </c>
      <c r="J135" s="25">
        <f t="shared" si="2"/>
        <v>70700000</v>
      </c>
    </row>
    <row r="136" spans="3:10" x14ac:dyDescent="0.25">
      <c r="C136" s="23">
        <v>42388</v>
      </c>
      <c r="D136" s="24" t="s">
        <v>157</v>
      </c>
      <c r="E136" s="24" t="s">
        <v>158</v>
      </c>
      <c r="F136" s="24" t="s">
        <v>28</v>
      </c>
      <c r="G136" s="24" t="s">
        <v>15</v>
      </c>
      <c r="H136" s="25">
        <v>4000</v>
      </c>
      <c r="I136" s="25">
        <v>3870</v>
      </c>
      <c r="J136" s="25">
        <f t="shared" si="2"/>
        <v>15480000</v>
      </c>
    </row>
    <row r="137" spans="3:10" x14ac:dyDescent="0.25">
      <c r="C137" s="23">
        <v>42388</v>
      </c>
      <c r="D137" s="24" t="s">
        <v>157</v>
      </c>
      <c r="E137" s="24" t="s">
        <v>158</v>
      </c>
      <c r="F137" s="24" t="s">
        <v>28</v>
      </c>
      <c r="G137" s="24" t="s">
        <v>29</v>
      </c>
      <c r="H137" s="25">
        <v>6200</v>
      </c>
      <c r="I137" s="25">
        <v>3535</v>
      </c>
      <c r="J137" s="25">
        <f t="shared" si="2"/>
        <v>21917000</v>
      </c>
    </row>
    <row r="138" spans="3:10" x14ac:dyDescent="0.25">
      <c r="C138" s="23">
        <v>42388</v>
      </c>
      <c r="D138" s="24" t="s">
        <v>157</v>
      </c>
      <c r="E138" s="24" t="s">
        <v>158</v>
      </c>
      <c r="F138" s="24" t="s">
        <v>28</v>
      </c>
      <c r="G138" s="24" t="s">
        <v>22</v>
      </c>
      <c r="H138" s="25">
        <v>5300</v>
      </c>
      <c r="I138" s="25">
        <v>3535</v>
      </c>
      <c r="J138" s="25">
        <f t="shared" si="2"/>
        <v>18735500</v>
      </c>
    </row>
    <row r="139" spans="3:10" x14ac:dyDescent="0.25">
      <c r="C139" s="23">
        <v>42389</v>
      </c>
      <c r="D139" s="24" t="s">
        <v>159</v>
      </c>
      <c r="E139" s="24" t="s">
        <v>160</v>
      </c>
      <c r="F139" s="24" t="s">
        <v>14</v>
      </c>
      <c r="G139" s="24" t="s">
        <v>15</v>
      </c>
      <c r="H139" s="25">
        <v>21700</v>
      </c>
      <c r="I139" s="25">
        <v>3870</v>
      </c>
      <c r="J139" s="25">
        <f t="shared" si="2"/>
        <v>83979000</v>
      </c>
    </row>
    <row r="140" spans="3:10" x14ac:dyDescent="0.25">
      <c r="C140" s="23">
        <v>42389</v>
      </c>
      <c r="D140" s="24" t="s">
        <v>161</v>
      </c>
      <c r="E140" s="24" t="s">
        <v>162</v>
      </c>
      <c r="F140" s="24" t="s">
        <v>14</v>
      </c>
      <c r="G140" s="24" t="s">
        <v>15</v>
      </c>
      <c r="H140" s="25">
        <v>6000</v>
      </c>
      <c r="I140" s="25">
        <v>3870</v>
      </c>
      <c r="J140" s="25">
        <f t="shared" si="2"/>
        <v>23220000</v>
      </c>
    </row>
    <row r="141" spans="3:10" x14ac:dyDescent="0.25">
      <c r="C141" s="23">
        <v>42389</v>
      </c>
      <c r="D141" s="24" t="s">
        <v>161</v>
      </c>
      <c r="E141" s="24" t="s">
        <v>162</v>
      </c>
      <c r="F141" s="24" t="s">
        <v>14</v>
      </c>
      <c r="G141" s="24" t="s">
        <v>22</v>
      </c>
      <c r="H141" s="25">
        <v>6000</v>
      </c>
      <c r="I141" s="25">
        <v>3535</v>
      </c>
      <c r="J141" s="25">
        <f t="shared" si="2"/>
        <v>21210000</v>
      </c>
    </row>
    <row r="142" spans="3:10" x14ac:dyDescent="0.25">
      <c r="C142" s="23">
        <v>42389</v>
      </c>
      <c r="D142" s="24" t="s">
        <v>163</v>
      </c>
      <c r="E142" s="24" t="s">
        <v>164</v>
      </c>
      <c r="F142" s="24" t="s">
        <v>28</v>
      </c>
      <c r="G142" s="24" t="s">
        <v>15</v>
      </c>
      <c r="H142" s="25">
        <v>10400</v>
      </c>
      <c r="I142" s="25">
        <v>3870</v>
      </c>
      <c r="J142" s="25">
        <f t="shared" si="2"/>
        <v>40248000</v>
      </c>
    </row>
    <row r="143" spans="3:10" x14ac:dyDescent="0.25">
      <c r="C143" s="23">
        <v>42389</v>
      </c>
      <c r="D143" s="24" t="s">
        <v>163</v>
      </c>
      <c r="E143" s="24" t="s">
        <v>164</v>
      </c>
      <c r="F143" s="24" t="s">
        <v>28</v>
      </c>
      <c r="G143" s="24" t="s">
        <v>29</v>
      </c>
      <c r="H143" s="25">
        <v>5400</v>
      </c>
      <c r="I143" s="25">
        <v>3535</v>
      </c>
      <c r="J143" s="25">
        <f t="shared" si="2"/>
        <v>19089000</v>
      </c>
    </row>
    <row r="144" spans="3:10" x14ac:dyDescent="0.25">
      <c r="C144" s="23">
        <v>42390</v>
      </c>
      <c r="D144" s="24" t="s">
        <v>165</v>
      </c>
      <c r="E144" s="24" t="s">
        <v>166</v>
      </c>
      <c r="F144" s="24" t="s">
        <v>25</v>
      </c>
      <c r="G144" s="24" t="s">
        <v>15</v>
      </c>
      <c r="H144" s="25">
        <v>15300</v>
      </c>
      <c r="I144" s="25">
        <v>3870</v>
      </c>
      <c r="J144" s="25">
        <f t="shared" si="2"/>
        <v>59211000</v>
      </c>
    </row>
    <row r="145" spans="3:10" x14ac:dyDescent="0.25">
      <c r="C145" s="23">
        <v>42390</v>
      </c>
      <c r="D145" s="24" t="s">
        <v>167</v>
      </c>
      <c r="E145" s="24" t="s">
        <v>168</v>
      </c>
      <c r="F145" s="24" t="s">
        <v>25</v>
      </c>
      <c r="G145" s="24" t="s">
        <v>22</v>
      </c>
      <c r="H145" s="25">
        <v>6200</v>
      </c>
      <c r="I145" s="25">
        <v>3535</v>
      </c>
      <c r="J145" s="25">
        <f t="shared" si="2"/>
        <v>21917000</v>
      </c>
    </row>
    <row r="146" spans="3:10" x14ac:dyDescent="0.25">
      <c r="C146" s="23">
        <v>42390</v>
      </c>
      <c r="D146" s="24" t="s">
        <v>167</v>
      </c>
      <c r="E146" s="24" t="s">
        <v>168</v>
      </c>
      <c r="F146" s="24" t="s">
        <v>25</v>
      </c>
      <c r="G146" s="24" t="s">
        <v>38</v>
      </c>
      <c r="H146" s="25">
        <v>1</v>
      </c>
      <c r="I146" s="25">
        <v>1457000</v>
      </c>
      <c r="J146" s="25">
        <f t="shared" si="2"/>
        <v>1457000</v>
      </c>
    </row>
    <row r="147" spans="3:10" x14ac:dyDescent="0.25">
      <c r="C147" s="23">
        <v>42390</v>
      </c>
      <c r="D147" s="24" t="s">
        <v>169</v>
      </c>
      <c r="E147" s="24" t="s">
        <v>170</v>
      </c>
      <c r="F147" s="24" t="s">
        <v>42</v>
      </c>
      <c r="G147" s="24" t="s">
        <v>22</v>
      </c>
      <c r="H147" s="25">
        <v>5300</v>
      </c>
      <c r="I147" s="25">
        <v>3535</v>
      </c>
      <c r="J147" s="25">
        <f t="shared" si="2"/>
        <v>18735500</v>
      </c>
    </row>
    <row r="148" spans="3:10" x14ac:dyDescent="0.25">
      <c r="C148" s="23">
        <v>42390</v>
      </c>
      <c r="D148" s="24" t="s">
        <v>169</v>
      </c>
      <c r="E148" s="24" t="s">
        <v>170</v>
      </c>
      <c r="F148" s="24" t="s">
        <v>42</v>
      </c>
      <c r="G148" s="24" t="s">
        <v>38</v>
      </c>
      <c r="H148" s="25">
        <v>1</v>
      </c>
      <c r="I148" s="25">
        <v>1245500</v>
      </c>
      <c r="J148" s="25">
        <f t="shared" si="2"/>
        <v>1245500</v>
      </c>
    </row>
    <row r="149" spans="3:10" x14ac:dyDescent="0.25">
      <c r="C149" s="23">
        <v>42390</v>
      </c>
      <c r="D149" s="24" t="s">
        <v>171</v>
      </c>
      <c r="E149" s="24" t="s">
        <v>172</v>
      </c>
      <c r="F149" s="24" t="s">
        <v>42</v>
      </c>
      <c r="G149" s="24" t="s">
        <v>22</v>
      </c>
      <c r="H149" s="25">
        <v>5200</v>
      </c>
      <c r="I149" s="25">
        <v>3535</v>
      </c>
      <c r="J149" s="25">
        <f t="shared" si="2"/>
        <v>18382000</v>
      </c>
    </row>
    <row r="150" spans="3:10" x14ac:dyDescent="0.25">
      <c r="C150" s="23">
        <v>42390</v>
      </c>
      <c r="D150" s="24" t="s">
        <v>171</v>
      </c>
      <c r="E150" s="24" t="s">
        <v>172</v>
      </c>
      <c r="F150" s="24" t="s">
        <v>42</v>
      </c>
      <c r="G150" s="24" t="s">
        <v>38</v>
      </c>
      <c r="H150" s="25">
        <v>1</v>
      </c>
      <c r="I150" s="25">
        <v>1222000</v>
      </c>
      <c r="J150" s="25">
        <f t="shared" si="2"/>
        <v>1222000</v>
      </c>
    </row>
    <row r="151" spans="3:10" x14ac:dyDescent="0.25">
      <c r="C151" s="23">
        <v>42390</v>
      </c>
      <c r="D151" s="24" t="s">
        <v>173</v>
      </c>
      <c r="E151" s="24" t="s">
        <v>174</v>
      </c>
      <c r="F151" s="24" t="s">
        <v>71</v>
      </c>
      <c r="G151" s="24" t="s">
        <v>15</v>
      </c>
      <c r="H151" s="25">
        <v>15000</v>
      </c>
      <c r="I151" s="25">
        <v>3870</v>
      </c>
      <c r="J151" s="25">
        <f t="shared" si="2"/>
        <v>58050000</v>
      </c>
    </row>
    <row r="152" spans="3:10" x14ac:dyDescent="0.25">
      <c r="C152" s="23">
        <v>42390</v>
      </c>
      <c r="D152" s="24" t="s">
        <v>173</v>
      </c>
      <c r="E152" s="24" t="s">
        <v>174</v>
      </c>
      <c r="F152" s="24" t="s">
        <v>71</v>
      </c>
      <c r="G152" s="24" t="s">
        <v>22</v>
      </c>
      <c r="H152" s="25">
        <v>15000</v>
      </c>
      <c r="I152" s="25">
        <v>3535</v>
      </c>
      <c r="J152" s="25">
        <f t="shared" si="2"/>
        <v>53025000</v>
      </c>
    </row>
    <row r="153" spans="3:10" x14ac:dyDescent="0.25">
      <c r="C153" s="23">
        <v>42390</v>
      </c>
      <c r="D153" s="24" t="s">
        <v>175</v>
      </c>
      <c r="E153" s="24" t="s">
        <v>176</v>
      </c>
      <c r="F153" s="24" t="s">
        <v>28</v>
      </c>
      <c r="G153" s="24" t="s">
        <v>15</v>
      </c>
      <c r="H153" s="25">
        <v>10600</v>
      </c>
      <c r="I153" s="25">
        <v>3870</v>
      </c>
      <c r="J153" s="25">
        <f t="shared" si="2"/>
        <v>41022000</v>
      </c>
    </row>
    <row r="154" spans="3:10" x14ac:dyDescent="0.25">
      <c r="C154" s="23">
        <v>42390</v>
      </c>
      <c r="D154" s="24" t="s">
        <v>175</v>
      </c>
      <c r="E154" s="24" t="s">
        <v>176</v>
      </c>
      <c r="F154" s="24" t="s">
        <v>28</v>
      </c>
      <c r="G154" s="24" t="s">
        <v>29</v>
      </c>
      <c r="H154" s="25">
        <v>5200</v>
      </c>
      <c r="I154" s="25">
        <v>3535</v>
      </c>
      <c r="J154" s="25">
        <f t="shared" si="2"/>
        <v>18382000</v>
      </c>
    </row>
    <row r="155" spans="3:10" x14ac:dyDescent="0.25">
      <c r="C155" s="23">
        <v>42390</v>
      </c>
      <c r="D155" s="24" t="s">
        <v>177</v>
      </c>
      <c r="E155" s="24" t="s">
        <v>178</v>
      </c>
      <c r="F155" s="24" t="s">
        <v>28</v>
      </c>
      <c r="G155" s="24" t="s">
        <v>15</v>
      </c>
      <c r="H155" s="25">
        <v>15500</v>
      </c>
      <c r="I155" s="25">
        <v>3870</v>
      </c>
      <c r="J155" s="25">
        <f t="shared" si="2"/>
        <v>59985000</v>
      </c>
    </row>
    <row r="156" spans="3:10" x14ac:dyDescent="0.25">
      <c r="C156" s="23">
        <v>42391</v>
      </c>
      <c r="D156" s="24" t="s">
        <v>179</v>
      </c>
      <c r="E156" s="24" t="s">
        <v>180</v>
      </c>
      <c r="F156" s="24" t="s">
        <v>21</v>
      </c>
      <c r="G156" s="24" t="s">
        <v>22</v>
      </c>
      <c r="H156" s="25">
        <v>4300</v>
      </c>
      <c r="I156" s="25">
        <v>3535</v>
      </c>
      <c r="J156" s="25">
        <f t="shared" si="2"/>
        <v>15200500</v>
      </c>
    </row>
    <row r="157" spans="3:10" x14ac:dyDescent="0.25">
      <c r="C157" s="23">
        <v>42391</v>
      </c>
      <c r="D157" s="24" t="s">
        <v>181</v>
      </c>
      <c r="E157" s="24" t="s">
        <v>182</v>
      </c>
      <c r="F157" s="24" t="s">
        <v>25</v>
      </c>
      <c r="G157" s="24" t="s">
        <v>22</v>
      </c>
      <c r="H157" s="25">
        <v>4500</v>
      </c>
      <c r="I157" s="25">
        <v>3535</v>
      </c>
      <c r="J157" s="25">
        <f t="shared" si="2"/>
        <v>15907500</v>
      </c>
    </row>
    <row r="158" spans="3:10" x14ac:dyDescent="0.25">
      <c r="C158" s="23">
        <v>42391</v>
      </c>
      <c r="D158" s="24" t="s">
        <v>183</v>
      </c>
      <c r="E158" s="24" t="s">
        <v>184</v>
      </c>
      <c r="F158" s="24" t="s">
        <v>25</v>
      </c>
      <c r="G158" s="24" t="s">
        <v>15</v>
      </c>
      <c r="H158" s="25">
        <v>5300</v>
      </c>
      <c r="I158" s="25">
        <v>3870</v>
      </c>
      <c r="J158" s="25">
        <f t="shared" si="2"/>
        <v>20511000</v>
      </c>
    </row>
    <row r="159" spans="3:10" x14ac:dyDescent="0.25">
      <c r="C159" s="23">
        <v>42391</v>
      </c>
      <c r="D159" s="24" t="s">
        <v>183</v>
      </c>
      <c r="E159" s="24" t="s">
        <v>184</v>
      </c>
      <c r="F159" s="24" t="s">
        <v>25</v>
      </c>
      <c r="G159" s="24" t="s">
        <v>29</v>
      </c>
      <c r="H159" s="25">
        <v>10000</v>
      </c>
      <c r="I159" s="25">
        <v>3535</v>
      </c>
      <c r="J159" s="25">
        <f t="shared" si="2"/>
        <v>35350000</v>
      </c>
    </row>
    <row r="160" spans="3:10" x14ac:dyDescent="0.25">
      <c r="C160" s="23">
        <v>42391</v>
      </c>
      <c r="D160" s="24" t="s">
        <v>183</v>
      </c>
      <c r="E160" s="24" t="s">
        <v>184</v>
      </c>
      <c r="F160" s="24" t="s">
        <v>25</v>
      </c>
      <c r="G160" s="24" t="s">
        <v>22</v>
      </c>
      <c r="H160" s="25">
        <v>7200</v>
      </c>
      <c r="I160" s="25">
        <v>3535</v>
      </c>
      <c r="J160" s="25">
        <f t="shared" si="2"/>
        <v>25452000</v>
      </c>
    </row>
    <row r="161" spans="3:10" x14ac:dyDescent="0.25">
      <c r="C161" s="23">
        <v>42392</v>
      </c>
      <c r="D161" s="24" t="s">
        <v>185</v>
      </c>
      <c r="E161" s="24" t="s">
        <v>186</v>
      </c>
      <c r="F161" s="24" t="s">
        <v>28</v>
      </c>
      <c r="G161" s="24" t="s">
        <v>15</v>
      </c>
      <c r="H161" s="25">
        <v>9300</v>
      </c>
      <c r="I161" s="25">
        <v>3870</v>
      </c>
      <c r="J161" s="25">
        <f t="shared" si="2"/>
        <v>35991000</v>
      </c>
    </row>
    <row r="162" spans="3:10" x14ac:dyDescent="0.25">
      <c r="C162" s="23">
        <v>42392</v>
      </c>
      <c r="D162" s="24" t="s">
        <v>185</v>
      </c>
      <c r="E162" s="24" t="s">
        <v>186</v>
      </c>
      <c r="F162" s="24" t="s">
        <v>28</v>
      </c>
      <c r="G162" s="24" t="s">
        <v>22</v>
      </c>
      <c r="H162" s="25">
        <v>6200</v>
      </c>
      <c r="I162" s="25">
        <v>3535</v>
      </c>
      <c r="J162" s="25">
        <f t="shared" si="2"/>
        <v>21917000</v>
      </c>
    </row>
    <row r="163" spans="3:10" x14ac:dyDescent="0.25">
      <c r="C163" s="23">
        <v>42392</v>
      </c>
      <c r="D163" s="24" t="s">
        <v>187</v>
      </c>
      <c r="E163" s="24" t="s">
        <v>188</v>
      </c>
      <c r="F163" s="24" t="s">
        <v>28</v>
      </c>
      <c r="G163" s="24" t="s">
        <v>15</v>
      </c>
      <c r="H163" s="25">
        <v>10600</v>
      </c>
      <c r="I163" s="25">
        <v>3870</v>
      </c>
      <c r="J163" s="25">
        <f t="shared" si="2"/>
        <v>41022000</v>
      </c>
    </row>
    <row r="164" spans="3:10" x14ac:dyDescent="0.25">
      <c r="C164" s="23">
        <v>42392</v>
      </c>
      <c r="D164" s="24" t="s">
        <v>187</v>
      </c>
      <c r="E164" s="24" t="s">
        <v>188</v>
      </c>
      <c r="F164" s="24" t="s">
        <v>28</v>
      </c>
      <c r="G164" s="24" t="s">
        <v>22</v>
      </c>
      <c r="H164" s="25">
        <v>5200</v>
      </c>
      <c r="I164" s="25">
        <v>3535</v>
      </c>
      <c r="J164" s="25">
        <f t="shared" si="2"/>
        <v>18382000</v>
      </c>
    </row>
    <row r="165" spans="3:10" x14ac:dyDescent="0.25">
      <c r="C165" s="23">
        <v>42396</v>
      </c>
      <c r="D165" s="24" t="s">
        <v>189</v>
      </c>
      <c r="E165" s="24" t="s">
        <v>190</v>
      </c>
      <c r="F165" s="24" t="s">
        <v>25</v>
      </c>
      <c r="G165" s="24" t="s">
        <v>133</v>
      </c>
      <c r="H165" s="25">
        <v>15300</v>
      </c>
      <c r="I165" s="25">
        <v>3870</v>
      </c>
      <c r="J165" s="25">
        <f t="shared" si="2"/>
        <v>59211000</v>
      </c>
    </row>
    <row r="166" spans="3:10" x14ac:dyDescent="0.25">
      <c r="C166" s="23">
        <v>42398</v>
      </c>
      <c r="D166" s="24" t="s">
        <v>191</v>
      </c>
      <c r="E166" s="24" t="s">
        <v>192</v>
      </c>
      <c r="F166" s="24" t="s">
        <v>28</v>
      </c>
      <c r="G166" s="24" t="s">
        <v>29</v>
      </c>
      <c r="H166" s="25">
        <v>15800</v>
      </c>
      <c r="I166" s="25">
        <v>3535</v>
      </c>
      <c r="J166" s="25">
        <f t="shared" si="2"/>
        <v>55853000</v>
      </c>
    </row>
    <row r="167" spans="3:10" x14ac:dyDescent="0.25">
      <c r="C167" s="29">
        <v>42394</v>
      </c>
      <c r="D167" s="24" t="s">
        <v>193</v>
      </c>
      <c r="E167" s="24" t="s">
        <v>194</v>
      </c>
      <c r="F167" s="24" t="s">
        <v>21</v>
      </c>
      <c r="G167" s="24" t="s">
        <v>22</v>
      </c>
      <c r="H167" s="25">
        <v>20000</v>
      </c>
      <c r="I167" s="25">
        <v>3535</v>
      </c>
      <c r="J167" s="25">
        <f t="shared" si="2"/>
        <v>70700000</v>
      </c>
    </row>
    <row r="168" spans="3:10" x14ac:dyDescent="0.25">
      <c r="C168" s="23">
        <v>42394</v>
      </c>
      <c r="D168" s="24" t="s">
        <v>195</v>
      </c>
      <c r="E168" s="24" t="s">
        <v>196</v>
      </c>
      <c r="F168" s="24" t="s">
        <v>37</v>
      </c>
      <c r="G168" s="24" t="s">
        <v>15</v>
      </c>
      <c r="H168" s="25">
        <v>5000</v>
      </c>
      <c r="I168" s="25">
        <v>4190</v>
      </c>
      <c r="J168" s="25">
        <f t="shared" si="2"/>
        <v>20950000</v>
      </c>
    </row>
    <row r="169" spans="3:10" x14ac:dyDescent="0.25">
      <c r="C169" s="23">
        <v>42394</v>
      </c>
      <c r="D169" s="24" t="s">
        <v>195</v>
      </c>
      <c r="E169" s="24" t="s">
        <v>196</v>
      </c>
      <c r="F169" s="24" t="s">
        <v>37</v>
      </c>
      <c r="G169" s="24" t="s">
        <v>38</v>
      </c>
      <c r="H169" s="25">
        <v>1</v>
      </c>
      <c r="I169" s="25">
        <v>1500000</v>
      </c>
      <c r="J169" s="25">
        <f t="shared" si="2"/>
        <v>1500000</v>
      </c>
    </row>
    <row r="170" spans="3:10" x14ac:dyDescent="0.25">
      <c r="C170" s="23">
        <v>42394</v>
      </c>
      <c r="D170" s="24" t="s">
        <v>197</v>
      </c>
      <c r="E170" s="24" t="s">
        <v>198</v>
      </c>
      <c r="F170" s="24" t="s">
        <v>94</v>
      </c>
      <c r="G170" s="24" t="s">
        <v>22</v>
      </c>
      <c r="H170" s="25">
        <v>5000</v>
      </c>
      <c r="I170" s="25">
        <v>4450</v>
      </c>
      <c r="J170" s="25">
        <f t="shared" si="2"/>
        <v>22250000</v>
      </c>
    </row>
    <row r="171" spans="3:10" x14ac:dyDescent="0.25">
      <c r="C171" s="23">
        <v>42394</v>
      </c>
      <c r="D171" s="24" t="s">
        <v>197</v>
      </c>
      <c r="E171" s="24" t="s">
        <v>198</v>
      </c>
      <c r="F171" s="24" t="s">
        <v>94</v>
      </c>
      <c r="G171" s="24" t="s">
        <v>38</v>
      </c>
      <c r="H171" s="25">
        <v>1</v>
      </c>
      <c r="I171" s="25">
        <v>1500000</v>
      </c>
      <c r="J171" s="25">
        <f t="shared" si="2"/>
        <v>1500000</v>
      </c>
    </row>
    <row r="172" spans="3:10" x14ac:dyDescent="0.25">
      <c r="C172" s="23">
        <v>42394</v>
      </c>
      <c r="D172" s="24" t="s">
        <v>199</v>
      </c>
      <c r="E172" s="24" t="s">
        <v>200</v>
      </c>
      <c r="F172" s="24" t="s">
        <v>42</v>
      </c>
      <c r="G172" s="24" t="s">
        <v>15</v>
      </c>
      <c r="H172" s="25">
        <v>6200</v>
      </c>
      <c r="I172" s="25">
        <v>3870</v>
      </c>
      <c r="J172" s="25">
        <f t="shared" si="2"/>
        <v>23994000</v>
      </c>
    </row>
    <row r="173" spans="3:10" x14ac:dyDescent="0.25">
      <c r="C173" s="23">
        <v>42394</v>
      </c>
      <c r="D173" s="24" t="s">
        <v>199</v>
      </c>
      <c r="E173" s="24" t="s">
        <v>200</v>
      </c>
      <c r="F173" s="24" t="s">
        <v>42</v>
      </c>
      <c r="G173" s="24" t="s">
        <v>22</v>
      </c>
      <c r="H173" s="25">
        <v>5300</v>
      </c>
      <c r="I173" s="25">
        <v>3535</v>
      </c>
      <c r="J173" s="25">
        <f t="shared" si="2"/>
        <v>18735500</v>
      </c>
    </row>
    <row r="174" spans="3:10" x14ac:dyDescent="0.25">
      <c r="C174" s="23">
        <v>42394</v>
      </c>
      <c r="D174" s="24" t="s">
        <v>199</v>
      </c>
      <c r="E174" s="24" t="s">
        <v>200</v>
      </c>
      <c r="F174" s="24" t="s">
        <v>42</v>
      </c>
      <c r="G174" s="24" t="s">
        <v>38</v>
      </c>
      <c r="H174" s="25">
        <v>1</v>
      </c>
      <c r="I174" s="25">
        <v>2702500</v>
      </c>
      <c r="J174" s="25">
        <f t="shared" si="2"/>
        <v>2702500</v>
      </c>
    </row>
    <row r="175" spans="3:10" x14ac:dyDescent="0.25">
      <c r="C175" s="23">
        <v>42394</v>
      </c>
      <c r="D175" s="24" t="s">
        <v>201</v>
      </c>
      <c r="E175" s="24" t="s">
        <v>202</v>
      </c>
      <c r="F175" s="24" t="s">
        <v>42</v>
      </c>
      <c r="G175" s="24" t="s">
        <v>22</v>
      </c>
      <c r="H175" s="25">
        <v>5200</v>
      </c>
      <c r="I175" s="25">
        <v>3535</v>
      </c>
      <c r="J175" s="25">
        <f t="shared" si="2"/>
        <v>18382000</v>
      </c>
    </row>
    <row r="176" spans="3:10" x14ac:dyDescent="0.25">
      <c r="C176" s="23">
        <v>42394</v>
      </c>
      <c r="D176" s="24" t="s">
        <v>201</v>
      </c>
      <c r="E176" s="24" t="s">
        <v>202</v>
      </c>
      <c r="F176" s="24" t="s">
        <v>42</v>
      </c>
      <c r="G176" s="24" t="s">
        <v>38</v>
      </c>
      <c r="H176" s="25">
        <v>1</v>
      </c>
      <c r="I176" s="25">
        <v>1222000</v>
      </c>
      <c r="J176" s="25">
        <f t="shared" si="2"/>
        <v>1222000</v>
      </c>
    </row>
    <row r="177" spans="3:10" x14ac:dyDescent="0.25">
      <c r="C177" s="23">
        <v>42394</v>
      </c>
      <c r="D177" s="24" t="s">
        <v>203</v>
      </c>
      <c r="E177" s="24" t="s">
        <v>204</v>
      </c>
      <c r="F177" s="24" t="s">
        <v>28</v>
      </c>
      <c r="G177" s="24" t="s">
        <v>15</v>
      </c>
      <c r="H177" s="25">
        <v>10600</v>
      </c>
      <c r="I177" s="25">
        <v>3870</v>
      </c>
      <c r="J177" s="25">
        <f t="shared" si="2"/>
        <v>41022000</v>
      </c>
    </row>
    <row r="178" spans="3:10" x14ac:dyDescent="0.25">
      <c r="C178" s="23">
        <v>42394</v>
      </c>
      <c r="D178" s="24" t="s">
        <v>203</v>
      </c>
      <c r="E178" s="24" t="s">
        <v>204</v>
      </c>
      <c r="F178" s="24" t="s">
        <v>28</v>
      </c>
      <c r="G178" s="24" t="s">
        <v>22</v>
      </c>
      <c r="H178" s="25">
        <v>5200</v>
      </c>
      <c r="I178" s="25">
        <v>3535</v>
      </c>
      <c r="J178" s="25">
        <f t="shared" si="2"/>
        <v>18382000</v>
      </c>
    </row>
    <row r="179" spans="3:10" x14ac:dyDescent="0.25">
      <c r="C179" s="23">
        <v>42394</v>
      </c>
      <c r="D179" s="24" t="s">
        <v>205</v>
      </c>
      <c r="E179" s="24" t="s">
        <v>206</v>
      </c>
      <c r="F179" s="24" t="s">
        <v>28</v>
      </c>
      <c r="G179" s="24" t="s">
        <v>15</v>
      </c>
      <c r="H179" s="25">
        <v>5400</v>
      </c>
      <c r="I179" s="25">
        <v>3870</v>
      </c>
      <c r="J179" s="25">
        <f t="shared" si="2"/>
        <v>20898000</v>
      </c>
    </row>
    <row r="180" spans="3:10" x14ac:dyDescent="0.25">
      <c r="C180" s="23">
        <v>42395</v>
      </c>
      <c r="D180" s="24" t="s">
        <v>207</v>
      </c>
      <c r="E180" s="24" t="s">
        <v>208</v>
      </c>
      <c r="F180" s="24" t="s">
        <v>25</v>
      </c>
      <c r="G180" s="24" t="s">
        <v>22</v>
      </c>
      <c r="H180" s="25">
        <v>31300</v>
      </c>
      <c r="I180" s="25">
        <v>3535</v>
      </c>
      <c r="J180" s="25">
        <f t="shared" si="2"/>
        <v>110645500</v>
      </c>
    </row>
    <row r="181" spans="3:10" x14ac:dyDescent="0.25">
      <c r="C181" s="23">
        <v>42396</v>
      </c>
      <c r="D181" s="24" t="s">
        <v>209</v>
      </c>
      <c r="E181" s="24" t="s">
        <v>210</v>
      </c>
      <c r="F181" s="24" t="s">
        <v>14</v>
      </c>
      <c r="G181" s="24" t="s">
        <v>15</v>
      </c>
      <c r="H181" s="25">
        <v>15800</v>
      </c>
      <c r="I181" s="25">
        <v>3870</v>
      </c>
      <c r="J181" s="25">
        <f t="shared" si="2"/>
        <v>61146000</v>
      </c>
    </row>
    <row r="182" spans="3:10" x14ac:dyDescent="0.25">
      <c r="C182" s="23">
        <v>42396</v>
      </c>
      <c r="D182" s="24" t="s">
        <v>211</v>
      </c>
      <c r="E182" s="24" t="s">
        <v>212</v>
      </c>
      <c r="F182" s="24" t="s">
        <v>14</v>
      </c>
      <c r="G182" s="24" t="s">
        <v>15</v>
      </c>
      <c r="H182" s="25">
        <v>21700</v>
      </c>
      <c r="I182" s="25">
        <v>3870</v>
      </c>
      <c r="J182" s="25">
        <f t="shared" si="2"/>
        <v>83979000</v>
      </c>
    </row>
    <row r="183" spans="3:10" x14ac:dyDescent="0.25">
      <c r="C183" s="23">
        <v>42396</v>
      </c>
      <c r="D183" s="24" t="s">
        <v>211</v>
      </c>
      <c r="E183" s="24" t="s">
        <v>212</v>
      </c>
      <c r="F183" s="24" t="s">
        <v>14</v>
      </c>
      <c r="G183" s="24" t="s">
        <v>22</v>
      </c>
      <c r="H183" s="25">
        <v>12000</v>
      </c>
      <c r="I183" s="25">
        <v>3535</v>
      </c>
      <c r="J183" s="25">
        <f t="shared" si="2"/>
        <v>42420000</v>
      </c>
    </row>
    <row r="184" spans="3:10" x14ac:dyDescent="0.25">
      <c r="C184" s="23">
        <v>42396</v>
      </c>
      <c r="D184" s="24" t="s">
        <v>213</v>
      </c>
      <c r="E184" s="24" t="s">
        <v>214</v>
      </c>
      <c r="F184" s="24" t="s">
        <v>21</v>
      </c>
      <c r="G184" s="24" t="s">
        <v>15</v>
      </c>
      <c r="H184" s="25">
        <v>10000</v>
      </c>
      <c r="I184" s="25">
        <v>3870</v>
      </c>
      <c r="J184" s="25">
        <f t="shared" si="2"/>
        <v>38700000</v>
      </c>
    </row>
    <row r="185" spans="3:10" x14ac:dyDescent="0.25">
      <c r="C185" s="23">
        <v>42396</v>
      </c>
      <c r="D185" s="24" t="s">
        <v>213</v>
      </c>
      <c r="E185" s="24" t="s">
        <v>214</v>
      </c>
      <c r="F185" s="24" t="s">
        <v>21</v>
      </c>
      <c r="G185" s="24" t="s">
        <v>64</v>
      </c>
      <c r="H185" s="25">
        <v>5000</v>
      </c>
      <c r="I185" s="25">
        <v>4360</v>
      </c>
      <c r="J185" s="25">
        <f t="shared" si="2"/>
        <v>21800000</v>
      </c>
    </row>
    <row r="186" spans="3:10" x14ac:dyDescent="0.25">
      <c r="C186" s="23">
        <v>42396</v>
      </c>
      <c r="D186" s="24" t="s">
        <v>213</v>
      </c>
      <c r="E186" s="24" t="s">
        <v>214</v>
      </c>
      <c r="F186" s="24" t="s">
        <v>21</v>
      </c>
      <c r="G186" s="24" t="s">
        <v>29</v>
      </c>
      <c r="H186" s="25">
        <v>5000</v>
      </c>
      <c r="I186" s="25">
        <v>3535</v>
      </c>
      <c r="J186" s="25">
        <f t="shared" si="2"/>
        <v>17675000</v>
      </c>
    </row>
    <row r="187" spans="3:10" x14ac:dyDescent="0.25">
      <c r="C187" s="23">
        <v>42396</v>
      </c>
      <c r="D187" s="24" t="s">
        <v>213</v>
      </c>
      <c r="E187" s="24" t="s">
        <v>214</v>
      </c>
      <c r="F187" s="24" t="s">
        <v>21</v>
      </c>
      <c r="G187" s="24" t="s">
        <v>22</v>
      </c>
      <c r="H187" s="25">
        <v>5000</v>
      </c>
      <c r="I187" s="25">
        <v>3535</v>
      </c>
      <c r="J187" s="25">
        <f t="shared" si="2"/>
        <v>17675000</v>
      </c>
    </row>
    <row r="188" spans="3:10" x14ac:dyDescent="0.25">
      <c r="C188" s="23">
        <v>42396</v>
      </c>
      <c r="D188" s="24" t="s">
        <v>213</v>
      </c>
      <c r="E188" s="24" t="s">
        <v>214</v>
      </c>
      <c r="F188" s="24" t="s">
        <v>21</v>
      </c>
      <c r="G188" s="24" t="s">
        <v>32</v>
      </c>
      <c r="H188" s="25">
        <v>5000</v>
      </c>
      <c r="I188" s="25">
        <v>5154</v>
      </c>
      <c r="J188" s="25">
        <f t="shared" si="2"/>
        <v>25770000</v>
      </c>
    </row>
    <row r="189" spans="3:10" x14ac:dyDescent="0.25">
      <c r="C189" s="23">
        <v>42396</v>
      </c>
      <c r="D189" s="24" t="s">
        <v>215</v>
      </c>
      <c r="E189" s="24" t="s">
        <v>216</v>
      </c>
      <c r="F189" s="24" t="s">
        <v>28</v>
      </c>
      <c r="G189" s="24" t="s">
        <v>15</v>
      </c>
      <c r="H189" s="25">
        <v>6200</v>
      </c>
      <c r="I189" s="25">
        <v>3870</v>
      </c>
      <c r="J189" s="25">
        <f t="shared" si="2"/>
        <v>23994000</v>
      </c>
    </row>
    <row r="190" spans="3:10" x14ac:dyDescent="0.25">
      <c r="C190" s="23">
        <v>42396</v>
      </c>
      <c r="D190" s="24" t="s">
        <v>215</v>
      </c>
      <c r="E190" s="24" t="s">
        <v>216</v>
      </c>
      <c r="F190" s="24" t="s">
        <v>28</v>
      </c>
      <c r="G190" s="24" t="s">
        <v>32</v>
      </c>
      <c r="H190" s="25">
        <v>4000</v>
      </c>
      <c r="I190" s="25">
        <v>5154</v>
      </c>
      <c r="J190" s="25">
        <f t="shared" si="2"/>
        <v>20616000</v>
      </c>
    </row>
    <row r="191" spans="3:10" x14ac:dyDescent="0.25">
      <c r="C191" s="23">
        <v>42396</v>
      </c>
      <c r="D191" s="24" t="s">
        <v>217</v>
      </c>
      <c r="E191" s="24" t="s">
        <v>218</v>
      </c>
      <c r="F191" s="24" t="s">
        <v>25</v>
      </c>
      <c r="G191" s="24" t="s">
        <v>29</v>
      </c>
      <c r="H191" s="25">
        <v>5300</v>
      </c>
      <c r="I191" s="25">
        <v>3535</v>
      </c>
      <c r="J191" s="25">
        <f t="shared" si="2"/>
        <v>18735500</v>
      </c>
    </row>
    <row r="192" spans="3:10" x14ac:dyDescent="0.25">
      <c r="C192" s="23">
        <v>42396</v>
      </c>
      <c r="D192" s="24" t="s">
        <v>217</v>
      </c>
      <c r="E192" s="24" t="s">
        <v>218</v>
      </c>
      <c r="F192" s="24" t="s">
        <v>25</v>
      </c>
      <c r="G192" s="24" t="s">
        <v>22</v>
      </c>
      <c r="H192" s="25">
        <v>5000</v>
      </c>
      <c r="I192" s="25">
        <v>3535</v>
      </c>
      <c r="J192" s="25">
        <f t="shared" ref="J192:J207" si="3">H192*I192</f>
        <v>17675000</v>
      </c>
    </row>
    <row r="193" spans="3:10" x14ac:dyDescent="0.25">
      <c r="C193" s="23">
        <v>42396</v>
      </c>
      <c r="D193" s="24" t="s">
        <v>219</v>
      </c>
      <c r="E193" s="24" t="s">
        <v>220</v>
      </c>
      <c r="F193" s="24" t="s">
        <v>21</v>
      </c>
      <c r="G193" s="24" t="s">
        <v>22</v>
      </c>
      <c r="H193" s="25">
        <v>5000</v>
      </c>
      <c r="I193" s="25">
        <v>3535</v>
      </c>
      <c r="J193" s="25">
        <f t="shared" si="3"/>
        <v>17675000</v>
      </c>
    </row>
    <row r="194" spans="3:10" x14ac:dyDescent="0.25">
      <c r="C194" s="23">
        <v>42396</v>
      </c>
      <c r="D194" s="24" t="s">
        <v>221</v>
      </c>
      <c r="E194" s="24" t="s">
        <v>222</v>
      </c>
      <c r="F194" s="24" t="s">
        <v>28</v>
      </c>
      <c r="G194" s="24" t="s">
        <v>15</v>
      </c>
      <c r="H194" s="25">
        <v>5400</v>
      </c>
      <c r="I194" s="25">
        <v>3870</v>
      </c>
      <c r="J194" s="25">
        <f t="shared" si="3"/>
        <v>20898000</v>
      </c>
    </row>
    <row r="195" spans="3:10" x14ac:dyDescent="0.25">
      <c r="C195" s="23">
        <v>42396</v>
      </c>
      <c r="D195" s="24" t="s">
        <v>221</v>
      </c>
      <c r="E195" s="24" t="s">
        <v>222</v>
      </c>
      <c r="F195" s="24" t="s">
        <v>28</v>
      </c>
      <c r="G195" s="24" t="s">
        <v>64</v>
      </c>
      <c r="H195" s="25">
        <v>5200</v>
      </c>
      <c r="I195" s="25">
        <v>4360</v>
      </c>
      <c r="J195" s="25">
        <f t="shared" si="3"/>
        <v>22672000</v>
      </c>
    </row>
    <row r="196" spans="3:10" x14ac:dyDescent="0.25">
      <c r="C196" s="23">
        <v>42396</v>
      </c>
      <c r="D196" s="24" t="s">
        <v>221</v>
      </c>
      <c r="E196" s="24" t="s">
        <v>222</v>
      </c>
      <c r="F196" s="24" t="s">
        <v>28</v>
      </c>
      <c r="G196" s="24" t="s">
        <v>29</v>
      </c>
      <c r="H196" s="25">
        <v>5200</v>
      </c>
      <c r="I196" s="25">
        <v>3535</v>
      </c>
      <c r="J196" s="25">
        <f t="shared" si="3"/>
        <v>18382000</v>
      </c>
    </row>
    <row r="197" spans="3:10" x14ac:dyDescent="0.25">
      <c r="C197" s="23">
        <v>42397</v>
      </c>
      <c r="D197" s="24" t="s">
        <v>223</v>
      </c>
      <c r="E197" s="24" t="s">
        <v>224</v>
      </c>
      <c r="F197" s="24" t="s">
        <v>28</v>
      </c>
      <c r="G197" s="24" t="s">
        <v>15</v>
      </c>
      <c r="H197" s="25">
        <v>5300</v>
      </c>
      <c r="I197" s="25">
        <v>3870</v>
      </c>
      <c r="J197" s="25">
        <f t="shared" si="3"/>
        <v>20511000</v>
      </c>
    </row>
    <row r="198" spans="3:10" x14ac:dyDescent="0.25">
      <c r="C198" s="23">
        <v>42397</v>
      </c>
      <c r="D198" s="24" t="s">
        <v>223</v>
      </c>
      <c r="E198" s="24" t="s">
        <v>224</v>
      </c>
      <c r="F198" s="24" t="s">
        <v>28</v>
      </c>
      <c r="G198" s="24" t="s">
        <v>29</v>
      </c>
      <c r="H198" s="25">
        <v>4000</v>
      </c>
      <c r="I198" s="25">
        <v>3535</v>
      </c>
      <c r="J198" s="25">
        <f t="shared" si="3"/>
        <v>14140000</v>
      </c>
    </row>
    <row r="199" spans="3:10" x14ac:dyDescent="0.25">
      <c r="C199" s="23">
        <v>42397</v>
      </c>
      <c r="D199" s="24" t="s">
        <v>223</v>
      </c>
      <c r="E199" s="24" t="s">
        <v>224</v>
      </c>
      <c r="F199" s="24" t="s">
        <v>28</v>
      </c>
      <c r="G199" s="24" t="s">
        <v>22</v>
      </c>
      <c r="H199" s="25">
        <v>6200</v>
      </c>
      <c r="I199" s="25">
        <v>3535</v>
      </c>
      <c r="J199" s="25">
        <f t="shared" si="3"/>
        <v>21917000</v>
      </c>
    </row>
    <row r="200" spans="3:10" x14ac:dyDescent="0.25">
      <c r="C200" s="23">
        <v>42398</v>
      </c>
      <c r="D200" s="24" t="s">
        <v>225</v>
      </c>
      <c r="E200" s="24" t="s">
        <v>226</v>
      </c>
      <c r="F200" s="24" t="s">
        <v>25</v>
      </c>
      <c r="G200" s="24" t="s">
        <v>15</v>
      </c>
      <c r="H200" s="25">
        <v>5000</v>
      </c>
      <c r="I200" s="25">
        <v>3870</v>
      </c>
      <c r="J200" s="25">
        <f t="shared" si="3"/>
        <v>19350000</v>
      </c>
    </row>
    <row r="201" spans="3:10" x14ac:dyDescent="0.25">
      <c r="C201" s="23">
        <v>42398</v>
      </c>
      <c r="D201" s="24" t="s">
        <v>225</v>
      </c>
      <c r="E201" s="24" t="s">
        <v>226</v>
      </c>
      <c r="F201" s="24" t="s">
        <v>25</v>
      </c>
      <c r="G201" s="24" t="s">
        <v>29</v>
      </c>
      <c r="H201" s="25">
        <v>5000</v>
      </c>
      <c r="I201" s="25">
        <v>3535</v>
      </c>
      <c r="J201" s="25">
        <f t="shared" si="3"/>
        <v>17675000</v>
      </c>
    </row>
    <row r="202" spans="3:10" x14ac:dyDescent="0.25">
      <c r="C202" s="23">
        <v>42398</v>
      </c>
      <c r="D202" s="24" t="s">
        <v>225</v>
      </c>
      <c r="E202" s="24" t="s">
        <v>226</v>
      </c>
      <c r="F202" s="24" t="s">
        <v>25</v>
      </c>
      <c r="G202" s="24" t="s">
        <v>22</v>
      </c>
      <c r="H202" s="25">
        <v>5300</v>
      </c>
      <c r="I202" s="25">
        <v>3535</v>
      </c>
      <c r="J202" s="25">
        <f t="shared" si="3"/>
        <v>18735500</v>
      </c>
    </row>
    <row r="203" spans="3:10" x14ac:dyDescent="0.25">
      <c r="C203" s="23">
        <v>42398</v>
      </c>
      <c r="D203" s="24" t="s">
        <v>227</v>
      </c>
      <c r="E203" s="24" t="s">
        <v>228</v>
      </c>
      <c r="F203" s="24" t="s">
        <v>21</v>
      </c>
      <c r="G203" s="24" t="s">
        <v>22</v>
      </c>
      <c r="H203" s="25">
        <v>4500</v>
      </c>
      <c r="I203" s="25">
        <v>3535</v>
      </c>
      <c r="J203" s="25">
        <f t="shared" si="3"/>
        <v>15907500</v>
      </c>
    </row>
    <row r="204" spans="3:10" x14ac:dyDescent="0.25">
      <c r="C204" s="23">
        <v>42398</v>
      </c>
      <c r="D204" s="24" t="s">
        <v>229</v>
      </c>
      <c r="E204" s="24" t="s">
        <v>230</v>
      </c>
      <c r="F204" s="24" t="s">
        <v>25</v>
      </c>
      <c r="G204" s="24" t="s">
        <v>64</v>
      </c>
      <c r="H204" s="25">
        <v>4300</v>
      </c>
      <c r="I204" s="25">
        <v>4360</v>
      </c>
      <c r="J204" s="25">
        <f>H204*I204</f>
        <v>18748000</v>
      </c>
    </row>
    <row r="205" spans="3:10" x14ac:dyDescent="0.25">
      <c r="C205" s="23">
        <v>42398</v>
      </c>
      <c r="D205" s="24" t="s">
        <v>231</v>
      </c>
      <c r="E205" s="24" t="s">
        <v>232</v>
      </c>
      <c r="F205" s="24" t="s">
        <v>28</v>
      </c>
      <c r="G205" s="24" t="s">
        <v>15</v>
      </c>
      <c r="H205" s="25">
        <v>10200</v>
      </c>
      <c r="I205" s="25">
        <v>3870</v>
      </c>
      <c r="J205" s="25">
        <f t="shared" si="3"/>
        <v>39474000</v>
      </c>
    </row>
    <row r="206" spans="3:10" x14ac:dyDescent="0.25">
      <c r="C206" s="23">
        <v>42398</v>
      </c>
      <c r="D206" s="24" t="s">
        <v>231</v>
      </c>
      <c r="E206" s="24" t="s">
        <v>232</v>
      </c>
      <c r="F206" s="24" t="s">
        <v>28</v>
      </c>
      <c r="G206" s="24" t="s">
        <v>22</v>
      </c>
      <c r="H206" s="25">
        <v>5300</v>
      </c>
      <c r="I206" s="25">
        <v>3535</v>
      </c>
      <c r="J206" s="25">
        <f t="shared" si="3"/>
        <v>18735500</v>
      </c>
    </row>
    <row r="207" spans="3:10" ht="15.75" thickBot="1" x14ac:dyDescent="0.3">
      <c r="C207" s="23">
        <v>42398</v>
      </c>
      <c r="D207" s="24" t="s">
        <v>233</v>
      </c>
      <c r="E207" s="24" t="s">
        <v>234</v>
      </c>
      <c r="F207" s="24" t="s">
        <v>28</v>
      </c>
      <c r="G207" s="24" t="s">
        <v>15</v>
      </c>
      <c r="H207" s="25">
        <v>260630</v>
      </c>
      <c r="I207" s="25">
        <v>3730</v>
      </c>
      <c r="J207" s="25">
        <f t="shared" si="3"/>
        <v>972149900</v>
      </c>
    </row>
    <row r="208" spans="3:10" ht="15.75" thickBot="1" x14ac:dyDescent="0.3">
      <c r="C208" s="35" t="s">
        <v>235</v>
      </c>
      <c r="D208" s="36"/>
      <c r="E208" s="36"/>
      <c r="F208" s="36"/>
      <c r="G208" s="37"/>
      <c r="H208" s="34">
        <f>SUM(H9:H207)</f>
        <v>1755255</v>
      </c>
      <c r="I208" s="33"/>
      <c r="J208" s="34">
        <f>SUM(J9:J207)</f>
        <v>6633261200</v>
      </c>
    </row>
    <row r="209" spans="2:10" x14ac:dyDescent="0.25">
      <c r="C209" s="3"/>
      <c r="D209" s="4"/>
      <c r="E209" s="4"/>
      <c r="F209" s="4"/>
      <c r="G209" s="4"/>
      <c r="H209" s="4"/>
      <c r="I209" s="4"/>
      <c r="J209" s="4"/>
    </row>
    <row r="210" spans="2:10" x14ac:dyDescent="0.25">
      <c r="C210" s="3"/>
      <c r="D210" s="4"/>
      <c r="E210" s="4"/>
      <c r="F210" s="4"/>
      <c r="G210" s="4"/>
      <c r="H210" s="4"/>
      <c r="I210" s="4"/>
      <c r="J210" s="4"/>
    </row>
    <row r="211" spans="2:10" x14ac:dyDescent="0.25">
      <c r="C211" s="3"/>
      <c r="D211" s="4"/>
      <c r="E211" s="4"/>
      <c r="F211" s="4"/>
      <c r="G211" s="4"/>
      <c r="H211" s="4"/>
      <c r="I211" s="4"/>
      <c r="J211" s="4"/>
    </row>
    <row r="212" spans="2:10" x14ac:dyDescent="0.25">
      <c r="C212" s="3"/>
      <c r="D212" s="4"/>
      <c r="E212" s="4"/>
      <c r="F212" s="4"/>
      <c r="G212" s="4"/>
      <c r="H212" s="4"/>
      <c r="I212" s="4"/>
      <c r="J212" s="4"/>
    </row>
    <row r="213" spans="2:10" x14ac:dyDescent="0.25">
      <c r="C213" s="3"/>
      <c r="D213" s="4"/>
      <c r="E213" s="4"/>
      <c r="F213" s="4"/>
      <c r="G213" s="4"/>
      <c r="H213" s="4"/>
      <c r="I213" s="4"/>
      <c r="J213" s="4"/>
    </row>
    <row r="214" spans="2:10" x14ac:dyDescent="0.25">
      <c r="C214" s="3"/>
      <c r="D214" s="4"/>
      <c r="E214" s="4"/>
      <c r="F214" s="4"/>
      <c r="G214" s="4"/>
      <c r="H214" s="4"/>
      <c r="I214" s="4"/>
      <c r="J214" s="4"/>
    </row>
    <row r="215" spans="2:10" x14ac:dyDescent="0.25">
      <c r="C215" s="3"/>
      <c r="D215" s="4"/>
      <c r="E215" s="4"/>
      <c r="F215" s="4"/>
      <c r="G215" s="4"/>
      <c r="H215" s="4"/>
      <c r="I215" s="4"/>
      <c r="J215" s="4"/>
    </row>
    <row r="216" spans="2:10" x14ac:dyDescent="0.25">
      <c r="C216" s="3"/>
      <c r="D216" s="4"/>
      <c r="E216" s="4"/>
      <c r="F216" s="4"/>
      <c r="G216" s="4"/>
      <c r="H216" s="4"/>
      <c r="I216" s="4"/>
      <c r="J216" s="4"/>
    </row>
    <row r="217" spans="2:10" x14ac:dyDescent="0.25">
      <c r="C217" s="5"/>
      <c r="D217" s="6"/>
      <c r="E217" s="6"/>
      <c r="F217" s="6"/>
      <c r="G217" s="6"/>
      <c r="H217" s="6"/>
      <c r="I217" s="6"/>
      <c r="J217" s="6"/>
    </row>
    <row r="218" spans="2:10" x14ac:dyDescent="0.25">
      <c r="C218" s="3"/>
      <c r="D218" s="4"/>
      <c r="E218" s="4"/>
      <c r="F218" s="4" t="s">
        <v>236</v>
      </c>
      <c r="G218" s="4"/>
      <c r="H218" s="4"/>
      <c r="I218" s="4"/>
      <c r="J218" s="4"/>
    </row>
    <row r="219" spans="2:10" x14ac:dyDescent="0.25">
      <c r="C219" s="3"/>
      <c r="D219" s="4"/>
      <c r="E219" s="4"/>
      <c r="F219" s="4"/>
      <c r="G219" s="4"/>
      <c r="H219" s="4"/>
      <c r="I219" s="4"/>
      <c r="J219" s="4"/>
    </row>
    <row r="220" spans="2:10" x14ac:dyDescent="0.25">
      <c r="H220" s="22" t="s">
        <v>2</v>
      </c>
      <c r="I220" s="22"/>
    </row>
    <row r="221" spans="2:10" x14ac:dyDescent="0.25">
      <c r="C221" s="7" t="s">
        <v>3</v>
      </c>
      <c r="D221" s="7" t="s">
        <v>4</v>
      </c>
      <c r="E221" s="7" t="s">
        <v>5</v>
      </c>
      <c r="F221" s="7" t="s">
        <v>6</v>
      </c>
      <c r="G221" s="7" t="s">
        <v>7</v>
      </c>
      <c r="H221" s="7" t="s">
        <v>8</v>
      </c>
      <c r="I221" s="7" t="s">
        <v>9</v>
      </c>
      <c r="J221" s="7" t="s">
        <v>10</v>
      </c>
    </row>
    <row r="222" spans="2:10" x14ac:dyDescent="0.25">
      <c r="B222" s="7">
        <v>1</v>
      </c>
      <c r="C222" s="23">
        <v>42374</v>
      </c>
      <c r="D222" s="24" t="s">
        <v>40</v>
      </c>
      <c r="E222" s="24" t="s">
        <v>41</v>
      </c>
      <c r="F222" s="24" t="s">
        <v>42</v>
      </c>
      <c r="G222" s="24" t="s">
        <v>29</v>
      </c>
      <c r="H222" s="25">
        <v>5000</v>
      </c>
      <c r="I222" s="25">
        <v>3535</v>
      </c>
      <c r="J222" s="25">
        <f t="shared" ref="J222:J285" si="4">H222*I222</f>
        <v>17675000</v>
      </c>
    </row>
    <row r="223" spans="2:10" x14ac:dyDescent="0.25">
      <c r="B223" s="7">
        <v>1</v>
      </c>
      <c r="C223" s="23">
        <v>42374</v>
      </c>
      <c r="D223" s="24" t="s">
        <v>40</v>
      </c>
      <c r="E223" s="24" t="s">
        <v>41</v>
      </c>
      <c r="F223" s="24" t="s">
        <v>42</v>
      </c>
      <c r="G223" s="24" t="s">
        <v>22</v>
      </c>
      <c r="H223" s="25">
        <v>5000</v>
      </c>
      <c r="I223" s="25">
        <v>3535</v>
      </c>
      <c r="J223" s="25">
        <f t="shared" si="4"/>
        <v>17675000</v>
      </c>
    </row>
    <row r="224" spans="2:10" x14ac:dyDescent="0.25">
      <c r="B224" s="7">
        <v>1</v>
      </c>
      <c r="C224" s="23">
        <v>42374</v>
      </c>
      <c r="D224" s="24" t="s">
        <v>40</v>
      </c>
      <c r="E224" s="24" t="s">
        <v>41</v>
      </c>
      <c r="F224" s="24" t="s">
        <v>42</v>
      </c>
      <c r="G224" s="24" t="s">
        <v>38</v>
      </c>
      <c r="H224" s="25">
        <v>1</v>
      </c>
      <c r="I224" s="25">
        <v>2350000</v>
      </c>
      <c r="J224" s="25">
        <f t="shared" si="4"/>
        <v>2350000</v>
      </c>
    </row>
    <row r="225" spans="2:10" x14ac:dyDescent="0.25">
      <c r="B225" s="7">
        <v>1</v>
      </c>
      <c r="C225" s="23">
        <v>42374</v>
      </c>
      <c r="D225" s="24" t="s">
        <v>47</v>
      </c>
      <c r="E225" s="24" t="s">
        <v>48</v>
      </c>
      <c r="F225" s="24" t="s">
        <v>42</v>
      </c>
      <c r="G225" s="24" t="s">
        <v>22</v>
      </c>
      <c r="H225" s="25">
        <v>5300</v>
      </c>
      <c r="I225" s="25">
        <v>3535</v>
      </c>
      <c r="J225" s="25">
        <f t="shared" si="4"/>
        <v>18735500</v>
      </c>
    </row>
    <row r="226" spans="2:10" x14ac:dyDescent="0.25">
      <c r="B226" s="7">
        <v>1</v>
      </c>
      <c r="C226" s="23">
        <v>42374</v>
      </c>
      <c r="D226" s="24" t="s">
        <v>47</v>
      </c>
      <c r="E226" s="24" t="s">
        <v>48</v>
      </c>
      <c r="F226" s="24" t="s">
        <v>42</v>
      </c>
      <c r="G226" s="24" t="s">
        <v>38</v>
      </c>
      <c r="H226" s="25">
        <v>1</v>
      </c>
      <c r="I226" s="25">
        <v>1245500</v>
      </c>
      <c r="J226" s="25">
        <f t="shared" si="4"/>
        <v>1245500</v>
      </c>
    </row>
    <row r="227" spans="2:10" x14ac:dyDescent="0.25">
      <c r="B227" s="7">
        <v>1</v>
      </c>
      <c r="C227" s="23">
        <v>42375</v>
      </c>
      <c r="D227" s="24" t="s">
        <v>51</v>
      </c>
      <c r="E227" s="24" t="s">
        <v>53</v>
      </c>
      <c r="F227" s="24" t="s">
        <v>42</v>
      </c>
      <c r="G227" s="24" t="s">
        <v>22</v>
      </c>
      <c r="H227" s="25">
        <v>5300</v>
      </c>
      <c r="I227" s="25">
        <v>3535</v>
      </c>
      <c r="J227" s="25">
        <f t="shared" si="4"/>
        <v>18735500</v>
      </c>
    </row>
    <row r="228" spans="2:10" x14ac:dyDescent="0.25">
      <c r="B228" s="7">
        <v>1</v>
      </c>
      <c r="C228" s="23">
        <v>42375</v>
      </c>
      <c r="D228" s="24" t="s">
        <v>51</v>
      </c>
      <c r="E228" s="24" t="s">
        <v>53</v>
      </c>
      <c r="F228" s="24" t="s">
        <v>42</v>
      </c>
      <c r="G228" s="24" t="s">
        <v>38</v>
      </c>
      <c r="H228" s="25">
        <v>1</v>
      </c>
      <c r="I228" s="25">
        <v>1245500</v>
      </c>
      <c r="J228" s="25">
        <f t="shared" si="4"/>
        <v>1245500</v>
      </c>
    </row>
    <row r="229" spans="2:10" x14ac:dyDescent="0.25">
      <c r="B229" s="7">
        <v>1</v>
      </c>
      <c r="C229" s="23">
        <v>42375</v>
      </c>
      <c r="D229" s="24" t="s">
        <v>54</v>
      </c>
      <c r="E229" s="24" t="s">
        <v>55</v>
      </c>
      <c r="F229" s="24" t="s">
        <v>42</v>
      </c>
      <c r="G229" s="24" t="s">
        <v>22</v>
      </c>
      <c r="H229" s="25">
        <v>6200</v>
      </c>
      <c r="I229" s="25">
        <v>3535</v>
      </c>
      <c r="J229" s="25">
        <f t="shared" si="4"/>
        <v>21917000</v>
      </c>
    </row>
    <row r="230" spans="2:10" x14ac:dyDescent="0.25">
      <c r="B230" s="7">
        <v>1</v>
      </c>
      <c r="C230" s="23">
        <v>42375</v>
      </c>
      <c r="D230" s="24" t="s">
        <v>54</v>
      </c>
      <c r="E230" s="24" t="s">
        <v>55</v>
      </c>
      <c r="F230" s="24" t="s">
        <v>42</v>
      </c>
      <c r="G230" s="24" t="s">
        <v>38</v>
      </c>
      <c r="H230" s="25">
        <v>1</v>
      </c>
      <c r="I230" s="25">
        <v>1457000</v>
      </c>
      <c r="J230" s="25">
        <f t="shared" si="4"/>
        <v>1457000</v>
      </c>
    </row>
    <row r="231" spans="2:10" x14ac:dyDescent="0.25">
      <c r="B231" s="7">
        <v>1</v>
      </c>
      <c r="C231" s="23">
        <v>42375</v>
      </c>
      <c r="D231" s="24" t="s">
        <v>56</v>
      </c>
      <c r="E231" s="24" t="s">
        <v>57</v>
      </c>
      <c r="F231" s="24" t="s">
        <v>42</v>
      </c>
      <c r="G231" s="24" t="s">
        <v>29</v>
      </c>
      <c r="H231" s="25">
        <v>5200</v>
      </c>
      <c r="I231" s="25">
        <v>3535</v>
      </c>
      <c r="J231" s="25">
        <f t="shared" si="4"/>
        <v>18382000</v>
      </c>
    </row>
    <row r="232" spans="2:10" x14ac:dyDescent="0.25">
      <c r="B232" s="7">
        <v>1</v>
      </c>
      <c r="C232" s="23">
        <v>42375</v>
      </c>
      <c r="D232" s="24" t="s">
        <v>56</v>
      </c>
      <c r="E232" s="24" t="s">
        <v>57</v>
      </c>
      <c r="F232" s="24" t="s">
        <v>42</v>
      </c>
      <c r="G232" s="24" t="s">
        <v>38</v>
      </c>
      <c r="H232" s="25">
        <v>1</v>
      </c>
      <c r="I232" s="25">
        <v>1222000</v>
      </c>
      <c r="J232" s="25">
        <f t="shared" si="4"/>
        <v>1222000</v>
      </c>
    </row>
    <row r="233" spans="2:10" x14ac:dyDescent="0.25">
      <c r="B233" s="7">
        <v>1</v>
      </c>
      <c r="C233" s="23">
        <v>42380</v>
      </c>
      <c r="D233" s="24" t="s">
        <v>86</v>
      </c>
      <c r="E233" s="24" t="s">
        <v>87</v>
      </c>
      <c r="F233" s="24" t="s">
        <v>42</v>
      </c>
      <c r="G233" s="24" t="s">
        <v>22</v>
      </c>
      <c r="H233" s="25">
        <v>6200</v>
      </c>
      <c r="I233" s="25">
        <v>3535</v>
      </c>
      <c r="J233" s="25">
        <f t="shared" si="4"/>
        <v>21917000</v>
      </c>
    </row>
    <row r="234" spans="2:10" x14ac:dyDescent="0.25">
      <c r="B234" s="7">
        <v>1</v>
      </c>
      <c r="C234" s="23">
        <v>42380</v>
      </c>
      <c r="D234" s="24" t="s">
        <v>86</v>
      </c>
      <c r="E234" s="24" t="s">
        <v>87</v>
      </c>
      <c r="F234" s="24" t="s">
        <v>42</v>
      </c>
      <c r="G234" s="24" t="s">
        <v>15</v>
      </c>
      <c r="H234" s="25">
        <v>5300</v>
      </c>
      <c r="I234" s="25">
        <v>3870</v>
      </c>
      <c r="J234" s="25">
        <f t="shared" si="4"/>
        <v>20511000</v>
      </c>
    </row>
    <row r="235" spans="2:10" x14ac:dyDescent="0.25">
      <c r="B235" s="7">
        <v>1</v>
      </c>
      <c r="C235" s="23">
        <v>42380</v>
      </c>
      <c r="D235" s="24" t="s">
        <v>86</v>
      </c>
      <c r="E235" s="24" t="s">
        <v>87</v>
      </c>
      <c r="F235" s="24" t="s">
        <v>42</v>
      </c>
      <c r="G235" s="24" t="s">
        <v>32</v>
      </c>
      <c r="H235" s="25">
        <v>5200</v>
      </c>
      <c r="I235" s="25">
        <v>5154</v>
      </c>
      <c r="J235" s="25">
        <f t="shared" si="4"/>
        <v>26800800</v>
      </c>
    </row>
    <row r="236" spans="2:10" x14ac:dyDescent="0.25">
      <c r="B236" s="7">
        <v>1</v>
      </c>
      <c r="C236" s="23">
        <v>42380</v>
      </c>
      <c r="D236" s="24" t="s">
        <v>86</v>
      </c>
      <c r="E236" s="24" t="s">
        <v>87</v>
      </c>
      <c r="F236" s="24" t="s">
        <v>42</v>
      </c>
      <c r="G236" s="24" t="s">
        <v>38</v>
      </c>
      <c r="H236" s="25">
        <v>1</v>
      </c>
      <c r="I236" s="25">
        <v>3924500</v>
      </c>
      <c r="J236" s="25">
        <f t="shared" si="4"/>
        <v>3924500</v>
      </c>
    </row>
    <row r="237" spans="2:10" x14ac:dyDescent="0.25">
      <c r="B237" s="7">
        <v>1</v>
      </c>
      <c r="C237" s="23">
        <v>43113</v>
      </c>
      <c r="D237" s="24" t="s">
        <v>105</v>
      </c>
      <c r="E237" s="24" t="s">
        <v>106</v>
      </c>
      <c r="F237" s="24" t="s">
        <v>42</v>
      </c>
      <c r="G237" s="24" t="s">
        <v>22</v>
      </c>
      <c r="H237" s="25">
        <v>6200</v>
      </c>
      <c r="I237" s="25">
        <v>3535</v>
      </c>
      <c r="J237" s="25">
        <f t="shared" si="4"/>
        <v>21917000</v>
      </c>
    </row>
    <row r="238" spans="2:10" x14ac:dyDescent="0.25">
      <c r="B238" s="7">
        <v>1</v>
      </c>
      <c r="C238" s="23">
        <v>43113</v>
      </c>
      <c r="D238" s="24" t="s">
        <v>105</v>
      </c>
      <c r="E238" s="24" t="s">
        <v>106</v>
      </c>
      <c r="F238" s="24" t="s">
        <v>42</v>
      </c>
      <c r="G238" s="24" t="s">
        <v>38</v>
      </c>
      <c r="H238" s="25">
        <v>1</v>
      </c>
      <c r="I238" s="25">
        <v>1457000</v>
      </c>
      <c r="J238" s="25">
        <f t="shared" si="4"/>
        <v>1457000</v>
      </c>
    </row>
    <row r="239" spans="2:10" x14ac:dyDescent="0.25">
      <c r="B239" s="7">
        <v>1</v>
      </c>
      <c r="C239" s="23">
        <v>42382</v>
      </c>
      <c r="D239" s="24" t="s">
        <v>107</v>
      </c>
      <c r="E239" s="24" t="s">
        <v>108</v>
      </c>
      <c r="F239" s="24" t="s">
        <v>42</v>
      </c>
      <c r="G239" s="24" t="s">
        <v>22</v>
      </c>
      <c r="H239" s="25">
        <v>5300</v>
      </c>
      <c r="I239" s="25">
        <v>3535</v>
      </c>
      <c r="J239" s="25">
        <f t="shared" si="4"/>
        <v>18735500</v>
      </c>
    </row>
    <row r="240" spans="2:10" x14ac:dyDescent="0.25">
      <c r="B240" s="7">
        <v>1</v>
      </c>
      <c r="C240" s="23">
        <v>42382</v>
      </c>
      <c r="D240" s="24" t="s">
        <v>107</v>
      </c>
      <c r="E240" s="24" t="s">
        <v>108</v>
      </c>
      <c r="F240" s="24" t="s">
        <v>42</v>
      </c>
      <c r="G240" s="24" t="s">
        <v>38</v>
      </c>
      <c r="H240" s="25">
        <v>1</v>
      </c>
      <c r="I240" s="25">
        <v>1245500</v>
      </c>
      <c r="J240" s="25">
        <f t="shared" si="4"/>
        <v>1245500</v>
      </c>
    </row>
    <row r="241" spans="2:10" x14ac:dyDescent="0.25">
      <c r="B241" s="7">
        <v>1</v>
      </c>
      <c r="C241" s="23">
        <v>42382</v>
      </c>
      <c r="D241" s="24" t="s">
        <v>109</v>
      </c>
      <c r="E241" s="24" t="s">
        <v>110</v>
      </c>
      <c r="F241" s="24" t="s">
        <v>42</v>
      </c>
      <c r="G241" s="24" t="s">
        <v>22</v>
      </c>
      <c r="H241" s="25">
        <v>5200</v>
      </c>
      <c r="I241" s="25">
        <v>3535</v>
      </c>
      <c r="J241" s="25">
        <f t="shared" si="4"/>
        <v>18382000</v>
      </c>
    </row>
    <row r="242" spans="2:10" x14ac:dyDescent="0.25">
      <c r="B242" s="7">
        <v>1</v>
      </c>
      <c r="C242" s="23">
        <v>42382</v>
      </c>
      <c r="D242" s="24" t="s">
        <v>109</v>
      </c>
      <c r="E242" s="24" t="s">
        <v>110</v>
      </c>
      <c r="F242" s="24" t="s">
        <v>42</v>
      </c>
      <c r="G242" s="24" t="s">
        <v>38</v>
      </c>
      <c r="H242" s="25">
        <v>1</v>
      </c>
      <c r="I242" s="25">
        <v>1222000</v>
      </c>
      <c r="J242" s="25">
        <f t="shared" si="4"/>
        <v>1222000</v>
      </c>
    </row>
    <row r="243" spans="2:10" x14ac:dyDescent="0.25">
      <c r="B243" s="7">
        <v>1</v>
      </c>
      <c r="C243" s="23">
        <v>42387</v>
      </c>
      <c r="D243" s="24" t="s">
        <v>134</v>
      </c>
      <c r="E243" s="24" t="s">
        <v>135</v>
      </c>
      <c r="F243" s="24" t="s">
        <v>42</v>
      </c>
      <c r="G243" s="24" t="s">
        <v>133</v>
      </c>
      <c r="H243" s="25">
        <v>15000</v>
      </c>
      <c r="I243" s="25">
        <v>3870</v>
      </c>
      <c r="J243" s="25">
        <f t="shared" si="4"/>
        <v>58050000</v>
      </c>
    </row>
    <row r="244" spans="2:10" x14ac:dyDescent="0.25">
      <c r="B244" s="7">
        <v>1</v>
      </c>
      <c r="C244" s="23">
        <v>42387</v>
      </c>
      <c r="D244" s="24" t="s">
        <v>134</v>
      </c>
      <c r="E244" s="24" t="s">
        <v>135</v>
      </c>
      <c r="F244" s="24" t="s">
        <v>42</v>
      </c>
      <c r="G244" s="24" t="s">
        <v>38</v>
      </c>
      <c r="H244" s="25">
        <v>1</v>
      </c>
      <c r="I244" s="25">
        <v>375000</v>
      </c>
      <c r="J244" s="25">
        <f t="shared" si="4"/>
        <v>375000</v>
      </c>
    </row>
    <row r="245" spans="2:10" x14ac:dyDescent="0.25">
      <c r="B245" s="7">
        <v>1</v>
      </c>
      <c r="C245" s="23">
        <v>42388</v>
      </c>
      <c r="D245" s="24" t="s">
        <v>147</v>
      </c>
      <c r="E245" s="24" t="s">
        <v>148</v>
      </c>
      <c r="F245" s="24" t="s">
        <v>42</v>
      </c>
      <c r="G245" s="24" t="s">
        <v>22</v>
      </c>
      <c r="H245" s="25">
        <v>6200</v>
      </c>
      <c r="I245" s="25">
        <v>3535</v>
      </c>
      <c r="J245" s="25">
        <f t="shared" si="4"/>
        <v>21917000</v>
      </c>
    </row>
    <row r="246" spans="2:10" x14ac:dyDescent="0.25">
      <c r="B246" s="7">
        <v>1</v>
      </c>
      <c r="C246" s="23">
        <v>42388</v>
      </c>
      <c r="D246" s="24" t="s">
        <v>147</v>
      </c>
      <c r="E246" s="24" t="s">
        <v>148</v>
      </c>
      <c r="F246" s="24" t="s">
        <v>42</v>
      </c>
      <c r="G246" s="24" t="s">
        <v>38</v>
      </c>
      <c r="H246" s="25">
        <v>1</v>
      </c>
      <c r="I246" s="25">
        <v>1457000</v>
      </c>
      <c r="J246" s="25">
        <f t="shared" si="4"/>
        <v>1457000</v>
      </c>
    </row>
    <row r="247" spans="2:10" x14ac:dyDescent="0.25">
      <c r="B247" s="7">
        <v>1</v>
      </c>
      <c r="C247" s="23">
        <v>42388</v>
      </c>
      <c r="D247" s="24" t="s">
        <v>149</v>
      </c>
      <c r="E247" s="24" t="s">
        <v>150</v>
      </c>
      <c r="F247" s="24" t="s">
        <v>42</v>
      </c>
      <c r="G247" s="24" t="s">
        <v>15</v>
      </c>
      <c r="H247" s="25">
        <v>5200</v>
      </c>
      <c r="I247" s="25">
        <v>3870</v>
      </c>
      <c r="J247" s="25">
        <f t="shared" si="4"/>
        <v>20124000</v>
      </c>
    </row>
    <row r="248" spans="2:10" x14ac:dyDescent="0.25">
      <c r="B248" s="7">
        <v>1</v>
      </c>
      <c r="C248" s="23">
        <v>42388</v>
      </c>
      <c r="D248" s="24" t="s">
        <v>149</v>
      </c>
      <c r="E248" s="24" t="s">
        <v>150</v>
      </c>
      <c r="F248" s="24" t="s">
        <v>42</v>
      </c>
      <c r="G248" s="24" t="s">
        <v>22</v>
      </c>
      <c r="H248" s="25">
        <v>5300</v>
      </c>
      <c r="I248" s="25">
        <v>3535</v>
      </c>
      <c r="J248" s="25">
        <f t="shared" si="4"/>
        <v>18735500</v>
      </c>
    </row>
    <row r="249" spans="2:10" x14ac:dyDescent="0.25">
      <c r="B249" s="7">
        <v>1</v>
      </c>
      <c r="C249" s="23">
        <v>42388</v>
      </c>
      <c r="D249" s="24" t="s">
        <v>149</v>
      </c>
      <c r="E249" s="24" t="s">
        <v>150</v>
      </c>
      <c r="F249" s="24" t="s">
        <v>42</v>
      </c>
      <c r="G249" s="24" t="s">
        <v>38</v>
      </c>
      <c r="H249" s="25">
        <v>1</v>
      </c>
      <c r="I249" s="25">
        <v>1467500</v>
      </c>
      <c r="J249" s="25">
        <f t="shared" si="4"/>
        <v>1467500</v>
      </c>
    </row>
    <row r="250" spans="2:10" x14ac:dyDescent="0.25">
      <c r="B250" s="7">
        <v>1</v>
      </c>
      <c r="C250" s="23">
        <v>42388</v>
      </c>
      <c r="D250" s="24" t="s">
        <v>153</v>
      </c>
      <c r="E250" s="24" t="s">
        <v>154</v>
      </c>
      <c r="F250" s="24" t="s">
        <v>42</v>
      </c>
      <c r="G250" s="24" t="s">
        <v>64</v>
      </c>
      <c r="H250" s="25">
        <v>5000</v>
      </c>
      <c r="I250" s="25">
        <v>4360</v>
      </c>
      <c r="J250" s="25">
        <f t="shared" si="4"/>
        <v>21800000</v>
      </c>
    </row>
    <row r="251" spans="2:10" x14ac:dyDescent="0.25">
      <c r="B251" s="7">
        <v>1</v>
      </c>
      <c r="C251" s="23">
        <v>42388</v>
      </c>
      <c r="D251" s="24" t="s">
        <v>153</v>
      </c>
      <c r="E251" s="24" t="s">
        <v>154</v>
      </c>
      <c r="F251" s="24" t="s">
        <v>42</v>
      </c>
      <c r="G251" s="24" t="s">
        <v>38</v>
      </c>
      <c r="H251" s="25">
        <v>1</v>
      </c>
      <c r="I251" s="25">
        <v>1175000</v>
      </c>
      <c r="J251" s="25">
        <f t="shared" si="4"/>
        <v>1175000</v>
      </c>
    </row>
    <row r="252" spans="2:10" x14ac:dyDescent="0.25">
      <c r="B252" s="7">
        <v>1</v>
      </c>
      <c r="C252" s="23">
        <v>42390</v>
      </c>
      <c r="D252" s="24" t="s">
        <v>169</v>
      </c>
      <c r="E252" s="24" t="s">
        <v>170</v>
      </c>
      <c r="F252" s="24" t="s">
        <v>42</v>
      </c>
      <c r="G252" s="24" t="s">
        <v>22</v>
      </c>
      <c r="H252" s="25">
        <v>5300</v>
      </c>
      <c r="I252" s="25">
        <v>3535</v>
      </c>
      <c r="J252" s="25">
        <f t="shared" si="4"/>
        <v>18735500</v>
      </c>
    </row>
    <row r="253" spans="2:10" x14ac:dyDescent="0.25">
      <c r="B253" s="7">
        <v>1</v>
      </c>
      <c r="C253" s="23">
        <v>42390</v>
      </c>
      <c r="D253" s="24" t="s">
        <v>169</v>
      </c>
      <c r="E253" s="24" t="s">
        <v>170</v>
      </c>
      <c r="F253" s="24" t="s">
        <v>42</v>
      </c>
      <c r="G253" s="24" t="s">
        <v>38</v>
      </c>
      <c r="H253" s="25">
        <v>1</v>
      </c>
      <c r="I253" s="25">
        <v>1245500</v>
      </c>
      <c r="J253" s="25">
        <f t="shared" si="4"/>
        <v>1245500</v>
      </c>
    </row>
    <row r="254" spans="2:10" x14ac:dyDescent="0.25">
      <c r="B254" s="7">
        <v>1</v>
      </c>
      <c r="C254" s="23">
        <v>42390</v>
      </c>
      <c r="D254" s="24" t="s">
        <v>171</v>
      </c>
      <c r="E254" s="24" t="s">
        <v>172</v>
      </c>
      <c r="F254" s="24" t="s">
        <v>42</v>
      </c>
      <c r="G254" s="24" t="s">
        <v>22</v>
      </c>
      <c r="H254" s="25">
        <v>5200</v>
      </c>
      <c r="I254" s="25">
        <v>3535</v>
      </c>
      <c r="J254" s="25">
        <f t="shared" si="4"/>
        <v>18382000</v>
      </c>
    </row>
    <row r="255" spans="2:10" x14ac:dyDescent="0.25">
      <c r="B255" s="7">
        <v>1</v>
      </c>
      <c r="C255" s="23">
        <v>42390</v>
      </c>
      <c r="D255" s="24" t="s">
        <v>171</v>
      </c>
      <c r="E255" s="24" t="s">
        <v>172</v>
      </c>
      <c r="F255" s="24" t="s">
        <v>42</v>
      </c>
      <c r="G255" s="24" t="s">
        <v>38</v>
      </c>
      <c r="H255" s="25">
        <v>1</v>
      </c>
      <c r="I255" s="25">
        <v>1222000</v>
      </c>
      <c r="J255" s="25">
        <f t="shared" si="4"/>
        <v>1222000</v>
      </c>
    </row>
    <row r="256" spans="2:10" x14ac:dyDescent="0.25">
      <c r="B256" s="7">
        <v>1</v>
      </c>
      <c r="C256" s="23">
        <v>42394</v>
      </c>
      <c r="D256" s="24" t="s">
        <v>199</v>
      </c>
      <c r="E256" s="24" t="s">
        <v>200</v>
      </c>
      <c r="F256" s="24" t="s">
        <v>42</v>
      </c>
      <c r="G256" s="24" t="s">
        <v>15</v>
      </c>
      <c r="H256" s="25">
        <v>6200</v>
      </c>
      <c r="I256" s="25">
        <v>3870</v>
      </c>
      <c r="J256" s="25">
        <f t="shared" si="4"/>
        <v>23994000</v>
      </c>
    </row>
    <row r="257" spans="2:10" x14ac:dyDescent="0.25">
      <c r="B257" s="7">
        <v>1</v>
      </c>
      <c r="C257" s="23">
        <v>42394</v>
      </c>
      <c r="D257" s="24" t="s">
        <v>199</v>
      </c>
      <c r="E257" s="24" t="s">
        <v>200</v>
      </c>
      <c r="F257" s="24" t="s">
        <v>42</v>
      </c>
      <c r="G257" s="24" t="s">
        <v>22</v>
      </c>
      <c r="H257" s="25">
        <v>5300</v>
      </c>
      <c r="I257" s="25">
        <v>3535</v>
      </c>
      <c r="J257" s="25">
        <f t="shared" si="4"/>
        <v>18735500</v>
      </c>
    </row>
    <row r="258" spans="2:10" x14ac:dyDescent="0.25">
      <c r="B258" s="7">
        <v>1</v>
      </c>
      <c r="C258" s="23">
        <v>42394</v>
      </c>
      <c r="D258" s="24" t="s">
        <v>199</v>
      </c>
      <c r="E258" s="24" t="s">
        <v>200</v>
      </c>
      <c r="F258" s="24" t="s">
        <v>42</v>
      </c>
      <c r="G258" s="24" t="s">
        <v>38</v>
      </c>
      <c r="H258" s="25">
        <v>1</v>
      </c>
      <c r="I258" s="25">
        <v>2702500</v>
      </c>
      <c r="J258" s="25">
        <f t="shared" si="4"/>
        <v>2702500</v>
      </c>
    </row>
    <row r="259" spans="2:10" x14ac:dyDescent="0.25">
      <c r="B259" s="7">
        <v>1</v>
      </c>
      <c r="C259" s="23">
        <v>42394</v>
      </c>
      <c r="D259" s="24" t="s">
        <v>201</v>
      </c>
      <c r="E259" s="24" t="s">
        <v>202</v>
      </c>
      <c r="F259" s="24" t="s">
        <v>42</v>
      </c>
      <c r="G259" s="24" t="s">
        <v>22</v>
      </c>
      <c r="H259" s="25">
        <v>5200</v>
      </c>
      <c r="I259" s="25">
        <v>3535</v>
      </c>
      <c r="J259" s="25">
        <f t="shared" si="4"/>
        <v>18382000</v>
      </c>
    </row>
    <row r="260" spans="2:10" x14ac:dyDescent="0.25">
      <c r="B260" s="7">
        <v>1</v>
      </c>
      <c r="C260" s="23">
        <v>42394</v>
      </c>
      <c r="D260" s="24" t="s">
        <v>201</v>
      </c>
      <c r="E260" s="24" t="s">
        <v>202</v>
      </c>
      <c r="F260" s="24" t="s">
        <v>42</v>
      </c>
      <c r="G260" s="24" t="s">
        <v>38</v>
      </c>
      <c r="H260" s="25">
        <v>1</v>
      </c>
      <c r="I260" s="25">
        <v>1222000</v>
      </c>
      <c r="J260" s="25">
        <f t="shared" si="4"/>
        <v>1222000</v>
      </c>
    </row>
    <row r="261" spans="2:10" x14ac:dyDescent="0.25">
      <c r="B261" s="7">
        <v>2</v>
      </c>
      <c r="C261" s="23">
        <v>42373</v>
      </c>
      <c r="D261" s="24" t="s">
        <v>23</v>
      </c>
      <c r="E261" s="24" t="s">
        <v>24</v>
      </c>
      <c r="F261" s="24" t="s">
        <v>25</v>
      </c>
      <c r="G261" s="24" t="s">
        <v>22</v>
      </c>
      <c r="H261" s="25">
        <v>31300</v>
      </c>
      <c r="I261" s="25">
        <v>3535</v>
      </c>
      <c r="J261" s="25">
        <f t="shared" si="4"/>
        <v>110645500</v>
      </c>
    </row>
    <row r="262" spans="2:10" x14ac:dyDescent="0.25">
      <c r="B262" s="7">
        <v>2</v>
      </c>
      <c r="C262" s="23">
        <v>42374</v>
      </c>
      <c r="D262" s="24" t="s">
        <v>43</v>
      </c>
      <c r="E262" s="24" t="s">
        <v>44</v>
      </c>
      <c r="F262" s="24" t="s">
        <v>25</v>
      </c>
      <c r="G262" s="24" t="s">
        <v>15</v>
      </c>
      <c r="H262" s="25">
        <v>5000</v>
      </c>
      <c r="I262" s="25">
        <v>3955</v>
      </c>
      <c r="J262" s="25">
        <f t="shared" si="4"/>
        <v>19775000</v>
      </c>
    </row>
    <row r="263" spans="2:10" x14ac:dyDescent="0.25">
      <c r="B263" s="7">
        <v>2</v>
      </c>
      <c r="C263" s="23">
        <v>42374</v>
      </c>
      <c r="D263" s="24" t="s">
        <v>43</v>
      </c>
      <c r="E263" s="24" t="s">
        <v>44</v>
      </c>
      <c r="F263" s="24" t="s">
        <v>25</v>
      </c>
      <c r="G263" s="24" t="s">
        <v>22</v>
      </c>
      <c r="H263" s="25">
        <v>11700</v>
      </c>
      <c r="I263" s="25">
        <v>3535</v>
      </c>
      <c r="J263" s="25">
        <f t="shared" si="4"/>
        <v>41359500</v>
      </c>
    </row>
    <row r="264" spans="2:10" x14ac:dyDescent="0.25">
      <c r="B264" s="7">
        <v>2</v>
      </c>
      <c r="C264" s="23">
        <v>42376</v>
      </c>
      <c r="D264" s="24" t="s">
        <v>62</v>
      </c>
      <c r="E264" s="24" t="s">
        <v>63</v>
      </c>
      <c r="F264" s="24" t="s">
        <v>25</v>
      </c>
      <c r="G264" s="24" t="s">
        <v>15</v>
      </c>
      <c r="H264" s="25">
        <v>5000</v>
      </c>
      <c r="I264" s="25">
        <v>3870</v>
      </c>
      <c r="J264" s="25">
        <f t="shared" si="4"/>
        <v>19350000</v>
      </c>
    </row>
    <row r="265" spans="2:10" x14ac:dyDescent="0.25">
      <c r="B265" s="7">
        <v>2</v>
      </c>
      <c r="C265" s="23">
        <v>42376</v>
      </c>
      <c r="D265" s="24" t="s">
        <v>62</v>
      </c>
      <c r="E265" s="24" t="s">
        <v>63</v>
      </c>
      <c r="F265" s="24" t="s">
        <v>25</v>
      </c>
      <c r="G265" s="24" t="s">
        <v>64</v>
      </c>
      <c r="H265" s="25">
        <v>5000</v>
      </c>
      <c r="I265" s="25">
        <v>4360</v>
      </c>
      <c r="J265" s="25">
        <f t="shared" si="4"/>
        <v>21800000</v>
      </c>
    </row>
    <row r="266" spans="2:10" x14ac:dyDescent="0.25">
      <c r="B266" s="7">
        <v>2</v>
      </c>
      <c r="C266" s="23">
        <v>42376</v>
      </c>
      <c r="D266" s="24" t="s">
        <v>62</v>
      </c>
      <c r="E266" s="24" t="s">
        <v>63</v>
      </c>
      <c r="F266" s="24" t="s">
        <v>25</v>
      </c>
      <c r="G266" s="24" t="s">
        <v>22</v>
      </c>
      <c r="H266" s="25">
        <v>5300</v>
      </c>
      <c r="I266" s="25">
        <v>3535</v>
      </c>
      <c r="J266" s="25">
        <f t="shared" si="4"/>
        <v>18735500</v>
      </c>
    </row>
    <row r="267" spans="2:10" x14ac:dyDescent="0.25">
      <c r="B267" s="7">
        <v>2</v>
      </c>
      <c r="C267" s="23">
        <v>42377</v>
      </c>
      <c r="D267" s="24" t="s">
        <v>76</v>
      </c>
      <c r="E267" s="24" t="s">
        <v>77</v>
      </c>
      <c r="F267" s="24" t="s">
        <v>25</v>
      </c>
      <c r="G267" s="24" t="s">
        <v>15</v>
      </c>
      <c r="H267" s="25">
        <v>9300</v>
      </c>
      <c r="I267" s="25">
        <v>3870</v>
      </c>
      <c r="J267" s="25">
        <f t="shared" si="4"/>
        <v>35991000</v>
      </c>
    </row>
    <row r="268" spans="2:10" x14ac:dyDescent="0.25">
      <c r="B268" s="7">
        <v>2</v>
      </c>
      <c r="C268" s="23">
        <v>42377</v>
      </c>
      <c r="D268" s="24" t="s">
        <v>76</v>
      </c>
      <c r="E268" s="24" t="s">
        <v>77</v>
      </c>
      <c r="F268" s="24" t="s">
        <v>25</v>
      </c>
      <c r="G268" s="24" t="s">
        <v>29</v>
      </c>
      <c r="H268" s="25">
        <v>12500</v>
      </c>
      <c r="I268" s="25">
        <v>3535</v>
      </c>
      <c r="J268" s="25">
        <f t="shared" si="4"/>
        <v>44187500</v>
      </c>
    </row>
    <row r="269" spans="2:10" x14ac:dyDescent="0.25">
      <c r="B269" s="7">
        <v>2</v>
      </c>
      <c r="C269" s="23">
        <v>42377</v>
      </c>
      <c r="D269" s="24" t="s">
        <v>76</v>
      </c>
      <c r="E269" s="24" t="s">
        <v>77</v>
      </c>
      <c r="F269" s="24" t="s">
        <v>25</v>
      </c>
      <c r="G269" s="24" t="s">
        <v>22</v>
      </c>
      <c r="H269" s="25">
        <v>5000</v>
      </c>
      <c r="I269" s="25">
        <v>3535</v>
      </c>
      <c r="J269" s="25">
        <f t="shared" si="4"/>
        <v>17675000</v>
      </c>
    </row>
    <row r="270" spans="2:10" x14ac:dyDescent="0.25">
      <c r="B270" s="7">
        <v>2</v>
      </c>
      <c r="C270" s="23">
        <v>42377</v>
      </c>
      <c r="D270" s="24" t="s">
        <v>78</v>
      </c>
      <c r="E270" s="24" t="s">
        <v>79</v>
      </c>
      <c r="F270" s="24" t="s">
        <v>25</v>
      </c>
      <c r="G270" s="24" t="s">
        <v>15</v>
      </c>
      <c r="H270" s="25">
        <v>4500</v>
      </c>
      <c r="I270" s="25">
        <v>3870</v>
      </c>
      <c r="J270" s="25">
        <f t="shared" si="4"/>
        <v>17415000</v>
      </c>
    </row>
    <row r="271" spans="2:10" x14ac:dyDescent="0.25">
      <c r="B271" s="7">
        <v>2</v>
      </c>
      <c r="C271" s="23">
        <v>42381</v>
      </c>
      <c r="D271" s="24" t="s">
        <v>99</v>
      </c>
      <c r="E271" s="24" t="s">
        <v>100</v>
      </c>
      <c r="F271" s="24" t="s">
        <v>25</v>
      </c>
      <c r="G271" s="24" t="s">
        <v>15</v>
      </c>
      <c r="H271" s="25">
        <v>15300</v>
      </c>
      <c r="I271" s="25">
        <v>3870</v>
      </c>
      <c r="J271" s="25">
        <f t="shared" si="4"/>
        <v>59211000</v>
      </c>
    </row>
    <row r="272" spans="2:10" x14ac:dyDescent="0.25">
      <c r="B272" s="7">
        <v>2</v>
      </c>
      <c r="C272" s="23">
        <v>42381</v>
      </c>
      <c r="D272" s="24" t="s">
        <v>99</v>
      </c>
      <c r="E272" s="24" t="s">
        <v>100</v>
      </c>
      <c r="F272" s="24" t="s">
        <v>25</v>
      </c>
      <c r="G272" s="24" t="s">
        <v>22</v>
      </c>
      <c r="H272" s="25">
        <v>16000</v>
      </c>
      <c r="I272" s="25">
        <v>3535</v>
      </c>
      <c r="J272" s="25">
        <f t="shared" si="4"/>
        <v>56560000</v>
      </c>
    </row>
    <row r="273" spans="2:10" x14ac:dyDescent="0.25">
      <c r="B273" s="7">
        <v>2</v>
      </c>
      <c r="C273" s="23">
        <v>42382</v>
      </c>
      <c r="D273" s="24" t="s">
        <v>111</v>
      </c>
      <c r="E273" s="24" t="s">
        <v>112</v>
      </c>
      <c r="F273" s="24" t="s">
        <v>25</v>
      </c>
      <c r="G273" s="24" t="s">
        <v>15</v>
      </c>
      <c r="H273" s="25">
        <v>10000</v>
      </c>
      <c r="I273" s="25">
        <v>3870</v>
      </c>
      <c r="J273" s="25">
        <f t="shared" si="4"/>
        <v>38700000</v>
      </c>
    </row>
    <row r="274" spans="2:10" x14ac:dyDescent="0.25">
      <c r="B274" s="7">
        <v>2</v>
      </c>
      <c r="C274" s="23">
        <v>42382</v>
      </c>
      <c r="D274" s="24" t="s">
        <v>111</v>
      </c>
      <c r="E274" s="24" t="s">
        <v>112</v>
      </c>
      <c r="F274" s="24" t="s">
        <v>25</v>
      </c>
      <c r="G274" s="24" t="s">
        <v>22</v>
      </c>
      <c r="H274" s="25">
        <v>5300</v>
      </c>
      <c r="I274" s="25">
        <v>3535</v>
      </c>
      <c r="J274" s="25">
        <f t="shared" si="4"/>
        <v>18735500</v>
      </c>
    </row>
    <row r="275" spans="2:10" x14ac:dyDescent="0.25">
      <c r="B275" s="7">
        <v>2</v>
      </c>
      <c r="C275" s="23">
        <v>42384</v>
      </c>
      <c r="D275" s="24" t="s">
        <v>127</v>
      </c>
      <c r="E275" s="24" t="s">
        <v>128</v>
      </c>
      <c r="F275" s="24" t="s">
        <v>25</v>
      </c>
      <c r="G275" s="24" t="s">
        <v>22</v>
      </c>
      <c r="H275" s="25">
        <v>5000</v>
      </c>
      <c r="I275" s="25">
        <v>3535</v>
      </c>
      <c r="J275" s="25">
        <f t="shared" si="4"/>
        <v>17675000</v>
      </c>
    </row>
    <row r="276" spans="2:10" x14ac:dyDescent="0.25">
      <c r="B276" s="7">
        <v>2</v>
      </c>
      <c r="C276" s="23">
        <v>42388</v>
      </c>
      <c r="D276" s="24" t="s">
        <v>151</v>
      </c>
      <c r="E276" s="24" t="s">
        <v>152</v>
      </c>
      <c r="F276" s="24" t="s">
        <v>25</v>
      </c>
      <c r="G276" s="24" t="s">
        <v>29</v>
      </c>
      <c r="H276" s="25">
        <v>5300</v>
      </c>
      <c r="I276" s="25">
        <v>3535</v>
      </c>
      <c r="J276" s="25">
        <f t="shared" si="4"/>
        <v>18735500</v>
      </c>
    </row>
    <row r="277" spans="2:10" x14ac:dyDescent="0.25">
      <c r="B277" s="7">
        <v>2</v>
      </c>
      <c r="C277" s="23">
        <v>42388</v>
      </c>
      <c r="D277" s="24" t="s">
        <v>151</v>
      </c>
      <c r="E277" s="24" t="s">
        <v>152</v>
      </c>
      <c r="F277" s="24" t="s">
        <v>25</v>
      </c>
      <c r="G277" s="24" t="s">
        <v>22</v>
      </c>
      <c r="H277" s="25">
        <v>5000</v>
      </c>
      <c r="I277" s="25">
        <v>3535</v>
      </c>
      <c r="J277" s="25">
        <f t="shared" si="4"/>
        <v>17675000</v>
      </c>
    </row>
    <row r="278" spans="2:10" x14ac:dyDescent="0.25">
      <c r="B278" s="7">
        <v>2</v>
      </c>
      <c r="C278" s="23">
        <v>42390</v>
      </c>
      <c r="D278" s="24" t="s">
        <v>165</v>
      </c>
      <c r="E278" s="24" t="s">
        <v>166</v>
      </c>
      <c r="F278" s="24" t="s">
        <v>25</v>
      </c>
      <c r="G278" s="24" t="s">
        <v>15</v>
      </c>
      <c r="H278" s="25">
        <v>15300</v>
      </c>
      <c r="I278" s="25">
        <v>3870</v>
      </c>
      <c r="J278" s="25">
        <f t="shared" si="4"/>
        <v>59211000</v>
      </c>
    </row>
    <row r="279" spans="2:10" x14ac:dyDescent="0.25">
      <c r="B279" s="7">
        <v>2</v>
      </c>
      <c r="C279" s="23">
        <v>42390</v>
      </c>
      <c r="D279" s="24" t="s">
        <v>167</v>
      </c>
      <c r="E279" s="24" t="s">
        <v>168</v>
      </c>
      <c r="F279" s="24" t="s">
        <v>25</v>
      </c>
      <c r="G279" s="24" t="s">
        <v>22</v>
      </c>
      <c r="H279" s="25">
        <v>6200</v>
      </c>
      <c r="I279" s="25">
        <v>3535</v>
      </c>
      <c r="J279" s="25">
        <f t="shared" si="4"/>
        <v>21917000</v>
      </c>
    </row>
    <row r="280" spans="2:10" x14ac:dyDescent="0.25">
      <c r="B280" s="7">
        <v>2</v>
      </c>
      <c r="C280" s="23">
        <v>42390</v>
      </c>
      <c r="D280" s="24" t="s">
        <v>167</v>
      </c>
      <c r="E280" s="24" t="s">
        <v>168</v>
      </c>
      <c r="F280" s="24" t="s">
        <v>25</v>
      </c>
      <c r="G280" s="24" t="s">
        <v>38</v>
      </c>
      <c r="H280" s="25">
        <v>1</v>
      </c>
      <c r="I280" s="25">
        <v>1457000</v>
      </c>
      <c r="J280" s="25">
        <f t="shared" si="4"/>
        <v>1457000</v>
      </c>
    </row>
    <row r="281" spans="2:10" x14ac:dyDescent="0.25">
      <c r="B281" s="7">
        <v>2</v>
      </c>
      <c r="C281" s="23">
        <v>42391</v>
      </c>
      <c r="D281" s="24" t="s">
        <v>181</v>
      </c>
      <c r="E281" s="24" t="s">
        <v>182</v>
      </c>
      <c r="F281" s="24" t="s">
        <v>25</v>
      </c>
      <c r="G281" s="24" t="s">
        <v>22</v>
      </c>
      <c r="H281" s="25">
        <v>4500</v>
      </c>
      <c r="I281" s="25">
        <v>3535</v>
      </c>
      <c r="J281" s="25">
        <f t="shared" si="4"/>
        <v>15907500</v>
      </c>
    </row>
    <row r="282" spans="2:10" x14ac:dyDescent="0.25">
      <c r="B282" s="7">
        <v>2</v>
      </c>
      <c r="C282" s="23">
        <v>42391</v>
      </c>
      <c r="D282" s="24" t="s">
        <v>183</v>
      </c>
      <c r="E282" s="24" t="s">
        <v>184</v>
      </c>
      <c r="F282" s="24" t="s">
        <v>25</v>
      </c>
      <c r="G282" s="24" t="s">
        <v>15</v>
      </c>
      <c r="H282" s="25">
        <v>5300</v>
      </c>
      <c r="I282" s="25">
        <v>3870</v>
      </c>
      <c r="J282" s="25">
        <f t="shared" si="4"/>
        <v>20511000</v>
      </c>
    </row>
    <row r="283" spans="2:10" x14ac:dyDescent="0.25">
      <c r="B283" s="7">
        <v>2</v>
      </c>
      <c r="C283" s="23">
        <v>42391</v>
      </c>
      <c r="D283" s="24" t="s">
        <v>183</v>
      </c>
      <c r="E283" s="24" t="s">
        <v>184</v>
      </c>
      <c r="F283" s="24" t="s">
        <v>25</v>
      </c>
      <c r="G283" s="24" t="s">
        <v>29</v>
      </c>
      <c r="H283" s="25">
        <v>10000</v>
      </c>
      <c r="I283" s="25">
        <v>3535</v>
      </c>
      <c r="J283" s="25">
        <f t="shared" si="4"/>
        <v>35350000</v>
      </c>
    </row>
    <row r="284" spans="2:10" x14ac:dyDescent="0.25">
      <c r="B284" s="7">
        <v>2</v>
      </c>
      <c r="C284" s="23">
        <v>42391</v>
      </c>
      <c r="D284" s="24" t="s">
        <v>183</v>
      </c>
      <c r="E284" s="24" t="s">
        <v>184</v>
      </c>
      <c r="F284" s="24" t="s">
        <v>25</v>
      </c>
      <c r="G284" s="24" t="s">
        <v>22</v>
      </c>
      <c r="H284" s="25">
        <v>7200</v>
      </c>
      <c r="I284" s="25">
        <v>3535</v>
      </c>
      <c r="J284" s="25">
        <f t="shared" si="4"/>
        <v>25452000</v>
      </c>
    </row>
    <row r="285" spans="2:10" x14ac:dyDescent="0.25">
      <c r="B285" s="7">
        <v>2</v>
      </c>
      <c r="C285" s="23">
        <v>42396</v>
      </c>
      <c r="D285" s="24" t="s">
        <v>189</v>
      </c>
      <c r="E285" s="24" t="s">
        <v>190</v>
      </c>
      <c r="F285" s="24" t="s">
        <v>25</v>
      </c>
      <c r="G285" s="24" t="s">
        <v>133</v>
      </c>
      <c r="H285" s="25">
        <v>15300</v>
      </c>
      <c r="I285" s="25">
        <v>3870</v>
      </c>
      <c r="J285" s="25">
        <f t="shared" si="4"/>
        <v>59211000</v>
      </c>
    </row>
    <row r="286" spans="2:10" x14ac:dyDescent="0.25">
      <c r="B286" s="7">
        <v>2</v>
      </c>
      <c r="C286" s="23">
        <v>42395</v>
      </c>
      <c r="D286" s="24" t="s">
        <v>207</v>
      </c>
      <c r="E286" s="24" t="s">
        <v>208</v>
      </c>
      <c r="F286" s="24" t="s">
        <v>25</v>
      </c>
      <c r="G286" s="24" t="s">
        <v>22</v>
      </c>
      <c r="H286" s="25">
        <v>31300</v>
      </c>
      <c r="I286" s="25">
        <v>3535</v>
      </c>
      <c r="J286" s="25">
        <f t="shared" ref="J286:J349" si="5">H286*I286</f>
        <v>110645500</v>
      </c>
    </row>
    <row r="287" spans="2:10" x14ac:dyDescent="0.25">
      <c r="B287" s="7">
        <v>2</v>
      </c>
      <c r="C287" s="23">
        <v>42396</v>
      </c>
      <c r="D287" s="24" t="s">
        <v>217</v>
      </c>
      <c r="E287" s="24" t="s">
        <v>218</v>
      </c>
      <c r="F287" s="24" t="s">
        <v>25</v>
      </c>
      <c r="G287" s="24" t="s">
        <v>29</v>
      </c>
      <c r="H287" s="25">
        <v>5300</v>
      </c>
      <c r="I287" s="25">
        <v>3535</v>
      </c>
      <c r="J287" s="25">
        <f t="shared" si="5"/>
        <v>18735500</v>
      </c>
    </row>
    <row r="288" spans="2:10" x14ac:dyDescent="0.25">
      <c r="B288" s="7">
        <v>2</v>
      </c>
      <c r="C288" s="23">
        <v>42396</v>
      </c>
      <c r="D288" s="24" t="s">
        <v>217</v>
      </c>
      <c r="E288" s="24" t="s">
        <v>218</v>
      </c>
      <c r="F288" s="24" t="s">
        <v>25</v>
      </c>
      <c r="G288" s="24" t="s">
        <v>22</v>
      </c>
      <c r="H288" s="25">
        <v>5000</v>
      </c>
      <c r="I288" s="25">
        <v>3535</v>
      </c>
      <c r="J288" s="25">
        <f t="shared" si="5"/>
        <v>17675000</v>
      </c>
    </row>
    <row r="289" spans="2:10" x14ac:dyDescent="0.25">
      <c r="B289" s="7">
        <v>2</v>
      </c>
      <c r="C289" s="23">
        <v>42398</v>
      </c>
      <c r="D289" s="24" t="s">
        <v>225</v>
      </c>
      <c r="E289" s="24" t="s">
        <v>226</v>
      </c>
      <c r="F289" s="24" t="s">
        <v>25</v>
      </c>
      <c r="G289" s="24" t="s">
        <v>15</v>
      </c>
      <c r="H289" s="25">
        <v>5000</v>
      </c>
      <c r="I289" s="25">
        <v>3870</v>
      </c>
      <c r="J289" s="25">
        <f t="shared" si="5"/>
        <v>19350000</v>
      </c>
    </row>
    <row r="290" spans="2:10" x14ac:dyDescent="0.25">
      <c r="B290" s="7">
        <v>2</v>
      </c>
      <c r="C290" s="23">
        <v>42398</v>
      </c>
      <c r="D290" s="24" t="s">
        <v>225</v>
      </c>
      <c r="E290" s="24" t="s">
        <v>226</v>
      </c>
      <c r="F290" s="24" t="s">
        <v>25</v>
      </c>
      <c r="G290" s="24" t="s">
        <v>29</v>
      </c>
      <c r="H290" s="25">
        <v>5000</v>
      </c>
      <c r="I290" s="25">
        <v>3535</v>
      </c>
      <c r="J290" s="25">
        <f t="shared" si="5"/>
        <v>17675000</v>
      </c>
    </row>
    <row r="291" spans="2:10" x14ac:dyDescent="0.25">
      <c r="B291" s="7">
        <v>2</v>
      </c>
      <c r="C291" s="23">
        <v>42398</v>
      </c>
      <c r="D291" s="24" t="s">
        <v>225</v>
      </c>
      <c r="E291" s="24" t="s">
        <v>226</v>
      </c>
      <c r="F291" s="24" t="s">
        <v>25</v>
      </c>
      <c r="G291" s="24" t="s">
        <v>22</v>
      </c>
      <c r="H291" s="25">
        <v>5300</v>
      </c>
      <c r="I291" s="25">
        <v>3535</v>
      </c>
      <c r="J291" s="25">
        <f t="shared" si="5"/>
        <v>18735500</v>
      </c>
    </row>
    <row r="292" spans="2:10" x14ac:dyDescent="0.25">
      <c r="B292" s="7">
        <v>2</v>
      </c>
      <c r="C292" s="23">
        <v>42398</v>
      </c>
      <c r="D292" s="24" t="s">
        <v>229</v>
      </c>
      <c r="E292" s="24" t="s">
        <v>230</v>
      </c>
      <c r="F292" s="24" t="s">
        <v>25</v>
      </c>
      <c r="G292" s="24" t="s">
        <v>64</v>
      </c>
      <c r="H292" s="25">
        <v>4300</v>
      </c>
      <c r="I292" s="25">
        <v>4360</v>
      </c>
      <c r="J292" s="25">
        <f t="shared" si="5"/>
        <v>18748000</v>
      </c>
    </row>
    <row r="293" spans="2:10" x14ac:dyDescent="0.25">
      <c r="B293" s="7">
        <v>3</v>
      </c>
      <c r="C293" s="23">
        <v>42373</v>
      </c>
      <c r="D293" s="24" t="s">
        <v>12</v>
      </c>
      <c r="E293" s="24" t="s">
        <v>13</v>
      </c>
      <c r="F293" s="24" t="s">
        <v>14</v>
      </c>
      <c r="G293" s="24" t="s">
        <v>15</v>
      </c>
      <c r="H293" s="25">
        <v>21700</v>
      </c>
      <c r="I293" s="25">
        <v>3955</v>
      </c>
      <c r="J293" s="25">
        <f t="shared" si="5"/>
        <v>85823500</v>
      </c>
    </row>
    <row r="294" spans="2:10" x14ac:dyDescent="0.25">
      <c r="B294" s="7">
        <v>3</v>
      </c>
      <c r="C294" s="23">
        <v>42373</v>
      </c>
      <c r="D294" s="24" t="s">
        <v>16</v>
      </c>
      <c r="E294" s="24" t="s">
        <v>17</v>
      </c>
      <c r="F294" s="24" t="s">
        <v>14</v>
      </c>
      <c r="G294" s="24" t="s">
        <v>15</v>
      </c>
      <c r="H294" s="25">
        <v>6000</v>
      </c>
      <c r="I294" s="25">
        <v>3955</v>
      </c>
      <c r="J294" s="25">
        <f t="shared" si="5"/>
        <v>23730000</v>
      </c>
    </row>
    <row r="295" spans="2:10" x14ac:dyDescent="0.25">
      <c r="B295" s="7">
        <v>3</v>
      </c>
      <c r="C295" s="23">
        <v>42373</v>
      </c>
      <c r="D295" s="24" t="s">
        <v>16</v>
      </c>
      <c r="E295" s="24" t="s">
        <v>17</v>
      </c>
      <c r="F295" s="24" t="s">
        <v>14</v>
      </c>
      <c r="G295" s="24" t="s">
        <v>18</v>
      </c>
      <c r="H295" s="25">
        <v>6000</v>
      </c>
      <c r="I295" s="25">
        <v>4382</v>
      </c>
      <c r="J295" s="25">
        <f t="shared" si="5"/>
        <v>26292000</v>
      </c>
    </row>
    <row r="296" spans="2:10" x14ac:dyDescent="0.25">
      <c r="B296" s="7">
        <v>3</v>
      </c>
      <c r="C296" s="23">
        <v>42375</v>
      </c>
      <c r="D296" s="24" t="s">
        <v>49</v>
      </c>
      <c r="E296" s="24" t="s">
        <v>50</v>
      </c>
      <c r="F296" s="24" t="s">
        <v>14</v>
      </c>
      <c r="G296" s="24" t="s">
        <v>15</v>
      </c>
      <c r="H296" s="25">
        <v>10800</v>
      </c>
      <c r="I296" s="25">
        <v>3870</v>
      </c>
      <c r="J296" s="25">
        <f t="shared" si="5"/>
        <v>41796000</v>
      </c>
    </row>
    <row r="297" spans="2:10" x14ac:dyDescent="0.25">
      <c r="B297" s="7">
        <v>3</v>
      </c>
      <c r="C297" s="23">
        <v>42375</v>
      </c>
      <c r="D297" s="24" t="s">
        <v>51</v>
      </c>
      <c r="E297" s="24" t="s">
        <v>52</v>
      </c>
      <c r="F297" s="24" t="s">
        <v>14</v>
      </c>
      <c r="G297" s="24" t="s">
        <v>15</v>
      </c>
      <c r="H297" s="25">
        <v>10800</v>
      </c>
      <c r="I297" s="25">
        <v>3870</v>
      </c>
      <c r="J297" s="25">
        <f t="shared" si="5"/>
        <v>41796000</v>
      </c>
    </row>
    <row r="298" spans="2:10" x14ac:dyDescent="0.25">
      <c r="B298" s="7">
        <v>3</v>
      </c>
      <c r="C298" s="23">
        <v>42375</v>
      </c>
      <c r="D298" s="24" t="s">
        <v>51</v>
      </c>
      <c r="E298" s="24" t="s">
        <v>52</v>
      </c>
      <c r="F298" s="24" t="s">
        <v>14</v>
      </c>
      <c r="G298" s="24" t="s">
        <v>22</v>
      </c>
      <c r="H298" s="25">
        <v>17900</v>
      </c>
      <c r="I298" s="25">
        <v>3535</v>
      </c>
      <c r="J298" s="25">
        <f t="shared" si="5"/>
        <v>63276500</v>
      </c>
    </row>
    <row r="299" spans="2:10" x14ac:dyDescent="0.25">
      <c r="B299" s="7">
        <v>3</v>
      </c>
      <c r="C299" s="23">
        <v>42375</v>
      </c>
      <c r="D299" s="24" t="s">
        <v>51</v>
      </c>
      <c r="E299" s="24" t="s">
        <v>52</v>
      </c>
      <c r="F299" s="24" t="s">
        <v>14</v>
      </c>
      <c r="G299" s="24" t="s">
        <v>18</v>
      </c>
      <c r="H299" s="25">
        <v>5000</v>
      </c>
      <c r="I299" s="25">
        <v>4382</v>
      </c>
      <c r="J299" s="25">
        <f t="shared" si="5"/>
        <v>21910000</v>
      </c>
    </row>
    <row r="300" spans="2:10" x14ac:dyDescent="0.25">
      <c r="B300" s="7">
        <v>3</v>
      </c>
      <c r="C300" s="23">
        <v>42377</v>
      </c>
      <c r="D300" s="24" t="s">
        <v>67</v>
      </c>
      <c r="E300" s="24" t="s">
        <v>68</v>
      </c>
      <c r="F300" s="24" t="s">
        <v>14</v>
      </c>
      <c r="G300" s="24" t="s">
        <v>22</v>
      </c>
      <c r="H300" s="25">
        <v>17900</v>
      </c>
      <c r="I300" s="25">
        <v>3535</v>
      </c>
      <c r="J300" s="25">
        <f t="shared" si="5"/>
        <v>63276500</v>
      </c>
    </row>
    <row r="301" spans="2:10" x14ac:dyDescent="0.25">
      <c r="B301" s="7">
        <v>3</v>
      </c>
      <c r="C301" s="23">
        <v>42377</v>
      </c>
      <c r="D301" s="24" t="s">
        <v>67</v>
      </c>
      <c r="E301" s="24" t="s">
        <v>68</v>
      </c>
      <c r="F301" s="24" t="s">
        <v>14</v>
      </c>
      <c r="G301" s="24" t="s">
        <v>32</v>
      </c>
      <c r="H301" s="25">
        <v>5800</v>
      </c>
      <c r="I301" s="25">
        <v>5154</v>
      </c>
      <c r="J301" s="25">
        <f t="shared" si="5"/>
        <v>29893200</v>
      </c>
    </row>
    <row r="302" spans="2:10" x14ac:dyDescent="0.25">
      <c r="B302" s="7">
        <v>3</v>
      </c>
      <c r="C302" s="23">
        <v>42380</v>
      </c>
      <c r="D302" s="24" t="s">
        <v>82</v>
      </c>
      <c r="E302" s="24" t="s">
        <v>83</v>
      </c>
      <c r="F302" s="24" t="s">
        <v>14</v>
      </c>
      <c r="G302" s="24" t="s">
        <v>15</v>
      </c>
      <c r="H302" s="25">
        <v>5800</v>
      </c>
      <c r="I302" s="25">
        <v>3870</v>
      </c>
      <c r="J302" s="25">
        <f t="shared" si="5"/>
        <v>22446000</v>
      </c>
    </row>
    <row r="303" spans="2:10" x14ac:dyDescent="0.25">
      <c r="B303" s="7">
        <v>3</v>
      </c>
      <c r="C303" s="23">
        <v>42380</v>
      </c>
      <c r="D303" s="24" t="s">
        <v>82</v>
      </c>
      <c r="E303" s="24" t="s">
        <v>83</v>
      </c>
      <c r="F303" s="24" t="s">
        <v>14</v>
      </c>
      <c r="G303" s="24" t="s">
        <v>22</v>
      </c>
      <c r="H303" s="25">
        <v>22900</v>
      </c>
      <c r="I303" s="25">
        <v>3535</v>
      </c>
      <c r="J303" s="25">
        <f t="shared" si="5"/>
        <v>80951500</v>
      </c>
    </row>
    <row r="304" spans="2:10" x14ac:dyDescent="0.25">
      <c r="B304" s="7">
        <v>3</v>
      </c>
      <c r="C304" s="23">
        <v>42380</v>
      </c>
      <c r="D304" s="24" t="s">
        <v>84</v>
      </c>
      <c r="E304" s="24" t="s">
        <v>85</v>
      </c>
      <c r="F304" s="24" t="s">
        <v>14</v>
      </c>
      <c r="G304" s="24" t="s">
        <v>22</v>
      </c>
      <c r="H304" s="25">
        <v>5000</v>
      </c>
      <c r="I304" s="25">
        <v>3535</v>
      </c>
      <c r="J304" s="25">
        <f t="shared" si="5"/>
        <v>17675000</v>
      </c>
    </row>
    <row r="305" spans="2:10" x14ac:dyDescent="0.25">
      <c r="B305" s="7">
        <v>3</v>
      </c>
      <c r="C305" s="23">
        <v>42382</v>
      </c>
      <c r="D305" s="24" t="s">
        <v>101</v>
      </c>
      <c r="E305" s="24" t="s">
        <v>102</v>
      </c>
      <c r="F305" s="24" t="s">
        <v>14</v>
      </c>
      <c r="G305" s="24" t="s">
        <v>15</v>
      </c>
      <c r="H305" s="25">
        <v>10800</v>
      </c>
      <c r="I305" s="25">
        <v>3870</v>
      </c>
      <c r="J305" s="25">
        <f t="shared" si="5"/>
        <v>41796000</v>
      </c>
    </row>
    <row r="306" spans="2:10" x14ac:dyDescent="0.25">
      <c r="B306" s="7">
        <v>3</v>
      </c>
      <c r="C306" s="23">
        <v>43113</v>
      </c>
      <c r="D306" s="24" t="s">
        <v>103</v>
      </c>
      <c r="E306" s="24" t="s">
        <v>104</v>
      </c>
      <c r="F306" s="24" t="s">
        <v>14</v>
      </c>
      <c r="G306" s="24" t="s">
        <v>15</v>
      </c>
      <c r="H306" s="25">
        <v>5000</v>
      </c>
      <c r="I306" s="25">
        <v>3870</v>
      </c>
      <c r="J306" s="25">
        <f t="shared" si="5"/>
        <v>19350000</v>
      </c>
    </row>
    <row r="307" spans="2:10" x14ac:dyDescent="0.25">
      <c r="B307" s="7">
        <v>3</v>
      </c>
      <c r="C307" s="23">
        <v>43113</v>
      </c>
      <c r="D307" s="24" t="s">
        <v>103</v>
      </c>
      <c r="E307" s="24" t="s">
        <v>104</v>
      </c>
      <c r="F307" s="24" t="s">
        <v>14</v>
      </c>
      <c r="G307" s="24" t="s">
        <v>22</v>
      </c>
      <c r="H307" s="25">
        <v>28700</v>
      </c>
      <c r="I307" s="25">
        <v>3535</v>
      </c>
      <c r="J307" s="25">
        <f t="shared" si="5"/>
        <v>101454500</v>
      </c>
    </row>
    <row r="308" spans="2:10" x14ac:dyDescent="0.25">
      <c r="B308" s="7">
        <v>3</v>
      </c>
      <c r="C308" s="23">
        <v>42387</v>
      </c>
      <c r="D308" s="24" t="s">
        <v>139</v>
      </c>
      <c r="E308" s="24" t="s">
        <v>140</v>
      </c>
      <c r="F308" s="24" t="s">
        <v>14</v>
      </c>
      <c r="G308" s="24" t="s">
        <v>15</v>
      </c>
      <c r="H308" s="25">
        <v>10800</v>
      </c>
      <c r="I308" s="25">
        <v>3870</v>
      </c>
      <c r="J308" s="25">
        <f t="shared" si="5"/>
        <v>41796000</v>
      </c>
    </row>
    <row r="309" spans="2:10" x14ac:dyDescent="0.25">
      <c r="B309" s="7">
        <v>3</v>
      </c>
      <c r="C309" s="23">
        <v>42387</v>
      </c>
      <c r="D309" s="24" t="s">
        <v>139</v>
      </c>
      <c r="E309" s="24" t="s">
        <v>140</v>
      </c>
      <c r="F309" s="24" t="s">
        <v>14</v>
      </c>
      <c r="G309" s="24" t="s">
        <v>22</v>
      </c>
      <c r="H309" s="25">
        <v>17900</v>
      </c>
      <c r="I309" s="25">
        <v>3535</v>
      </c>
      <c r="J309" s="25">
        <f t="shared" si="5"/>
        <v>63276500</v>
      </c>
    </row>
    <row r="310" spans="2:10" x14ac:dyDescent="0.25">
      <c r="B310" s="7">
        <v>3</v>
      </c>
      <c r="C310" s="23">
        <v>42387</v>
      </c>
      <c r="D310" s="24" t="s">
        <v>139</v>
      </c>
      <c r="E310" s="24" t="s">
        <v>140</v>
      </c>
      <c r="F310" s="24" t="s">
        <v>14</v>
      </c>
      <c r="G310" s="24" t="s">
        <v>18</v>
      </c>
      <c r="H310" s="25">
        <v>5000</v>
      </c>
      <c r="I310" s="25">
        <v>4382</v>
      </c>
      <c r="J310" s="25">
        <f t="shared" si="5"/>
        <v>21910000</v>
      </c>
    </row>
    <row r="311" spans="2:10" x14ac:dyDescent="0.25">
      <c r="B311" s="7">
        <v>3</v>
      </c>
      <c r="C311" s="23">
        <v>42387</v>
      </c>
      <c r="D311" s="24" t="s">
        <v>141</v>
      </c>
      <c r="E311" s="24" t="s">
        <v>142</v>
      </c>
      <c r="F311" s="24" t="s">
        <v>14</v>
      </c>
      <c r="G311" s="24" t="s">
        <v>15</v>
      </c>
      <c r="H311" s="25">
        <v>15800</v>
      </c>
      <c r="I311" s="25">
        <v>3870</v>
      </c>
      <c r="J311" s="25">
        <f t="shared" si="5"/>
        <v>61146000</v>
      </c>
    </row>
    <row r="312" spans="2:10" x14ac:dyDescent="0.25">
      <c r="B312" s="7">
        <v>3</v>
      </c>
      <c r="C312" s="23">
        <v>42389</v>
      </c>
      <c r="D312" s="24" t="s">
        <v>159</v>
      </c>
      <c r="E312" s="24" t="s">
        <v>160</v>
      </c>
      <c r="F312" s="24" t="s">
        <v>14</v>
      </c>
      <c r="G312" s="24" t="s">
        <v>15</v>
      </c>
      <c r="H312" s="25">
        <v>21700</v>
      </c>
      <c r="I312" s="25">
        <v>3870</v>
      </c>
      <c r="J312" s="25">
        <f t="shared" si="5"/>
        <v>83979000</v>
      </c>
    </row>
    <row r="313" spans="2:10" x14ac:dyDescent="0.25">
      <c r="B313" s="7">
        <v>3</v>
      </c>
      <c r="C313" s="23">
        <v>42389</v>
      </c>
      <c r="D313" s="24" t="s">
        <v>161</v>
      </c>
      <c r="E313" s="24" t="s">
        <v>162</v>
      </c>
      <c r="F313" s="24" t="s">
        <v>14</v>
      </c>
      <c r="G313" s="24" t="s">
        <v>15</v>
      </c>
      <c r="H313" s="25">
        <v>6000</v>
      </c>
      <c r="I313" s="25">
        <v>3870</v>
      </c>
      <c r="J313" s="25">
        <f t="shared" si="5"/>
        <v>23220000</v>
      </c>
    </row>
    <row r="314" spans="2:10" x14ac:dyDescent="0.25">
      <c r="B314" s="7">
        <v>3</v>
      </c>
      <c r="C314" s="23">
        <v>42389</v>
      </c>
      <c r="D314" s="24" t="s">
        <v>161</v>
      </c>
      <c r="E314" s="24" t="s">
        <v>162</v>
      </c>
      <c r="F314" s="24" t="s">
        <v>14</v>
      </c>
      <c r="G314" s="24" t="s">
        <v>22</v>
      </c>
      <c r="H314" s="25">
        <v>6000</v>
      </c>
      <c r="I314" s="25">
        <v>3535</v>
      </c>
      <c r="J314" s="25">
        <f t="shared" si="5"/>
        <v>21210000</v>
      </c>
    </row>
    <row r="315" spans="2:10" x14ac:dyDescent="0.25">
      <c r="B315" s="7">
        <v>3</v>
      </c>
      <c r="C315" s="23">
        <v>42396</v>
      </c>
      <c r="D315" s="24" t="s">
        <v>209</v>
      </c>
      <c r="E315" s="24" t="s">
        <v>210</v>
      </c>
      <c r="F315" s="24" t="s">
        <v>14</v>
      </c>
      <c r="G315" s="24" t="s">
        <v>15</v>
      </c>
      <c r="H315" s="25">
        <v>15800</v>
      </c>
      <c r="I315" s="25">
        <v>3870</v>
      </c>
      <c r="J315" s="25">
        <f t="shared" si="5"/>
        <v>61146000</v>
      </c>
    </row>
    <row r="316" spans="2:10" x14ac:dyDescent="0.25">
      <c r="B316" s="7">
        <v>3</v>
      </c>
      <c r="C316" s="23">
        <v>42396</v>
      </c>
      <c r="D316" s="24" t="s">
        <v>211</v>
      </c>
      <c r="E316" s="24" t="s">
        <v>212</v>
      </c>
      <c r="F316" s="24" t="s">
        <v>14</v>
      </c>
      <c r="G316" s="24" t="s">
        <v>15</v>
      </c>
      <c r="H316" s="25">
        <v>21700</v>
      </c>
      <c r="I316" s="25">
        <v>3870</v>
      </c>
      <c r="J316" s="25">
        <f t="shared" si="5"/>
        <v>83979000</v>
      </c>
    </row>
    <row r="317" spans="2:10" x14ac:dyDescent="0.25">
      <c r="B317" s="7">
        <v>3</v>
      </c>
      <c r="C317" s="23">
        <v>42396</v>
      </c>
      <c r="D317" s="24" t="s">
        <v>211</v>
      </c>
      <c r="E317" s="24" t="s">
        <v>212</v>
      </c>
      <c r="F317" s="24" t="s">
        <v>14</v>
      </c>
      <c r="G317" s="24" t="s">
        <v>22</v>
      </c>
      <c r="H317" s="25">
        <v>12000</v>
      </c>
      <c r="I317" s="25">
        <v>3535</v>
      </c>
      <c r="J317" s="25">
        <f t="shared" si="5"/>
        <v>42420000</v>
      </c>
    </row>
    <row r="318" spans="2:10" x14ac:dyDescent="0.25">
      <c r="B318" s="7">
        <v>4</v>
      </c>
      <c r="C318" s="23">
        <v>42373</v>
      </c>
      <c r="D318" s="24" t="s">
        <v>26</v>
      </c>
      <c r="E318" s="24" t="s">
        <v>27</v>
      </c>
      <c r="F318" s="24" t="s">
        <v>28</v>
      </c>
      <c r="G318" s="24" t="s">
        <v>15</v>
      </c>
      <c r="H318" s="25">
        <v>5300</v>
      </c>
      <c r="I318" s="25">
        <v>3955</v>
      </c>
      <c r="J318" s="25">
        <f t="shared" si="5"/>
        <v>20961500</v>
      </c>
    </row>
    <row r="319" spans="2:10" x14ac:dyDescent="0.25">
      <c r="B319" s="7">
        <v>4</v>
      </c>
      <c r="C319" s="23">
        <v>42373</v>
      </c>
      <c r="D319" s="24" t="s">
        <v>26</v>
      </c>
      <c r="E319" s="24" t="s">
        <v>27</v>
      </c>
      <c r="F319" s="24" t="s">
        <v>28</v>
      </c>
      <c r="G319" s="24" t="s">
        <v>29</v>
      </c>
      <c r="H319" s="25">
        <v>6200</v>
      </c>
      <c r="I319" s="25">
        <v>3535</v>
      </c>
      <c r="J319" s="25">
        <f t="shared" si="5"/>
        <v>21917000</v>
      </c>
    </row>
    <row r="320" spans="2:10" x14ac:dyDescent="0.25">
      <c r="B320" s="7">
        <v>4</v>
      </c>
      <c r="C320" s="23">
        <v>42373</v>
      </c>
      <c r="D320" s="24" t="s">
        <v>26</v>
      </c>
      <c r="E320" s="24" t="s">
        <v>27</v>
      </c>
      <c r="F320" s="24" t="s">
        <v>28</v>
      </c>
      <c r="G320" s="24" t="s">
        <v>22</v>
      </c>
      <c r="H320" s="25">
        <v>4000</v>
      </c>
      <c r="I320" s="25">
        <v>3535</v>
      </c>
      <c r="J320" s="25">
        <f t="shared" si="5"/>
        <v>14140000</v>
      </c>
    </row>
    <row r="321" spans="2:13" x14ac:dyDescent="0.25">
      <c r="B321" s="7">
        <v>4</v>
      </c>
      <c r="C321" s="23">
        <v>42373</v>
      </c>
      <c r="D321" s="24" t="s">
        <v>30</v>
      </c>
      <c r="E321" s="24" t="s">
        <v>31</v>
      </c>
      <c r="F321" s="24" t="s">
        <v>28</v>
      </c>
      <c r="G321" s="24" t="s">
        <v>15</v>
      </c>
      <c r="H321" s="25">
        <v>10600</v>
      </c>
      <c r="I321" s="25">
        <v>3955</v>
      </c>
      <c r="J321" s="25">
        <f t="shared" si="5"/>
        <v>41923000</v>
      </c>
    </row>
    <row r="322" spans="2:13" x14ac:dyDescent="0.25">
      <c r="B322" s="7">
        <v>4</v>
      </c>
      <c r="C322" s="23">
        <v>42373</v>
      </c>
      <c r="D322" s="24" t="s">
        <v>30</v>
      </c>
      <c r="E322" s="24" t="s">
        <v>31</v>
      </c>
      <c r="F322" s="24" t="s">
        <v>28</v>
      </c>
      <c r="G322" s="24" t="s">
        <v>32</v>
      </c>
      <c r="H322" s="25">
        <v>5200</v>
      </c>
      <c r="I322" s="25">
        <v>5154</v>
      </c>
      <c r="J322" s="25">
        <f t="shared" si="5"/>
        <v>26800800</v>
      </c>
    </row>
    <row r="323" spans="2:13" x14ac:dyDescent="0.25">
      <c r="B323" s="7">
        <v>4</v>
      </c>
      <c r="C323" s="23">
        <v>42375</v>
      </c>
      <c r="D323" s="24" t="s">
        <v>58</v>
      </c>
      <c r="E323" s="24" t="s">
        <v>59</v>
      </c>
      <c r="F323" s="24" t="s">
        <v>28</v>
      </c>
      <c r="G323" s="24" t="s">
        <v>15</v>
      </c>
      <c r="H323" s="25">
        <v>6200</v>
      </c>
      <c r="I323" s="25">
        <v>3870</v>
      </c>
      <c r="J323" s="25">
        <f t="shared" si="5"/>
        <v>23994000</v>
      </c>
    </row>
    <row r="324" spans="2:13" x14ac:dyDescent="0.25">
      <c r="B324" s="7">
        <v>4</v>
      </c>
      <c r="C324" s="23">
        <v>42375</v>
      </c>
      <c r="D324" s="24" t="s">
        <v>60</v>
      </c>
      <c r="E324" s="24" t="s">
        <v>61</v>
      </c>
      <c r="F324" s="24" t="s">
        <v>28</v>
      </c>
      <c r="G324" s="24" t="s">
        <v>15</v>
      </c>
      <c r="H324" s="25">
        <v>5400</v>
      </c>
      <c r="I324" s="25">
        <v>3870</v>
      </c>
      <c r="J324" s="25">
        <f t="shared" si="5"/>
        <v>20898000</v>
      </c>
    </row>
    <row r="325" spans="2:13" x14ac:dyDescent="0.25">
      <c r="B325" s="7">
        <v>4</v>
      </c>
      <c r="C325" s="23">
        <v>42375</v>
      </c>
      <c r="D325" s="24" t="s">
        <v>60</v>
      </c>
      <c r="E325" s="24" t="s">
        <v>61</v>
      </c>
      <c r="F325" s="24" t="s">
        <v>28</v>
      </c>
      <c r="G325" s="24" t="s">
        <v>29</v>
      </c>
      <c r="H325" s="25">
        <v>5200</v>
      </c>
      <c r="I325" s="25">
        <v>3535</v>
      </c>
      <c r="J325" s="25">
        <f t="shared" si="5"/>
        <v>18382000</v>
      </c>
    </row>
    <row r="326" spans="2:13" x14ac:dyDescent="0.25">
      <c r="B326" s="7">
        <v>4</v>
      </c>
      <c r="C326" s="23">
        <v>42375</v>
      </c>
      <c r="D326" s="24" t="s">
        <v>60</v>
      </c>
      <c r="E326" s="24" t="s">
        <v>61</v>
      </c>
      <c r="F326" s="24" t="s">
        <v>28</v>
      </c>
      <c r="G326" s="24" t="s">
        <v>22</v>
      </c>
      <c r="H326" s="25">
        <v>5200</v>
      </c>
      <c r="I326" s="25">
        <v>3535</v>
      </c>
      <c r="J326" s="25">
        <f t="shared" si="5"/>
        <v>18382000</v>
      </c>
    </row>
    <row r="327" spans="2:13" x14ac:dyDescent="0.25">
      <c r="B327" s="7">
        <v>4</v>
      </c>
      <c r="C327" s="23">
        <v>42376</v>
      </c>
      <c r="D327" s="24" t="s">
        <v>65</v>
      </c>
      <c r="E327" s="24" t="s">
        <v>66</v>
      </c>
      <c r="F327" s="24" t="s">
        <v>28</v>
      </c>
      <c r="G327" s="24" t="s">
        <v>15</v>
      </c>
      <c r="H327" s="25">
        <v>5300</v>
      </c>
      <c r="I327" s="25">
        <v>3870</v>
      </c>
      <c r="J327" s="25">
        <f t="shared" si="5"/>
        <v>20511000</v>
      </c>
    </row>
    <row r="328" spans="2:13" x14ac:dyDescent="0.25">
      <c r="B328" s="7">
        <v>4</v>
      </c>
      <c r="C328" s="23">
        <v>42376</v>
      </c>
      <c r="D328" s="24" t="s">
        <v>65</v>
      </c>
      <c r="E328" s="24" t="s">
        <v>66</v>
      </c>
      <c r="F328" s="24" t="s">
        <v>28</v>
      </c>
      <c r="G328" s="24" t="s">
        <v>29</v>
      </c>
      <c r="H328" s="25">
        <v>6200</v>
      </c>
      <c r="I328" s="25">
        <v>3535</v>
      </c>
      <c r="J328" s="25">
        <f t="shared" si="5"/>
        <v>21917000</v>
      </c>
    </row>
    <row r="329" spans="2:13" x14ac:dyDescent="0.25">
      <c r="B329" s="7">
        <v>4</v>
      </c>
      <c r="C329" s="23">
        <v>42376</v>
      </c>
      <c r="D329" s="24" t="s">
        <v>65</v>
      </c>
      <c r="E329" s="24" t="s">
        <v>66</v>
      </c>
      <c r="F329" s="24" t="s">
        <v>28</v>
      </c>
      <c r="G329" s="24" t="s">
        <v>22</v>
      </c>
      <c r="H329" s="25">
        <v>4000</v>
      </c>
      <c r="I329" s="25">
        <v>3535</v>
      </c>
      <c r="J329" s="25">
        <f t="shared" si="5"/>
        <v>14140000</v>
      </c>
    </row>
    <row r="330" spans="2:13" x14ac:dyDescent="0.25">
      <c r="B330" s="7">
        <v>4</v>
      </c>
      <c r="C330" s="23">
        <v>42377</v>
      </c>
      <c r="D330" s="24" t="s">
        <v>80</v>
      </c>
      <c r="E330" s="24" t="s">
        <v>81</v>
      </c>
      <c r="F330" s="24" t="s">
        <v>28</v>
      </c>
      <c r="G330" s="24" t="s">
        <v>15</v>
      </c>
      <c r="H330" s="25">
        <v>5400</v>
      </c>
      <c r="I330" s="25">
        <v>3870</v>
      </c>
      <c r="J330" s="25">
        <f t="shared" si="5"/>
        <v>20898000</v>
      </c>
    </row>
    <row r="331" spans="2:13" x14ac:dyDescent="0.25">
      <c r="B331" s="7">
        <v>4</v>
      </c>
      <c r="C331" s="23">
        <v>42377</v>
      </c>
      <c r="D331" s="24" t="s">
        <v>80</v>
      </c>
      <c r="E331" s="24" t="s">
        <v>81</v>
      </c>
      <c r="F331" s="24" t="s">
        <v>28</v>
      </c>
      <c r="G331" s="24" t="s">
        <v>22</v>
      </c>
      <c r="H331" s="25">
        <v>5200</v>
      </c>
      <c r="I331" s="25">
        <v>3535</v>
      </c>
      <c r="J331" s="25">
        <f t="shared" si="5"/>
        <v>18382000</v>
      </c>
    </row>
    <row r="332" spans="2:13" x14ac:dyDescent="0.25">
      <c r="B332" s="7">
        <v>4</v>
      </c>
      <c r="C332" s="23">
        <v>42377</v>
      </c>
      <c r="D332" s="24" t="s">
        <v>80</v>
      </c>
      <c r="E332" s="24" t="s">
        <v>81</v>
      </c>
      <c r="F332" s="24" t="s">
        <v>28</v>
      </c>
      <c r="G332" s="24" t="s">
        <v>29</v>
      </c>
      <c r="H332" s="25">
        <v>5200</v>
      </c>
      <c r="I332" s="25">
        <v>3535</v>
      </c>
      <c r="J332" s="25">
        <f t="shared" si="5"/>
        <v>18382000</v>
      </c>
    </row>
    <row r="333" spans="2:13" x14ac:dyDescent="0.25">
      <c r="B333" s="7">
        <v>4</v>
      </c>
      <c r="C333" s="23">
        <v>42380</v>
      </c>
      <c r="D333" s="24" t="s">
        <v>95</v>
      </c>
      <c r="E333" s="24" t="s">
        <v>96</v>
      </c>
      <c r="F333" s="24" t="s">
        <v>28</v>
      </c>
      <c r="G333" s="24" t="s">
        <v>29</v>
      </c>
      <c r="H333" s="25">
        <v>5300</v>
      </c>
      <c r="I333" s="25">
        <v>3535</v>
      </c>
      <c r="J333" s="25">
        <f t="shared" si="5"/>
        <v>18735500</v>
      </c>
    </row>
    <row r="334" spans="2:13" x14ac:dyDescent="0.25">
      <c r="B334" s="7">
        <v>4</v>
      </c>
      <c r="C334" s="23">
        <v>42380</v>
      </c>
      <c r="D334" s="24" t="s">
        <v>95</v>
      </c>
      <c r="E334" s="24" t="s">
        <v>96</v>
      </c>
      <c r="F334" s="24" t="s">
        <v>28</v>
      </c>
      <c r="G334" s="24" t="s">
        <v>22</v>
      </c>
      <c r="H334" s="25">
        <v>6200</v>
      </c>
      <c r="I334" s="25">
        <v>3535</v>
      </c>
      <c r="J334" s="25">
        <f t="shared" si="5"/>
        <v>21917000</v>
      </c>
    </row>
    <row r="335" spans="2:13" x14ac:dyDescent="0.25">
      <c r="B335" s="7">
        <v>4</v>
      </c>
      <c r="C335" s="23">
        <v>42380</v>
      </c>
      <c r="D335" s="24" t="s">
        <v>95</v>
      </c>
      <c r="E335" s="24" t="s">
        <v>96</v>
      </c>
      <c r="F335" s="24" t="s">
        <v>28</v>
      </c>
      <c r="G335" s="24" t="s">
        <v>32</v>
      </c>
      <c r="H335" s="25">
        <v>4000</v>
      </c>
      <c r="I335" s="25">
        <v>5154</v>
      </c>
      <c r="J335" s="25">
        <f t="shared" si="5"/>
        <v>20616000</v>
      </c>
    </row>
    <row r="336" spans="2:13" x14ac:dyDescent="0.25">
      <c r="B336" s="7">
        <v>4</v>
      </c>
      <c r="C336" s="23">
        <v>42380</v>
      </c>
      <c r="D336" s="24" t="s">
        <v>97</v>
      </c>
      <c r="E336" s="24" t="s">
        <v>98</v>
      </c>
      <c r="F336" s="24" t="s">
        <v>28</v>
      </c>
      <c r="G336" s="24" t="s">
        <v>15</v>
      </c>
      <c r="H336" s="25">
        <v>15800</v>
      </c>
      <c r="I336" s="25">
        <v>3870</v>
      </c>
      <c r="J336" s="25">
        <f t="shared" si="5"/>
        <v>61146000</v>
      </c>
      <c r="L336" s="32"/>
      <c r="M336" s="32"/>
    </row>
    <row r="337" spans="2:13" x14ac:dyDescent="0.25">
      <c r="B337" s="7">
        <v>4</v>
      </c>
      <c r="C337" s="23">
        <v>42382</v>
      </c>
      <c r="D337" s="24" t="s">
        <v>115</v>
      </c>
      <c r="E337" s="24" t="s">
        <v>116</v>
      </c>
      <c r="F337" s="24" t="s">
        <v>28</v>
      </c>
      <c r="G337" s="24" t="s">
        <v>15</v>
      </c>
      <c r="H337" s="25">
        <v>10200</v>
      </c>
      <c r="I337" s="25">
        <v>3870</v>
      </c>
      <c r="J337" s="25">
        <f t="shared" si="5"/>
        <v>39474000</v>
      </c>
      <c r="L337" s="26"/>
      <c r="M337" s="26"/>
    </row>
    <row r="338" spans="2:13" x14ac:dyDescent="0.25">
      <c r="B338" s="7">
        <v>4</v>
      </c>
      <c r="C338" s="23">
        <v>42382</v>
      </c>
      <c r="D338" s="24" t="s">
        <v>115</v>
      </c>
      <c r="E338" s="24" t="s">
        <v>116</v>
      </c>
      <c r="F338" s="24" t="s">
        <v>28</v>
      </c>
      <c r="G338" s="24" t="s">
        <v>22</v>
      </c>
      <c r="H338" s="25">
        <v>5300</v>
      </c>
      <c r="I338" s="25">
        <v>3535</v>
      </c>
      <c r="J338" s="25">
        <f t="shared" si="5"/>
        <v>18735500</v>
      </c>
    </row>
    <row r="339" spans="2:13" x14ac:dyDescent="0.25">
      <c r="B339" s="7">
        <v>4</v>
      </c>
      <c r="C339" s="23">
        <v>42383</v>
      </c>
      <c r="D339" s="24" t="s">
        <v>123</v>
      </c>
      <c r="E339" s="24" t="s">
        <v>124</v>
      </c>
      <c r="F339" s="24" t="s">
        <v>28</v>
      </c>
      <c r="G339" s="24" t="s">
        <v>15</v>
      </c>
      <c r="H339" s="25">
        <v>5400</v>
      </c>
      <c r="I339" s="25">
        <v>3870</v>
      </c>
      <c r="J339" s="25">
        <f t="shared" si="5"/>
        <v>20898000</v>
      </c>
    </row>
    <row r="340" spans="2:13" x14ac:dyDescent="0.25">
      <c r="B340" s="7">
        <v>4</v>
      </c>
      <c r="C340" s="23">
        <v>42383</v>
      </c>
      <c r="D340" s="24" t="s">
        <v>123</v>
      </c>
      <c r="E340" s="24" t="s">
        <v>124</v>
      </c>
      <c r="F340" s="24" t="s">
        <v>28</v>
      </c>
      <c r="G340" s="24" t="s">
        <v>29</v>
      </c>
      <c r="H340" s="25">
        <v>5200</v>
      </c>
      <c r="I340" s="25">
        <v>3535</v>
      </c>
      <c r="J340" s="25">
        <f t="shared" si="5"/>
        <v>18382000</v>
      </c>
    </row>
    <row r="341" spans="2:13" x14ac:dyDescent="0.25">
      <c r="B341" s="7">
        <v>4</v>
      </c>
      <c r="C341" s="23">
        <v>42383</v>
      </c>
      <c r="D341" s="24" t="s">
        <v>123</v>
      </c>
      <c r="E341" s="24" t="s">
        <v>124</v>
      </c>
      <c r="F341" s="24" t="s">
        <v>28</v>
      </c>
      <c r="G341" s="24" t="s">
        <v>22</v>
      </c>
      <c r="H341" s="25">
        <v>5200</v>
      </c>
      <c r="I341" s="25">
        <v>3535</v>
      </c>
      <c r="J341" s="25">
        <f t="shared" si="5"/>
        <v>18382000</v>
      </c>
    </row>
    <row r="342" spans="2:13" x14ac:dyDescent="0.25">
      <c r="B342" s="7">
        <v>4</v>
      </c>
      <c r="C342" s="23">
        <v>42384</v>
      </c>
      <c r="D342" s="24" t="s">
        <v>129</v>
      </c>
      <c r="E342" s="24" t="s">
        <v>130</v>
      </c>
      <c r="F342" s="24" t="s">
        <v>28</v>
      </c>
      <c r="G342" s="24" t="s">
        <v>15</v>
      </c>
      <c r="H342" s="25">
        <v>15500</v>
      </c>
      <c r="I342" s="25">
        <v>3870</v>
      </c>
      <c r="J342" s="25">
        <f t="shared" si="5"/>
        <v>59985000</v>
      </c>
    </row>
    <row r="343" spans="2:13" x14ac:dyDescent="0.25">
      <c r="B343" s="7">
        <v>4</v>
      </c>
      <c r="C343" s="23">
        <v>42387</v>
      </c>
      <c r="D343" s="24" t="s">
        <v>143</v>
      </c>
      <c r="E343" s="24" t="s">
        <v>144</v>
      </c>
      <c r="F343" s="24" t="s">
        <v>28</v>
      </c>
      <c r="G343" s="24" t="s">
        <v>15</v>
      </c>
      <c r="H343" s="25">
        <v>5300</v>
      </c>
      <c r="I343" s="25">
        <v>3870</v>
      </c>
      <c r="J343" s="25">
        <f t="shared" si="5"/>
        <v>20511000</v>
      </c>
    </row>
    <row r="344" spans="2:13" x14ac:dyDescent="0.25">
      <c r="B344" s="7">
        <v>4</v>
      </c>
      <c r="C344" s="23">
        <v>42387</v>
      </c>
      <c r="D344" s="24" t="s">
        <v>143</v>
      </c>
      <c r="E344" s="24" t="s">
        <v>144</v>
      </c>
      <c r="F344" s="24" t="s">
        <v>28</v>
      </c>
      <c r="G344" s="24" t="s">
        <v>29</v>
      </c>
      <c r="H344" s="25">
        <v>4000</v>
      </c>
      <c r="I344" s="25">
        <v>3535</v>
      </c>
      <c r="J344" s="25">
        <f t="shared" si="5"/>
        <v>14140000</v>
      </c>
    </row>
    <row r="345" spans="2:13" x14ac:dyDescent="0.25">
      <c r="B345" s="7">
        <v>4</v>
      </c>
      <c r="C345" s="23">
        <v>42387</v>
      </c>
      <c r="D345" s="24" t="s">
        <v>143</v>
      </c>
      <c r="E345" s="24" t="s">
        <v>144</v>
      </c>
      <c r="F345" s="24" t="s">
        <v>28</v>
      </c>
      <c r="G345" s="24" t="s">
        <v>22</v>
      </c>
      <c r="H345" s="25">
        <v>6200</v>
      </c>
      <c r="I345" s="25">
        <v>3535</v>
      </c>
      <c r="J345" s="25">
        <f t="shared" si="5"/>
        <v>21917000</v>
      </c>
    </row>
    <row r="346" spans="2:13" x14ac:dyDescent="0.25">
      <c r="B346" s="7">
        <v>4</v>
      </c>
      <c r="C346" s="23">
        <v>42387</v>
      </c>
      <c r="D346" s="24" t="s">
        <v>145</v>
      </c>
      <c r="E346" s="24" t="s">
        <v>146</v>
      </c>
      <c r="F346" s="24" t="s">
        <v>28</v>
      </c>
      <c r="G346" s="24" t="s">
        <v>15</v>
      </c>
      <c r="H346" s="25">
        <v>5200</v>
      </c>
      <c r="I346" s="25">
        <v>3870</v>
      </c>
      <c r="J346" s="25">
        <f t="shared" si="5"/>
        <v>20124000</v>
      </c>
    </row>
    <row r="347" spans="2:13" x14ac:dyDescent="0.25">
      <c r="B347" s="7">
        <v>4</v>
      </c>
      <c r="C347" s="23">
        <v>42387</v>
      </c>
      <c r="D347" s="24" t="s">
        <v>145</v>
      </c>
      <c r="E347" s="24" t="s">
        <v>146</v>
      </c>
      <c r="F347" s="24" t="s">
        <v>28</v>
      </c>
      <c r="G347" s="24" t="s">
        <v>22</v>
      </c>
      <c r="H347" s="25">
        <v>10600</v>
      </c>
      <c r="I347" s="25">
        <v>3535</v>
      </c>
      <c r="J347" s="25">
        <f t="shared" si="5"/>
        <v>37471000</v>
      </c>
    </row>
    <row r="348" spans="2:13" x14ac:dyDescent="0.25">
      <c r="B348" s="7">
        <v>4</v>
      </c>
      <c r="C348" s="23">
        <v>42388</v>
      </c>
      <c r="D348" s="24" t="s">
        <v>157</v>
      </c>
      <c r="E348" s="24" t="s">
        <v>158</v>
      </c>
      <c r="F348" s="24" t="s">
        <v>28</v>
      </c>
      <c r="G348" s="24" t="s">
        <v>15</v>
      </c>
      <c r="H348" s="25">
        <v>4000</v>
      </c>
      <c r="I348" s="25">
        <v>3870</v>
      </c>
      <c r="J348" s="25">
        <f t="shared" si="5"/>
        <v>15480000</v>
      </c>
    </row>
    <row r="349" spans="2:13" x14ac:dyDescent="0.25">
      <c r="B349" s="7">
        <v>4</v>
      </c>
      <c r="C349" s="23">
        <v>42388</v>
      </c>
      <c r="D349" s="24" t="s">
        <v>157</v>
      </c>
      <c r="E349" s="24" t="s">
        <v>158</v>
      </c>
      <c r="F349" s="24" t="s">
        <v>28</v>
      </c>
      <c r="G349" s="24" t="s">
        <v>29</v>
      </c>
      <c r="H349" s="25">
        <v>6200</v>
      </c>
      <c r="I349" s="25">
        <v>3535</v>
      </c>
      <c r="J349" s="25">
        <f t="shared" si="5"/>
        <v>21917000</v>
      </c>
    </row>
    <row r="350" spans="2:13" x14ac:dyDescent="0.25">
      <c r="B350" s="7">
        <v>4</v>
      </c>
      <c r="C350" s="23">
        <v>42388</v>
      </c>
      <c r="D350" s="24" t="s">
        <v>157</v>
      </c>
      <c r="E350" s="24" t="s">
        <v>158</v>
      </c>
      <c r="F350" s="24" t="s">
        <v>28</v>
      </c>
      <c r="G350" s="24" t="s">
        <v>22</v>
      </c>
      <c r="H350" s="25">
        <v>5300</v>
      </c>
      <c r="I350" s="25">
        <v>3535</v>
      </c>
      <c r="J350" s="25">
        <f t="shared" ref="J350:J413" si="6">H350*I350</f>
        <v>18735500</v>
      </c>
    </row>
    <row r="351" spans="2:13" x14ac:dyDescent="0.25">
      <c r="B351" s="7">
        <v>4</v>
      </c>
      <c r="C351" s="23">
        <v>42389</v>
      </c>
      <c r="D351" s="24" t="s">
        <v>163</v>
      </c>
      <c r="E351" s="24" t="s">
        <v>164</v>
      </c>
      <c r="F351" s="24" t="s">
        <v>28</v>
      </c>
      <c r="G351" s="24" t="s">
        <v>15</v>
      </c>
      <c r="H351" s="25">
        <v>10400</v>
      </c>
      <c r="I351" s="25">
        <v>3870</v>
      </c>
      <c r="J351" s="25">
        <f t="shared" si="6"/>
        <v>40248000</v>
      </c>
    </row>
    <row r="352" spans="2:13" x14ac:dyDescent="0.25">
      <c r="B352" s="7">
        <v>4</v>
      </c>
      <c r="C352" s="23">
        <v>42389</v>
      </c>
      <c r="D352" s="24" t="s">
        <v>163</v>
      </c>
      <c r="E352" s="24" t="s">
        <v>164</v>
      </c>
      <c r="F352" s="24" t="s">
        <v>28</v>
      </c>
      <c r="G352" s="24" t="s">
        <v>29</v>
      </c>
      <c r="H352" s="25">
        <v>5400</v>
      </c>
      <c r="I352" s="25">
        <v>3535</v>
      </c>
      <c r="J352" s="25">
        <f t="shared" si="6"/>
        <v>19089000</v>
      </c>
    </row>
    <row r="353" spans="2:10" x14ac:dyDescent="0.25">
      <c r="B353" s="7">
        <v>4</v>
      </c>
      <c r="C353" s="23">
        <v>42390</v>
      </c>
      <c r="D353" s="24" t="s">
        <v>175</v>
      </c>
      <c r="E353" s="24" t="s">
        <v>176</v>
      </c>
      <c r="F353" s="24" t="s">
        <v>28</v>
      </c>
      <c r="G353" s="24" t="s">
        <v>15</v>
      </c>
      <c r="H353" s="25">
        <v>10600</v>
      </c>
      <c r="I353" s="25">
        <v>3870</v>
      </c>
      <c r="J353" s="25">
        <f t="shared" si="6"/>
        <v>41022000</v>
      </c>
    </row>
    <row r="354" spans="2:10" x14ac:dyDescent="0.25">
      <c r="B354" s="7">
        <v>4</v>
      </c>
      <c r="C354" s="23">
        <v>42390</v>
      </c>
      <c r="D354" s="24" t="s">
        <v>175</v>
      </c>
      <c r="E354" s="24" t="s">
        <v>176</v>
      </c>
      <c r="F354" s="24" t="s">
        <v>28</v>
      </c>
      <c r="G354" s="24" t="s">
        <v>29</v>
      </c>
      <c r="H354" s="25">
        <v>5200</v>
      </c>
      <c r="I354" s="25">
        <v>3535</v>
      </c>
      <c r="J354" s="25">
        <f t="shared" si="6"/>
        <v>18382000</v>
      </c>
    </row>
    <row r="355" spans="2:10" x14ac:dyDescent="0.25">
      <c r="B355" s="7">
        <v>4</v>
      </c>
      <c r="C355" s="23">
        <v>42390</v>
      </c>
      <c r="D355" s="24" t="s">
        <v>177</v>
      </c>
      <c r="E355" s="24" t="s">
        <v>178</v>
      </c>
      <c r="F355" s="24" t="s">
        <v>28</v>
      </c>
      <c r="G355" s="24" t="s">
        <v>15</v>
      </c>
      <c r="H355" s="25">
        <v>15500</v>
      </c>
      <c r="I355" s="25">
        <v>3870</v>
      </c>
      <c r="J355" s="25">
        <f t="shared" si="6"/>
        <v>59985000</v>
      </c>
    </row>
    <row r="356" spans="2:10" x14ac:dyDescent="0.25">
      <c r="B356" s="7">
        <v>4</v>
      </c>
      <c r="C356" s="23">
        <v>42392</v>
      </c>
      <c r="D356" s="24" t="s">
        <v>185</v>
      </c>
      <c r="E356" s="24" t="s">
        <v>186</v>
      </c>
      <c r="F356" s="24" t="s">
        <v>28</v>
      </c>
      <c r="G356" s="24" t="s">
        <v>15</v>
      </c>
      <c r="H356" s="25">
        <v>9300</v>
      </c>
      <c r="I356" s="25">
        <v>3870</v>
      </c>
      <c r="J356" s="25">
        <f t="shared" si="6"/>
        <v>35991000</v>
      </c>
    </row>
    <row r="357" spans="2:10" x14ac:dyDescent="0.25">
      <c r="B357" s="7">
        <v>4</v>
      </c>
      <c r="C357" s="23">
        <v>42392</v>
      </c>
      <c r="D357" s="24" t="s">
        <v>185</v>
      </c>
      <c r="E357" s="24" t="s">
        <v>186</v>
      </c>
      <c r="F357" s="24" t="s">
        <v>28</v>
      </c>
      <c r="G357" s="24" t="s">
        <v>22</v>
      </c>
      <c r="H357" s="25">
        <v>6200</v>
      </c>
      <c r="I357" s="25">
        <v>3535</v>
      </c>
      <c r="J357" s="25">
        <f t="shared" si="6"/>
        <v>21917000</v>
      </c>
    </row>
    <row r="358" spans="2:10" x14ac:dyDescent="0.25">
      <c r="B358" s="7">
        <v>4</v>
      </c>
      <c r="C358" s="23">
        <v>42392</v>
      </c>
      <c r="D358" s="24" t="s">
        <v>187</v>
      </c>
      <c r="E358" s="24" t="s">
        <v>188</v>
      </c>
      <c r="F358" s="24" t="s">
        <v>28</v>
      </c>
      <c r="G358" s="24" t="s">
        <v>15</v>
      </c>
      <c r="H358" s="25">
        <v>10600</v>
      </c>
      <c r="I358" s="25">
        <v>3870</v>
      </c>
      <c r="J358" s="25">
        <f t="shared" si="6"/>
        <v>41022000</v>
      </c>
    </row>
    <row r="359" spans="2:10" x14ac:dyDescent="0.25">
      <c r="B359" s="7">
        <v>4</v>
      </c>
      <c r="C359" s="23">
        <v>42392</v>
      </c>
      <c r="D359" s="24" t="s">
        <v>187</v>
      </c>
      <c r="E359" s="24" t="s">
        <v>188</v>
      </c>
      <c r="F359" s="24" t="s">
        <v>28</v>
      </c>
      <c r="G359" s="24" t="s">
        <v>22</v>
      </c>
      <c r="H359" s="25">
        <v>5200</v>
      </c>
      <c r="I359" s="25">
        <v>3535</v>
      </c>
      <c r="J359" s="25">
        <f t="shared" si="6"/>
        <v>18382000</v>
      </c>
    </row>
    <row r="360" spans="2:10" x14ac:dyDescent="0.25">
      <c r="B360" s="7">
        <v>4</v>
      </c>
      <c r="C360" s="23">
        <v>42398</v>
      </c>
      <c r="D360" s="24" t="s">
        <v>191</v>
      </c>
      <c r="E360" s="24" t="s">
        <v>192</v>
      </c>
      <c r="F360" s="24" t="s">
        <v>28</v>
      </c>
      <c r="G360" s="24" t="s">
        <v>29</v>
      </c>
      <c r="H360" s="25">
        <v>15800</v>
      </c>
      <c r="I360" s="25">
        <v>3535</v>
      </c>
      <c r="J360" s="25">
        <f t="shared" si="6"/>
        <v>55853000</v>
      </c>
    </row>
    <row r="361" spans="2:10" x14ac:dyDescent="0.25">
      <c r="B361" s="7">
        <v>4</v>
      </c>
      <c r="C361" s="23">
        <v>42394</v>
      </c>
      <c r="D361" s="24" t="s">
        <v>203</v>
      </c>
      <c r="E361" s="24" t="s">
        <v>204</v>
      </c>
      <c r="F361" s="24" t="s">
        <v>28</v>
      </c>
      <c r="G361" s="24" t="s">
        <v>15</v>
      </c>
      <c r="H361" s="25">
        <v>10600</v>
      </c>
      <c r="I361" s="25">
        <v>3870</v>
      </c>
      <c r="J361" s="25">
        <f t="shared" si="6"/>
        <v>41022000</v>
      </c>
    </row>
    <row r="362" spans="2:10" x14ac:dyDescent="0.25">
      <c r="B362" s="7">
        <v>4</v>
      </c>
      <c r="C362" s="23">
        <v>42394</v>
      </c>
      <c r="D362" s="24" t="s">
        <v>203</v>
      </c>
      <c r="E362" s="24" t="s">
        <v>204</v>
      </c>
      <c r="F362" s="24" t="s">
        <v>28</v>
      </c>
      <c r="G362" s="24" t="s">
        <v>22</v>
      </c>
      <c r="H362" s="25">
        <v>5200</v>
      </c>
      <c r="I362" s="25">
        <v>3535</v>
      </c>
      <c r="J362" s="25">
        <f t="shared" si="6"/>
        <v>18382000</v>
      </c>
    </row>
    <row r="363" spans="2:10" x14ac:dyDescent="0.25">
      <c r="B363" s="7">
        <v>4</v>
      </c>
      <c r="C363" s="23">
        <v>42394</v>
      </c>
      <c r="D363" s="24" t="s">
        <v>205</v>
      </c>
      <c r="E363" s="24" t="s">
        <v>206</v>
      </c>
      <c r="F363" s="24" t="s">
        <v>28</v>
      </c>
      <c r="G363" s="24" t="s">
        <v>15</v>
      </c>
      <c r="H363" s="25">
        <v>5400</v>
      </c>
      <c r="I363" s="25">
        <v>3870</v>
      </c>
      <c r="J363" s="25">
        <f t="shared" si="6"/>
        <v>20898000</v>
      </c>
    </row>
    <row r="364" spans="2:10" x14ac:dyDescent="0.25">
      <c r="B364" s="7">
        <v>4</v>
      </c>
      <c r="C364" s="23">
        <v>42396</v>
      </c>
      <c r="D364" s="24" t="s">
        <v>215</v>
      </c>
      <c r="E364" s="24" t="s">
        <v>216</v>
      </c>
      <c r="F364" s="24" t="s">
        <v>28</v>
      </c>
      <c r="G364" s="24" t="s">
        <v>15</v>
      </c>
      <c r="H364" s="25">
        <v>6200</v>
      </c>
      <c r="I364" s="25">
        <v>3870</v>
      </c>
      <c r="J364" s="25">
        <f t="shared" si="6"/>
        <v>23994000</v>
      </c>
    </row>
    <row r="365" spans="2:10" x14ac:dyDescent="0.25">
      <c r="B365" s="7">
        <v>4</v>
      </c>
      <c r="C365" s="23">
        <v>42396</v>
      </c>
      <c r="D365" s="24" t="s">
        <v>215</v>
      </c>
      <c r="E365" s="24" t="s">
        <v>216</v>
      </c>
      <c r="F365" s="24" t="s">
        <v>28</v>
      </c>
      <c r="G365" s="24" t="s">
        <v>32</v>
      </c>
      <c r="H365" s="25">
        <v>4000</v>
      </c>
      <c r="I365" s="25">
        <v>5154</v>
      </c>
      <c r="J365" s="25">
        <f t="shared" si="6"/>
        <v>20616000</v>
      </c>
    </row>
    <row r="366" spans="2:10" x14ac:dyDescent="0.25">
      <c r="B366" s="7">
        <v>4</v>
      </c>
      <c r="C366" s="23">
        <v>42396</v>
      </c>
      <c r="D366" s="24" t="s">
        <v>221</v>
      </c>
      <c r="E366" s="24" t="s">
        <v>222</v>
      </c>
      <c r="F366" s="24" t="s">
        <v>28</v>
      </c>
      <c r="G366" s="24" t="s">
        <v>15</v>
      </c>
      <c r="H366" s="25">
        <v>5400</v>
      </c>
      <c r="I366" s="25">
        <v>3870</v>
      </c>
      <c r="J366" s="25">
        <f t="shared" si="6"/>
        <v>20898000</v>
      </c>
    </row>
    <row r="367" spans="2:10" x14ac:dyDescent="0.25">
      <c r="B367" s="7">
        <v>4</v>
      </c>
      <c r="C367" s="23">
        <v>42396</v>
      </c>
      <c r="D367" s="24" t="s">
        <v>221</v>
      </c>
      <c r="E367" s="24" t="s">
        <v>222</v>
      </c>
      <c r="F367" s="24" t="s">
        <v>28</v>
      </c>
      <c r="G367" s="24" t="s">
        <v>64</v>
      </c>
      <c r="H367" s="25">
        <v>5200</v>
      </c>
      <c r="I367" s="25">
        <v>4360</v>
      </c>
      <c r="J367" s="25">
        <f t="shared" si="6"/>
        <v>22672000</v>
      </c>
    </row>
    <row r="368" spans="2:10" x14ac:dyDescent="0.25">
      <c r="B368" s="7">
        <v>4</v>
      </c>
      <c r="C368" s="23">
        <v>42396</v>
      </c>
      <c r="D368" s="24" t="s">
        <v>221</v>
      </c>
      <c r="E368" s="24" t="s">
        <v>222</v>
      </c>
      <c r="F368" s="24" t="s">
        <v>28</v>
      </c>
      <c r="G368" s="24" t="s">
        <v>29</v>
      </c>
      <c r="H368" s="25">
        <v>5200</v>
      </c>
      <c r="I368" s="25">
        <v>3535</v>
      </c>
      <c r="J368" s="25">
        <f t="shared" si="6"/>
        <v>18382000</v>
      </c>
    </row>
    <row r="369" spans="2:10" x14ac:dyDescent="0.25">
      <c r="B369" s="7">
        <v>4</v>
      </c>
      <c r="C369" s="23">
        <v>42397</v>
      </c>
      <c r="D369" s="24" t="s">
        <v>223</v>
      </c>
      <c r="E369" s="24" t="s">
        <v>224</v>
      </c>
      <c r="F369" s="24" t="s">
        <v>28</v>
      </c>
      <c r="G369" s="24" t="s">
        <v>15</v>
      </c>
      <c r="H369" s="25">
        <v>5300</v>
      </c>
      <c r="I369" s="25">
        <v>3870</v>
      </c>
      <c r="J369" s="25">
        <f t="shared" si="6"/>
        <v>20511000</v>
      </c>
    </row>
    <row r="370" spans="2:10" x14ac:dyDescent="0.25">
      <c r="B370" s="7">
        <v>4</v>
      </c>
      <c r="C370" s="23">
        <v>42397</v>
      </c>
      <c r="D370" s="24" t="s">
        <v>223</v>
      </c>
      <c r="E370" s="24" t="s">
        <v>224</v>
      </c>
      <c r="F370" s="24" t="s">
        <v>28</v>
      </c>
      <c r="G370" s="24" t="s">
        <v>29</v>
      </c>
      <c r="H370" s="25">
        <v>4000</v>
      </c>
      <c r="I370" s="25">
        <v>3535</v>
      </c>
      <c r="J370" s="25">
        <f t="shared" si="6"/>
        <v>14140000</v>
      </c>
    </row>
    <row r="371" spans="2:10" x14ac:dyDescent="0.25">
      <c r="B371" s="7">
        <v>4</v>
      </c>
      <c r="C371" s="23">
        <v>42397</v>
      </c>
      <c r="D371" s="24" t="s">
        <v>223</v>
      </c>
      <c r="E371" s="24" t="s">
        <v>224</v>
      </c>
      <c r="F371" s="24" t="s">
        <v>28</v>
      </c>
      <c r="G371" s="24" t="s">
        <v>22</v>
      </c>
      <c r="H371" s="25">
        <v>6200</v>
      </c>
      <c r="I371" s="25">
        <v>3535</v>
      </c>
      <c r="J371" s="25">
        <f t="shared" si="6"/>
        <v>21917000</v>
      </c>
    </row>
    <row r="372" spans="2:10" x14ac:dyDescent="0.25">
      <c r="B372" s="7">
        <v>4</v>
      </c>
      <c r="C372" s="23">
        <v>42398</v>
      </c>
      <c r="D372" s="24" t="s">
        <v>231</v>
      </c>
      <c r="E372" s="24" t="s">
        <v>232</v>
      </c>
      <c r="F372" s="24" t="s">
        <v>28</v>
      </c>
      <c r="G372" s="24" t="s">
        <v>15</v>
      </c>
      <c r="H372" s="25">
        <v>10200</v>
      </c>
      <c r="I372" s="25">
        <v>3870</v>
      </c>
      <c r="J372" s="25">
        <f t="shared" si="6"/>
        <v>39474000</v>
      </c>
    </row>
    <row r="373" spans="2:10" x14ac:dyDescent="0.25">
      <c r="B373" s="7">
        <v>4</v>
      </c>
      <c r="C373" s="23">
        <v>42398</v>
      </c>
      <c r="D373" s="24" t="s">
        <v>231</v>
      </c>
      <c r="E373" s="24" t="s">
        <v>232</v>
      </c>
      <c r="F373" s="24" t="s">
        <v>28</v>
      </c>
      <c r="G373" s="24" t="s">
        <v>22</v>
      </c>
      <c r="H373" s="25">
        <v>5300</v>
      </c>
      <c r="I373" s="25">
        <v>3535</v>
      </c>
      <c r="J373" s="25">
        <f t="shared" si="6"/>
        <v>18735500</v>
      </c>
    </row>
    <row r="374" spans="2:10" x14ac:dyDescent="0.25">
      <c r="B374" s="7">
        <v>4</v>
      </c>
      <c r="C374" s="23">
        <v>42398</v>
      </c>
      <c r="D374" s="24" t="s">
        <v>233</v>
      </c>
      <c r="E374" s="24" t="s">
        <v>234</v>
      </c>
      <c r="F374" s="24" t="s">
        <v>28</v>
      </c>
      <c r="G374" s="24" t="s">
        <v>15</v>
      </c>
      <c r="H374" s="25">
        <v>260630</v>
      </c>
      <c r="I374" s="25">
        <v>3730</v>
      </c>
      <c r="J374" s="25">
        <f t="shared" si="6"/>
        <v>972149900</v>
      </c>
    </row>
    <row r="375" spans="2:10" x14ac:dyDescent="0.25">
      <c r="B375" s="7">
        <v>5</v>
      </c>
      <c r="C375" s="23">
        <v>42373</v>
      </c>
      <c r="D375" s="24" t="s">
        <v>19</v>
      </c>
      <c r="E375" s="24" t="s">
        <v>20</v>
      </c>
      <c r="F375" s="24" t="s">
        <v>21</v>
      </c>
      <c r="G375" s="24" t="s">
        <v>15</v>
      </c>
      <c r="H375" s="25">
        <v>15000</v>
      </c>
      <c r="I375" s="25">
        <v>3955</v>
      </c>
      <c r="J375" s="25">
        <f t="shared" si="6"/>
        <v>59325000</v>
      </c>
    </row>
    <row r="376" spans="2:10" x14ac:dyDescent="0.25">
      <c r="B376" s="7">
        <v>5</v>
      </c>
      <c r="C376" s="23">
        <v>42373</v>
      </c>
      <c r="D376" s="24" t="s">
        <v>19</v>
      </c>
      <c r="E376" s="24" t="s">
        <v>20</v>
      </c>
      <c r="F376" s="24" t="s">
        <v>21</v>
      </c>
      <c r="G376" s="24" t="s">
        <v>22</v>
      </c>
      <c r="H376" s="25">
        <v>15000</v>
      </c>
      <c r="I376" s="25">
        <v>3535</v>
      </c>
      <c r="J376" s="25">
        <f t="shared" si="6"/>
        <v>53025000</v>
      </c>
    </row>
    <row r="377" spans="2:10" x14ac:dyDescent="0.25">
      <c r="B377" s="7">
        <v>5</v>
      </c>
      <c r="C377" s="23">
        <v>42374</v>
      </c>
      <c r="D377" s="24" t="s">
        <v>33</v>
      </c>
      <c r="E377" s="24" t="s">
        <v>34</v>
      </c>
      <c r="F377" s="24" t="s">
        <v>21</v>
      </c>
      <c r="G377" s="24" t="s">
        <v>22</v>
      </c>
      <c r="H377" s="25">
        <v>15000</v>
      </c>
      <c r="I377" s="25">
        <v>3535</v>
      </c>
      <c r="J377" s="25">
        <f t="shared" si="6"/>
        <v>53025000</v>
      </c>
    </row>
    <row r="378" spans="2:10" x14ac:dyDescent="0.25">
      <c r="B378" s="7">
        <v>5</v>
      </c>
      <c r="C378" s="23">
        <v>42374</v>
      </c>
      <c r="D378" s="24" t="s">
        <v>45</v>
      </c>
      <c r="E378" s="24" t="s">
        <v>46</v>
      </c>
      <c r="F378" s="24" t="s">
        <v>21</v>
      </c>
      <c r="G378" s="24" t="s">
        <v>22</v>
      </c>
      <c r="H378" s="25">
        <v>5000</v>
      </c>
      <c r="I378" s="25">
        <v>3535</v>
      </c>
      <c r="J378" s="25">
        <f t="shared" si="6"/>
        <v>17675000</v>
      </c>
    </row>
    <row r="379" spans="2:10" x14ac:dyDescent="0.25">
      <c r="B379" s="7">
        <v>5</v>
      </c>
      <c r="C379" s="23">
        <v>42377</v>
      </c>
      <c r="D379" s="24" t="s">
        <v>74</v>
      </c>
      <c r="E379" s="24" t="s">
        <v>75</v>
      </c>
      <c r="F379" s="24" t="s">
        <v>21</v>
      </c>
      <c r="G379" s="24" t="s">
        <v>22</v>
      </c>
      <c r="H379" s="25">
        <v>10000</v>
      </c>
      <c r="I379" s="25">
        <v>3535</v>
      </c>
      <c r="J379" s="25">
        <f t="shared" si="6"/>
        <v>35350000</v>
      </c>
    </row>
    <row r="380" spans="2:10" x14ac:dyDescent="0.25">
      <c r="B380" s="7">
        <v>5</v>
      </c>
      <c r="C380" s="23">
        <v>42377</v>
      </c>
      <c r="D380" s="24" t="s">
        <v>74</v>
      </c>
      <c r="E380" s="24" t="s">
        <v>75</v>
      </c>
      <c r="F380" s="24" t="s">
        <v>21</v>
      </c>
      <c r="G380" s="24" t="s">
        <v>38</v>
      </c>
      <c r="H380" s="25">
        <v>1</v>
      </c>
      <c r="I380" s="25">
        <v>2000000</v>
      </c>
      <c r="J380" s="25">
        <f t="shared" si="6"/>
        <v>2000000</v>
      </c>
    </row>
    <row r="381" spans="2:10" x14ac:dyDescent="0.25">
      <c r="B381" s="7">
        <v>5</v>
      </c>
      <c r="C381" s="23">
        <v>42380</v>
      </c>
      <c r="D381" s="24" t="s">
        <v>88</v>
      </c>
      <c r="E381" s="24" t="s">
        <v>89</v>
      </c>
      <c r="F381" s="24" t="s">
        <v>21</v>
      </c>
      <c r="G381" s="24" t="s">
        <v>22</v>
      </c>
      <c r="H381" s="25">
        <v>15000</v>
      </c>
      <c r="I381" s="25">
        <v>3535</v>
      </c>
      <c r="J381" s="25">
        <f t="shared" si="6"/>
        <v>53025000</v>
      </c>
    </row>
    <row r="382" spans="2:10" x14ac:dyDescent="0.25">
      <c r="B382" s="7">
        <v>5</v>
      </c>
      <c r="C382" s="23">
        <v>42383</v>
      </c>
      <c r="D382" s="24" t="s">
        <v>117</v>
      </c>
      <c r="E382" s="24" t="s">
        <v>118</v>
      </c>
      <c r="F382" s="24" t="s">
        <v>21</v>
      </c>
      <c r="G382" s="24" t="s">
        <v>15</v>
      </c>
      <c r="H382" s="25">
        <v>5000</v>
      </c>
      <c r="I382" s="25">
        <v>3870</v>
      </c>
      <c r="J382" s="25">
        <f t="shared" si="6"/>
        <v>19350000</v>
      </c>
    </row>
    <row r="383" spans="2:10" x14ac:dyDescent="0.25">
      <c r="B383" s="7">
        <v>5</v>
      </c>
      <c r="C383" s="23">
        <v>42383</v>
      </c>
      <c r="D383" s="24" t="s">
        <v>117</v>
      </c>
      <c r="E383" s="24" t="s">
        <v>118</v>
      </c>
      <c r="F383" s="24" t="s">
        <v>21</v>
      </c>
      <c r="G383" s="24" t="s">
        <v>22</v>
      </c>
      <c r="H383" s="25">
        <v>10000</v>
      </c>
      <c r="I383" s="25">
        <v>3535</v>
      </c>
      <c r="J383" s="25">
        <f t="shared" si="6"/>
        <v>35350000</v>
      </c>
    </row>
    <row r="384" spans="2:10" x14ac:dyDescent="0.25">
      <c r="B384" s="7">
        <v>5</v>
      </c>
      <c r="C384" s="23">
        <v>42384</v>
      </c>
      <c r="D384" s="24" t="s">
        <v>125</v>
      </c>
      <c r="E384" s="24" t="s">
        <v>126</v>
      </c>
      <c r="F384" s="24" t="s">
        <v>21</v>
      </c>
      <c r="G384" s="24" t="s">
        <v>22</v>
      </c>
      <c r="H384" s="25">
        <v>10300</v>
      </c>
      <c r="I384" s="25">
        <v>3535</v>
      </c>
      <c r="J384" s="25">
        <f t="shared" si="6"/>
        <v>36410500</v>
      </c>
    </row>
    <row r="385" spans="2:10" x14ac:dyDescent="0.25">
      <c r="B385" s="7">
        <v>5</v>
      </c>
      <c r="C385" s="23">
        <v>42388</v>
      </c>
      <c r="D385" s="24" t="s">
        <v>155</v>
      </c>
      <c r="E385" s="24" t="s">
        <v>156</v>
      </c>
      <c r="F385" s="24" t="s">
        <v>21</v>
      </c>
      <c r="G385" s="24" t="s">
        <v>22</v>
      </c>
      <c r="H385" s="25">
        <v>20000</v>
      </c>
      <c r="I385" s="25">
        <v>3535</v>
      </c>
      <c r="J385" s="25">
        <f t="shared" si="6"/>
        <v>70700000</v>
      </c>
    </row>
    <row r="386" spans="2:10" x14ac:dyDescent="0.25">
      <c r="B386" s="7">
        <v>5</v>
      </c>
      <c r="C386" s="23">
        <v>42391</v>
      </c>
      <c r="D386" s="24" t="s">
        <v>179</v>
      </c>
      <c r="E386" s="24" t="s">
        <v>180</v>
      </c>
      <c r="F386" s="24" t="s">
        <v>21</v>
      </c>
      <c r="G386" s="24" t="s">
        <v>22</v>
      </c>
      <c r="H386" s="25">
        <v>4300</v>
      </c>
      <c r="I386" s="25">
        <v>3535</v>
      </c>
      <c r="J386" s="25">
        <f t="shared" si="6"/>
        <v>15200500</v>
      </c>
    </row>
    <row r="387" spans="2:10" x14ac:dyDescent="0.25">
      <c r="B387" s="7">
        <v>5</v>
      </c>
      <c r="C387" s="29">
        <v>42394</v>
      </c>
      <c r="D387" s="24" t="s">
        <v>193</v>
      </c>
      <c r="E387" s="24" t="s">
        <v>194</v>
      </c>
      <c r="F387" s="24" t="s">
        <v>21</v>
      </c>
      <c r="G387" s="24" t="s">
        <v>22</v>
      </c>
      <c r="H387" s="25">
        <v>20000</v>
      </c>
      <c r="I387" s="25">
        <v>3535</v>
      </c>
      <c r="J387" s="25">
        <f t="shared" si="6"/>
        <v>70700000</v>
      </c>
    </row>
    <row r="388" spans="2:10" x14ac:dyDescent="0.25">
      <c r="B388" s="7">
        <v>5</v>
      </c>
      <c r="C388" s="23">
        <v>42396</v>
      </c>
      <c r="D388" s="24" t="s">
        <v>213</v>
      </c>
      <c r="E388" s="24" t="s">
        <v>214</v>
      </c>
      <c r="F388" s="24" t="s">
        <v>21</v>
      </c>
      <c r="G388" s="24" t="s">
        <v>15</v>
      </c>
      <c r="H388" s="25">
        <v>10000</v>
      </c>
      <c r="I388" s="25">
        <v>3870</v>
      </c>
      <c r="J388" s="25">
        <f t="shared" si="6"/>
        <v>38700000</v>
      </c>
    </row>
    <row r="389" spans="2:10" x14ac:dyDescent="0.25">
      <c r="B389" s="7">
        <v>5</v>
      </c>
      <c r="C389" s="23">
        <v>42396</v>
      </c>
      <c r="D389" s="24" t="s">
        <v>213</v>
      </c>
      <c r="E389" s="24" t="s">
        <v>214</v>
      </c>
      <c r="F389" s="24" t="s">
        <v>21</v>
      </c>
      <c r="G389" s="24" t="s">
        <v>64</v>
      </c>
      <c r="H389" s="25">
        <v>5000</v>
      </c>
      <c r="I389" s="25">
        <v>4360</v>
      </c>
      <c r="J389" s="25">
        <f t="shared" si="6"/>
        <v>21800000</v>
      </c>
    </row>
    <row r="390" spans="2:10" x14ac:dyDescent="0.25">
      <c r="B390" s="7">
        <v>5</v>
      </c>
      <c r="C390" s="23">
        <v>42396</v>
      </c>
      <c r="D390" s="24" t="s">
        <v>213</v>
      </c>
      <c r="E390" s="24" t="s">
        <v>214</v>
      </c>
      <c r="F390" s="24" t="s">
        <v>21</v>
      </c>
      <c r="G390" s="24" t="s">
        <v>29</v>
      </c>
      <c r="H390" s="25">
        <v>5000</v>
      </c>
      <c r="I390" s="25">
        <v>3535</v>
      </c>
      <c r="J390" s="25">
        <f t="shared" si="6"/>
        <v>17675000</v>
      </c>
    </row>
    <row r="391" spans="2:10" x14ac:dyDescent="0.25">
      <c r="B391" s="7">
        <v>5</v>
      </c>
      <c r="C391" s="23">
        <v>42396</v>
      </c>
      <c r="D391" s="24" t="s">
        <v>213</v>
      </c>
      <c r="E391" s="24" t="s">
        <v>214</v>
      </c>
      <c r="F391" s="24" t="s">
        <v>21</v>
      </c>
      <c r="G391" s="24" t="s">
        <v>22</v>
      </c>
      <c r="H391" s="25">
        <v>5000</v>
      </c>
      <c r="I391" s="25">
        <v>3535</v>
      </c>
      <c r="J391" s="25">
        <f t="shared" si="6"/>
        <v>17675000</v>
      </c>
    </row>
    <row r="392" spans="2:10" x14ac:dyDescent="0.25">
      <c r="B392" s="7">
        <v>5</v>
      </c>
      <c r="C392" s="23">
        <v>42396</v>
      </c>
      <c r="D392" s="24" t="s">
        <v>213</v>
      </c>
      <c r="E392" s="24" t="s">
        <v>214</v>
      </c>
      <c r="F392" s="24" t="s">
        <v>21</v>
      </c>
      <c r="G392" s="24" t="s">
        <v>32</v>
      </c>
      <c r="H392" s="25">
        <v>5000</v>
      </c>
      <c r="I392" s="25">
        <v>5154</v>
      </c>
      <c r="J392" s="25">
        <f t="shared" si="6"/>
        <v>25770000</v>
      </c>
    </row>
    <row r="393" spans="2:10" x14ac:dyDescent="0.25">
      <c r="B393" s="7">
        <v>5</v>
      </c>
      <c r="C393" s="23">
        <v>42396</v>
      </c>
      <c r="D393" s="24" t="s">
        <v>219</v>
      </c>
      <c r="E393" s="24" t="s">
        <v>220</v>
      </c>
      <c r="F393" s="24" t="s">
        <v>21</v>
      </c>
      <c r="G393" s="24" t="s">
        <v>22</v>
      </c>
      <c r="H393" s="25">
        <v>5000</v>
      </c>
      <c r="I393" s="25">
        <v>3535</v>
      </c>
      <c r="J393" s="25">
        <f t="shared" si="6"/>
        <v>17675000</v>
      </c>
    </row>
    <row r="394" spans="2:10" x14ac:dyDescent="0.25">
      <c r="B394" s="7">
        <v>5</v>
      </c>
      <c r="C394" s="23">
        <v>42398</v>
      </c>
      <c r="D394" s="24" t="s">
        <v>227</v>
      </c>
      <c r="E394" s="24" t="s">
        <v>228</v>
      </c>
      <c r="F394" s="24" t="s">
        <v>21</v>
      </c>
      <c r="G394" s="24" t="s">
        <v>22</v>
      </c>
      <c r="H394" s="25">
        <v>4500</v>
      </c>
      <c r="I394" s="25">
        <v>3535</v>
      </c>
      <c r="J394" s="25">
        <f t="shared" si="6"/>
        <v>15907500</v>
      </c>
    </row>
    <row r="395" spans="2:10" x14ac:dyDescent="0.25">
      <c r="B395" s="7">
        <v>6</v>
      </c>
      <c r="C395" s="23">
        <v>42380</v>
      </c>
      <c r="D395" s="24" t="s">
        <v>92</v>
      </c>
      <c r="E395" s="24" t="s">
        <v>93</v>
      </c>
      <c r="F395" s="24" t="s">
        <v>94</v>
      </c>
      <c r="G395" s="24" t="s">
        <v>22</v>
      </c>
      <c r="H395" s="25">
        <v>10000</v>
      </c>
      <c r="I395" s="25">
        <v>4450</v>
      </c>
      <c r="J395" s="25">
        <f t="shared" si="6"/>
        <v>44500000</v>
      </c>
    </row>
    <row r="396" spans="2:10" x14ac:dyDescent="0.25">
      <c r="B396" s="7">
        <v>6</v>
      </c>
      <c r="C396" s="23">
        <v>42380</v>
      </c>
      <c r="D396" s="24" t="s">
        <v>92</v>
      </c>
      <c r="E396" s="24" t="s">
        <v>93</v>
      </c>
      <c r="F396" s="24" t="s">
        <v>94</v>
      </c>
      <c r="G396" s="24" t="s">
        <v>38</v>
      </c>
      <c r="H396" s="25">
        <v>1</v>
      </c>
      <c r="I396" s="25">
        <v>2500000</v>
      </c>
      <c r="J396" s="25">
        <f t="shared" si="6"/>
        <v>2500000</v>
      </c>
    </row>
    <row r="397" spans="2:10" x14ac:dyDescent="0.25">
      <c r="B397" s="7">
        <v>6</v>
      </c>
      <c r="C397" s="23">
        <v>42394</v>
      </c>
      <c r="D397" s="24" t="s">
        <v>197</v>
      </c>
      <c r="E397" s="24" t="s">
        <v>198</v>
      </c>
      <c r="F397" s="24" t="s">
        <v>94</v>
      </c>
      <c r="G397" s="24" t="s">
        <v>22</v>
      </c>
      <c r="H397" s="25">
        <v>5000</v>
      </c>
      <c r="I397" s="25">
        <v>4450</v>
      </c>
      <c r="J397" s="25">
        <f t="shared" si="6"/>
        <v>22250000</v>
      </c>
    </row>
    <row r="398" spans="2:10" x14ac:dyDescent="0.25">
      <c r="B398" s="7">
        <v>6</v>
      </c>
      <c r="C398" s="23">
        <v>42394</v>
      </c>
      <c r="D398" s="24" t="s">
        <v>197</v>
      </c>
      <c r="E398" s="24" t="s">
        <v>198</v>
      </c>
      <c r="F398" s="24" t="s">
        <v>94</v>
      </c>
      <c r="G398" s="24" t="s">
        <v>38</v>
      </c>
      <c r="H398" s="25">
        <v>1</v>
      </c>
      <c r="I398" s="25">
        <v>1500000</v>
      </c>
      <c r="J398" s="25">
        <f t="shared" si="6"/>
        <v>1500000</v>
      </c>
    </row>
    <row r="399" spans="2:10" x14ac:dyDescent="0.25">
      <c r="B399" s="7">
        <v>7</v>
      </c>
      <c r="C399" s="23">
        <v>42374</v>
      </c>
      <c r="D399" s="24" t="s">
        <v>35</v>
      </c>
      <c r="E399" s="24" t="s">
        <v>36</v>
      </c>
      <c r="F399" s="24" t="s">
        <v>37</v>
      </c>
      <c r="G399" s="24" t="s">
        <v>15</v>
      </c>
      <c r="H399" s="25">
        <v>5000</v>
      </c>
      <c r="I399" s="25">
        <v>4352</v>
      </c>
      <c r="J399" s="25">
        <f t="shared" si="6"/>
        <v>21760000</v>
      </c>
    </row>
    <row r="400" spans="2:10" x14ac:dyDescent="0.25">
      <c r="B400" s="7">
        <v>7</v>
      </c>
      <c r="C400" s="23">
        <v>42374</v>
      </c>
      <c r="D400" s="24" t="s">
        <v>35</v>
      </c>
      <c r="E400" s="24" t="s">
        <v>36</v>
      </c>
      <c r="F400" s="24" t="s">
        <v>37</v>
      </c>
      <c r="G400" s="24" t="s">
        <v>38</v>
      </c>
      <c r="H400" s="25">
        <v>1</v>
      </c>
      <c r="I400" s="25">
        <v>1500000</v>
      </c>
      <c r="J400" s="25">
        <f t="shared" si="6"/>
        <v>1500000</v>
      </c>
    </row>
    <row r="401" spans="2:10" x14ac:dyDescent="0.25">
      <c r="B401" s="7">
        <v>7</v>
      </c>
      <c r="C401" s="23">
        <v>42380</v>
      </c>
      <c r="D401" s="24" t="s">
        <v>90</v>
      </c>
      <c r="E401" s="24" t="s">
        <v>91</v>
      </c>
      <c r="F401" s="24" t="s">
        <v>37</v>
      </c>
      <c r="G401" s="24" t="s">
        <v>15</v>
      </c>
      <c r="H401" s="25">
        <v>5000</v>
      </c>
      <c r="I401" s="25">
        <v>4190</v>
      </c>
      <c r="J401" s="25">
        <f t="shared" si="6"/>
        <v>20950000</v>
      </c>
    </row>
    <row r="402" spans="2:10" x14ac:dyDescent="0.25">
      <c r="B402" s="7">
        <v>7</v>
      </c>
      <c r="C402" s="23">
        <v>42380</v>
      </c>
      <c r="D402" s="24" t="s">
        <v>90</v>
      </c>
      <c r="E402" s="24" t="s">
        <v>91</v>
      </c>
      <c r="F402" s="24" t="s">
        <v>37</v>
      </c>
      <c r="G402" s="24" t="s">
        <v>38</v>
      </c>
      <c r="H402" s="25">
        <v>1</v>
      </c>
      <c r="I402" s="25">
        <v>1500000</v>
      </c>
      <c r="J402" s="25">
        <f t="shared" si="6"/>
        <v>1500000</v>
      </c>
    </row>
    <row r="403" spans="2:10" x14ac:dyDescent="0.25">
      <c r="B403" s="7">
        <v>7</v>
      </c>
      <c r="C403" s="23">
        <v>42383</v>
      </c>
      <c r="D403" s="24" t="s">
        <v>121</v>
      </c>
      <c r="E403" s="24" t="s">
        <v>122</v>
      </c>
      <c r="F403" s="24" t="s">
        <v>37</v>
      </c>
      <c r="G403" s="24" t="s">
        <v>29</v>
      </c>
      <c r="H403" s="25">
        <v>5000</v>
      </c>
      <c r="I403" s="25">
        <v>3990</v>
      </c>
      <c r="J403" s="25">
        <f t="shared" si="6"/>
        <v>19950000</v>
      </c>
    </row>
    <row r="404" spans="2:10" x14ac:dyDescent="0.25">
      <c r="B404" s="7">
        <v>7</v>
      </c>
      <c r="C404" s="23">
        <v>42383</v>
      </c>
      <c r="D404" s="24" t="s">
        <v>121</v>
      </c>
      <c r="E404" s="24" t="s">
        <v>122</v>
      </c>
      <c r="F404" s="24" t="s">
        <v>37</v>
      </c>
      <c r="G404" s="24" t="s">
        <v>38</v>
      </c>
      <c r="H404" s="25">
        <v>1</v>
      </c>
      <c r="I404" s="25">
        <v>1500000</v>
      </c>
      <c r="J404" s="25">
        <f t="shared" si="6"/>
        <v>1500000</v>
      </c>
    </row>
    <row r="405" spans="2:10" x14ac:dyDescent="0.25">
      <c r="B405" s="7">
        <v>7</v>
      </c>
      <c r="C405" s="23">
        <v>42394</v>
      </c>
      <c r="D405" s="24" t="s">
        <v>195</v>
      </c>
      <c r="E405" s="24" t="s">
        <v>196</v>
      </c>
      <c r="F405" s="24" t="s">
        <v>37</v>
      </c>
      <c r="G405" s="24" t="s">
        <v>15</v>
      </c>
      <c r="H405" s="25">
        <v>5000</v>
      </c>
      <c r="I405" s="25">
        <v>4190</v>
      </c>
      <c r="J405" s="25">
        <f t="shared" si="6"/>
        <v>20950000</v>
      </c>
    </row>
    <row r="406" spans="2:10" x14ac:dyDescent="0.25">
      <c r="B406" s="7">
        <v>7</v>
      </c>
      <c r="C406" s="23">
        <v>42394</v>
      </c>
      <c r="D406" s="24" t="s">
        <v>195</v>
      </c>
      <c r="E406" s="24" t="s">
        <v>196</v>
      </c>
      <c r="F406" s="24" t="s">
        <v>37</v>
      </c>
      <c r="G406" s="24" t="s">
        <v>38</v>
      </c>
      <c r="H406" s="25">
        <v>1</v>
      </c>
      <c r="I406" s="25">
        <v>1500000</v>
      </c>
      <c r="J406" s="25">
        <f t="shared" si="6"/>
        <v>1500000</v>
      </c>
    </row>
    <row r="407" spans="2:10" x14ac:dyDescent="0.25">
      <c r="B407" s="7">
        <v>9</v>
      </c>
      <c r="C407" s="23">
        <v>42377</v>
      </c>
      <c r="D407" s="24" t="s">
        <v>69</v>
      </c>
      <c r="E407" s="24" t="s">
        <v>70</v>
      </c>
      <c r="F407" s="24" t="s">
        <v>71</v>
      </c>
      <c r="G407" s="24" t="s">
        <v>29</v>
      </c>
      <c r="H407" s="25">
        <v>5000</v>
      </c>
      <c r="I407" s="25">
        <v>3535</v>
      </c>
      <c r="J407" s="28">
        <f t="shared" si="6"/>
        <v>17675000</v>
      </c>
    </row>
    <row r="408" spans="2:10" x14ac:dyDescent="0.25">
      <c r="B408" s="7">
        <v>9</v>
      </c>
      <c r="C408" s="23">
        <v>42377</v>
      </c>
      <c r="D408" s="24" t="s">
        <v>69</v>
      </c>
      <c r="E408" s="24" t="s">
        <v>70</v>
      </c>
      <c r="F408" s="24" t="s">
        <v>71</v>
      </c>
      <c r="G408" s="24" t="s">
        <v>22</v>
      </c>
      <c r="H408" s="25">
        <v>25000</v>
      </c>
      <c r="I408" s="25">
        <v>3535</v>
      </c>
      <c r="J408" s="25">
        <f t="shared" si="6"/>
        <v>88375000</v>
      </c>
    </row>
    <row r="409" spans="2:10" x14ac:dyDescent="0.25">
      <c r="B409" s="7">
        <v>9</v>
      </c>
      <c r="C409" s="23">
        <v>42377</v>
      </c>
      <c r="D409" s="24" t="s">
        <v>72</v>
      </c>
      <c r="E409" s="24" t="s">
        <v>73</v>
      </c>
      <c r="F409" s="24" t="s">
        <v>71</v>
      </c>
      <c r="G409" s="24" t="s">
        <v>15</v>
      </c>
      <c r="H409" s="25">
        <v>5000</v>
      </c>
      <c r="I409" s="25">
        <v>3955</v>
      </c>
      <c r="J409" s="25">
        <f t="shared" si="6"/>
        <v>19775000</v>
      </c>
    </row>
    <row r="410" spans="2:10" x14ac:dyDescent="0.25">
      <c r="B410" s="7">
        <v>9</v>
      </c>
      <c r="C410" s="23">
        <v>42377</v>
      </c>
      <c r="D410" s="24" t="s">
        <v>72</v>
      </c>
      <c r="E410" s="24" t="s">
        <v>73</v>
      </c>
      <c r="F410" s="24" t="s">
        <v>71</v>
      </c>
      <c r="G410" s="24" t="s">
        <v>22</v>
      </c>
      <c r="H410" s="25">
        <v>15000</v>
      </c>
      <c r="I410" s="25">
        <v>3535</v>
      </c>
      <c r="J410" s="25">
        <f t="shared" si="6"/>
        <v>53025000</v>
      </c>
    </row>
    <row r="411" spans="2:10" x14ac:dyDescent="0.25">
      <c r="B411" s="7">
        <v>9</v>
      </c>
      <c r="C411" s="23">
        <v>42377</v>
      </c>
      <c r="D411" s="24" t="s">
        <v>72</v>
      </c>
      <c r="E411" s="24" t="s">
        <v>73</v>
      </c>
      <c r="F411" s="24" t="s">
        <v>71</v>
      </c>
      <c r="G411" s="24" t="s">
        <v>32</v>
      </c>
      <c r="H411" s="25">
        <v>10000</v>
      </c>
      <c r="I411" s="25">
        <v>5154</v>
      </c>
      <c r="J411" s="25">
        <f t="shared" si="6"/>
        <v>51540000</v>
      </c>
    </row>
    <row r="412" spans="2:10" x14ac:dyDescent="0.25">
      <c r="B412" s="7">
        <v>9</v>
      </c>
      <c r="C412" s="23">
        <v>42382</v>
      </c>
      <c r="D412" s="24" t="s">
        <v>113</v>
      </c>
      <c r="E412" s="24" t="s">
        <v>114</v>
      </c>
      <c r="F412" s="24" t="s">
        <v>71</v>
      </c>
      <c r="G412" s="24" t="s">
        <v>15</v>
      </c>
      <c r="H412" s="25">
        <v>10000</v>
      </c>
      <c r="I412" s="25">
        <v>3870</v>
      </c>
      <c r="J412" s="25">
        <f t="shared" si="6"/>
        <v>38700000</v>
      </c>
    </row>
    <row r="413" spans="2:10" x14ac:dyDescent="0.25">
      <c r="B413" s="7">
        <v>9</v>
      </c>
      <c r="C413" s="23">
        <v>42382</v>
      </c>
      <c r="D413" s="24" t="s">
        <v>113</v>
      </c>
      <c r="E413" s="24" t="s">
        <v>114</v>
      </c>
      <c r="F413" s="24" t="s">
        <v>71</v>
      </c>
      <c r="G413" s="24" t="s">
        <v>22</v>
      </c>
      <c r="H413" s="25">
        <v>10000</v>
      </c>
      <c r="I413" s="25">
        <v>3535</v>
      </c>
      <c r="J413" s="25">
        <f t="shared" si="6"/>
        <v>35350000</v>
      </c>
    </row>
    <row r="414" spans="2:10" x14ac:dyDescent="0.25">
      <c r="B414" s="7">
        <v>9</v>
      </c>
      <c r="C414" s="23">
        <v>42382</v>
      </c>
      <c r="D414" s="24" t="s">
        <v>113</v>
      </c>
      <c r="E414" s="24" t="s">
        <v>114</v>
      </c>
      <c r="F414" s="24" t="s">
        <v>71</v>
      </c>
      <c r="G414" s="24" t="s">
        <v>32</v>
      </c>
      <c r="H414" s="25">
        <v>10000</v>
      </c>
      <c r="I414" s="25">
        <v>5154</v>
      </c>
      <c r="J414" s="25">
        <f t="shared" ref="J414:J420" si="7">H414*I414</f>
        <v>51540000</v>
      </c>
    </row>
    <row r="415" spans="2:10" x14ac:dyDescent="0.25">
      <c r="B415" s="7">
        <v>9</v>
      </c>
      <c r="C415" s="23">
        <v>42383</v>
      </c>
      <c r="D415" s="24" t="s">
        <v>119</v>
      </c>
      <c r="E415" s="24" t="s">
        <v>120</v>
      </c>
      <c r="F415" s="24" t="s">
        <v>71</v>
      </c>
      <c r="G415" s="24" t="s">
        <v>22</v>
      </c>
      <c r="H415" s="25">
        <v>5000</v>
      </c>
      <c r="I415" s="25">
        <v>3535</v>
      </c>
      <c r="J415" s="25">
        <f t="shared" si="7"/>
        <v>17675000</v>
      </c>
    </row>
    <row r="416" spans="2:10" x14ac:dyDescent="0.25">
      <c r="B416" s="7">
        <v>9</v>
      </c>
      <c r="C416" s="23">
        <v>42387</v>
      </c>
      <c r="D416" s="24" t="s">
        <v>131</v>
      </c>
      <c r="E416" s="24" t="s">
        <v>132</v>
      </c>
      <c r="F416" s="24" t="s">
        <v>71</v>
      </c>
      <c r="G416" s="24" t="s">
        <v>133</v>
      </c>
      <c r="H416" s="25">
        <v>15000</v>
      </c>
      <c r="I416" s="25">
        <v>3870</v>
      </c>
      <c r="J416" s="25">
        <f t="shared" si="7"/>
        <v>58050000</v>
      </c>
    </row>
    <row r="417" spans="2:10" x14ac:dyDescent="0.25">
      <c r="B417" s="7">
        <v>9</v>
      </c>
      <c r="C417" s="23">
        <v>42387</v>
      </c>
      <c r="D417" s="24" t="s">
        <v>137</v>
      </c>
      <c r="E417" s="24" t="s">
        <v>138</v>
      </c>
      <c r="F417" s="24" t="s">
        <v>71</v>
      </c>
      <c r="G417" s="24" t="s">
        <v>15</v>
      </c>
      <c r="H417" s="25">
        <v>15000</v>
      </c>
      <c r="I417" s="25">
        <v>3870</v>
      </c>
      <c r="J417" s="25">
        <f t="shared" si="7"/>
        <v>58050000</v>
      </c>
    </row>
    <row r="418" spans="2:10" x14ac:dyDescent="0.25">
      <c r="B418" s="7">
        <v>9</v>
      </c>
      <c r="C418" s="23">
        <v>42387</v>
      </c>
      <c r="D418" s="24" t="s">
        <v>137</v>
      </c>
      <c r="E418" s="24" t="s">
        <v>138</v>
      </c>
      <c r="F418" s="24" t="s">
        <v>71</v>
      </c>
      <c r="G418" s="24" t="s">
        <v>22</v>
      </c>
      <c r="H418" s="25">
        <v>15000</v>
      </c>
      <c r="I418" s="25">
        <v>3535</v>
      </c>
      <c r="J418" s="25">
        <f t="shared" si="7"/>
        <v>53025000</v>
      </c>
    </row>
    <row r="419" spans="2:10" x14ac:dyDescent="0.25">
      <c r="B419" s="7">
        <v>9</v>
      </c>
      <c r="C419" s="23">
        <v>42390</v>
      </c>
      <c r="D419" s="24" t="s">
        <v>173</v>
      </c>
      <c r="E419" s="24" t="s">
        <v>174</v>
      </c>
      <c r="F419" s="24" t="s">
        <v>71</v>
      </c>
      <c r="G419" s="24" t="s">
        <v>15</v>
      </c>
      <c r="H419" s="25">
        <v>15000</v>
      </c>
      <c r="I419" s="25">
        <v>3870</v>
      </c>
      <c r="J419" s="25">
        <f t="shared" si="7"/>
        <v>58050000</v>
      </c>
    </row>
    <row r="420" spans="2:10" x14ac:dyDescent="0.25">
      <c r="B420" s="7">
        <v>9</v>
      </c>
      <c r="C420" s="23">
        <v>42390</v>
      </c>
      <c r="D420" s="24" t="s">
        <v>173</v>
      </c>
      <c r="E420" s="24" t="s">
        <v>174</v>
      </c>
      <c r="F420" s="24" t="s">
        <v>71</v>
      </c>
      <c r="G420" s="24" t="s">
        <v>22</v>
      </c>
      <c r="H420" s="25">
        <v>15000</v>
      </c>
      <c r="I420" s="25">
        <v>3535</v>
      </c>
      <c r="J420" s="25">
        <f t="shared" si="7"/>
        <v>53025000</v>
      </c>
    </row>
    <row r="421" spans="2:10" x14ac:dyDescent="0.25">
      <c r="C421" s="3"/>
      <c r="D421" s="4"/>
      <c r="E421" s="30"/>
      <c r="F421" s="4"/>
      <c r="G421" s="4" t="s">
        <v>235</v>
      </c>
      <c r="H421" s="31">
        <f>SUM(H222:H420)</f>
        <v>1755255</v>
      </c>
      <c r="I421" s="4"/>
      <c r="J421" s="31">
        <f>SUM(J222:J420)</f>
        <v>6633261200</v>
      </c>
    </row>
    <row r="422" spans="2:10" x14ac:dyDescent="0.25">
      <c r="C422" s="3"/>
      <c r="D422" s="4"/>
      <c r="E422" s="4"/>
      <c r="F422" s="4"/>
      <c r="G422" s="4"/>
      <c r="H422" s="4"/>
      <c r="I422" s="4"/>
      <c r="J422" s="4"/>
    </row>
    <row r="423" spans="2:10" x14ac:dyDescent="0.25">
      <c r="C423" s="3"/>
      <c r="D423" s="4"/>
      <c r="E423" s="4"/>
      <c r="F423" s="4"/>
      <c r="G423" s="4"/>
      <c r="H423" s="4"/>
      <c r="I423" s="4"/>
      <c r="J423" s="4"/>
    </row>
  </sheetData>
  <mergeCells count="4">
    <mergeCell ref="H7:I7"/>
    <mergeCell ref="H220:I220"/>
    <mergeCell ref="C208:G208"/>
    <mergeCell ref="C5:J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0"/>
  <sheetViews>
    <sheetView workbookViewId="0">
      <selection activeCell="K12" sqref="K12"/>
    </sheetView>
  </sheetViews>
  <sheetFormatPr baseColWidth="10" defaultRowHeight="15" x14ac:dyDescent="0.25"/>
  <cols>
    <col min="1" max="1" width="29.140625" customWidth="1"/>
    <col min="2" max="2" width="22.42578125" customWidth="1"/>
    <col min="3" max="3" width="13.5703125" customWidth="1"/>
    <col min="4" max="4" width="12.7109375" customWidth="1"/>
    <col min="5" max="5" width="15" customWidth="1"/>
    <col min="6" max="6" width="16.140625" customWidth="1"/>
    <col min="7" max="7" width="15.140625" customWidth="1"/>
    <col min="8" max="8" width="13.7109375" customWidth="1"/>
    <col min="9" max="9" width="16.7109375" customWidth="1"/>
    <col min="10" max="10" width="12.7109375" customWidth="1"/>
    <col min="11" max="11" width="17.140625" customWidth="1"/>
    <col min="12" max="12" width="15.140625" customWidth="1"/>
    <col min="13" max="13" width="17.140625" customWidth="1"/>
    <col min="14" max="14" width="13.85546875" customWidth="1"/>
    <col min="15" max="15" width="17.140625" customWidth="1"/>
    <col min="16" max="16" width="16.7109375" customWidth="1"/>
    <col min="17" max="17" width="17.140625" customWidth="1"/>
    <col min="18" max="18" width="18.85546875" customWidth="1"/>
    <col min="19" max="19" width="22.140625" customWidth="1"/>
    <col min="20" max="36" width="11.5703125" customWidth="1"/>
    <col min="37" max="37" width="12.5703125" customWidth="1"/>
    <col min="38" max="39" width="16.85546875" customWidth="1"/>
    <col min="40" max="48" width="11.5703125" customWidth="1"/>
    <col min="49" max="49" width="20" customWidth="1"/>
    <col min="50" max="50" width="18" customWidth="1"/>
    <col min="51" max="71" width="11.5703125" customWidth="1"/>
    <col min="72" max="73" width="12.5703125" customWidth="1"/>
    <col min="74" max="74" width="21" customWidth="1"/>
    <col min="75" max="75" width="17" bestFit="1" customWidth="1"/>
    <col min="76" max="79" width="11.5703125" bestFit="1" customWidth="1"/>
    <col min="80" max="80" width="20.140625" bestFit="1" customWidth="1"/>
    <col min="81" max="81" width="15.5703125" bestFit="1" customWidth="1"/>
    <col min="82" max="82" width="11.5703125" bestFit="1" customWidth="1"/>
    <col min="83" max="83" width="18.7109375" bestFit="1" customWidth="1"/>
    <col min="84" max="84" width="18.5703125" bestFit="1" customWidth="1"/>
    <col min="85" max="95" width="10.5703125" customWidth="1"/>
    <col min="96" max="96" width="21.7109375" bestFit="1" customWidth="1"/>
    <col min="97" max="97" width="12.5703125" bestFit="1" customWidth="1"/>
  </cols>
  <sheetData>
    <row r="3" spans="1:10" x14ac:dyDescent="0.25">
      <c r="B3" s="8" t="s">
        <v>239</v>
      </c>
    </row>
    <row r="4" spans="1:10" x14ac:dyDescent="0.25">
      <c r="A4" s="8" t="s">
        <v>237</v>
      </c>
      <c r="B4" t="s">
        <v>133</v>
      </c>
      <c r="C4" t="s">
        <v>64</v>
      </c>
      <c r="D4" t="s">
        <v>15</v>
      </c>
      <c r="E4" t="s">
        <v>29</v>
      </c>
      <c r="F4" t="s">
        <v>22</v>
      </c>
      <c r="G4" t="s">
        <v>32</v>
      </c>
      <c r="H4" t="s">
        <v>18</v>
      </c>
      <c r="I4" t="s">
        <v>38</v>
      </c>
      <c r="J4" t="s">
        <v>238</v>
      </c>
    </row>
    <row r="5" spans="1:10" x14ac:dyDescent="0.25">
      <c r="A5" s="9" t="s">
        <v>28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x14ac:dyDescent="0.25">
      <c r="A6" s="20" t="s">
        <v>240</v>
      </c>
      <c r="B6" s="10"/>
      <c r="C6" s="10">
        <v>5200</v>
      </c>
      <c r="D6" s="10">
        <v>459730</v>
      </c>
      <c r="E6" s="10">
        <v>79100</v>
      </c>
      <c r="F6" s="10">
        <v>85300</v>
      </c>
      <c r="G6" s="10">
        <v>13200</v>
      </c>
      <c r="H6" s="10"/>
      <c r="I6" s="10"/>
      <c r="J6" s="10">
        <v>642530</v>
      </c>
    </row>
    <row r="7" spans="1:10" x14ac:dyDescent="0.25">
      <c r="A7" s="20" t="s">
        <v>243</v>
      </c>
      <c r="B7" s="10"/>
      <c r="C7" s="10">
        <v>22672000</v>
      </c>
      <c r="D7" s="10">
        <v>1744018400</v>
      </c>
      <c r="E7" s="10">
        <v>279618500</v>
      </c>
      <c r="F7" s="10">
        <v>301535500</v>
      </c>
      <c r="G7" s="10">
        <v>68032800</v>
      </c>
      <c r="H7" s="10"/>
      <c r="I7" s="10"/>
      <c r="J7" s="10">
        <v>2415877200</v>
      </c>
    </row>
    <row r="8" spans="1:10" x14ac:dyDescent="0.25">
      <c r="A8" s="9" t="s">
        <v>25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25">
      <c r="A9" s="20" t="s">
        <v>240</v>
      </c>
      <c r="B9" s="10">
        <v>15300</v>
      </c>
      <c r="C9" s="10">
        <v>9300</v>
      </c>
      <c r="D9" s="10">
        <v>74700</v>
      </c>
      <c r="E9" s="10">
        <v>38100</v>
      </c>
      <c r="F9" s="10">
        <v>144100</v>
      </c>
      <c r="G9" s="10"/>
      <c r="H9" s="10"/>
      <c r="I9" s="10">
        <v>1</v>
      </c>
      <c r="J9" s="10">
        <v>281501</v>
      </c>
    </row>
    <row r="10" spans="1:10" x14ac:dyDescent="0.25">
      <c r="A10" s="20" t="s">
        <v>243</v>
      </c>
      <c r="B10" s="10">
        <v>59211000</v>
      </c>
      <c r="C10" s="10">
        <v>40548000</v>
      </c>
      <c r="D10" s="10">
        <v>289514000</v>
      </c>
      <c r="E10" s="10">
        <v>134683500</v>
      </c>
      <c r="F10" s="10">
        <v>509393500</v>
      </c>
      <c r="G10" s="10"/>
      <c r="H10" s="10"/>
      <c r="I10" s="10">
        <v>1457000</v>
      </c>
      <c r="J10" s="10">
        <v>1034807000</v>
      </c>
    </row>
    <row r="11" spans="1:10" x14ac:dyDescent="0.25">
      <c r="A11" s="9" t="s">
        <v>42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0" x14ac:dyDescent="0.25">
      <c r="A12" s="20" t="s">
        <v>240</v>
      </c>
      <c r="B12" s="10">
        <v>15000</v>
      </c>
      <c r="C12" s="10">
        <v>5000</v>
      </c>
      <c r="D12" s="10">
        <v>16700</v>
      </c>
      <c r="E12" s="10">
        <v>10200</v>
      </c>
      <c r="F12" s="10">
        <v>77200</v>
      </c>
      <c r="G12" s="10">
        <v>5200</v>
      </c>
      <c r="H12" s="10"/>
      <c r="I12" s="10">
        <v>17</v>
      </c>
      <c r="J12" s="10">
        <v>129317</v>
      </c>
    </row>
    <row r="13" spans="1:10" x14ac:dyDescent="0.25">
      <c r="A13" s="20" t="s">
        <v>243</v>
      </c>
      <c r="B13" s="10">
        <v>58050000</v>
      </c>
      <c r="C13" s="10">
        <v>21800000</v>
      </c>
      <c r="D13" s="10">
        <v>64629000</v>
      </c>
      <c r="E13" s="10">
        <v>36057000</v>
      </c>
      <c r="F13" s="10">
        <v>272902000</v>
      </c>
      <c r="G13" s="10">
        <v>26800800</v>
      </c>
      <c r="H13" s="10"/>
      <c r="I13" s="10">
        <v>26235500</v>
      </c>
      <c r="J13" s="10">
        <v>506474300</v>
      </c>
    </row>
    <row r="14" spans="1:10" x14ac:dyDescent="0.25">
      <c r="A14" s="9" t="s">
        <v>94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25">
      <c r="A15" s="20" t="s">
        <v>240</v>
      </c>
      <c r="B15" s="10"/>
      <c r="C15" s="10"/>
      <c r="D15" s="10"/>
      <c r="E15" s="10"/>
      <c r="F15" s="10">
        <v>15000</v>
      </c>
      <c r="G15" s="10"/>
      <c r="H15" s="10"/>
      <c r="I15" s="10">
        <v>2</v>
      </c>
      <c r="J15" s="10">
        <v>15002</v>
      </c>
    </row>
    <row r="16" spans="1:10" x14ac:dyDescent="0.25">
      <c r="A16" s="20" t="s">
        <v>243</v>
      </c>
      <c r="B16" s="10"/>
      <c r="C16" s="10"/>
      <c r="D16" s="10"/>
      <c r="E16" s="10"/>
      <c r="F16" s="10">
        <v>66750000</v>
      </c>
      <c r="G16" s="10"/>
      <c r="H16" s="10"/>
      <c r="I16" s="10">
        <v>4000000</v>
      </c>
      <c r="J16" s="10">
        <v>70750000</v>
      </c>
    </row>
    <row r="17" spans="1:10" x14ac:dyDescent="0.25">
      <c r="A17" s="9" t="s">
        <v>37</v>
      </c>
      <c r="B17" s="11"/>
      <c r="C17" s="11"/>
      <c r="D17" s="11"/>
      <c r="E17" s="11"/>
      <c r="F17" s="11"/>
      <c r="G17" s="11"/>
      <c r="H17" s="11"/>
      <c r="I17" s="11"/>
      <c r="J17" s="11"/>
    </row>
    <row r="18" spans="1:10" x14ac:dyDescent="0.25">
      <c r="A18" s="20" t="s">
        <v>240</v>
      </c>
      <c r="B18" s="10"/>
      <c r="C18" s="10"/>
      <c r="D18" s="10">
        <v>15000</v>
      </c>
      <c r="E18" s="10">
        <v>5000</v>
      </c>
      <c r="F18" s="10"/>
      <c r="G18" s="10"/>
      <c r="H18" s="10"/>
      <c r="I18" s="10">
        <v>4</v>
      </c>
      <c r="J18" s="10">
        <v>20004</v>
      </c>
    </row>
    <row r="19" spans="1:10" x14ac:dyDescent="0.25">
      <c r="A19" s="20" t="s">
        <v>243</v>
      </c>
      <c r="B19" s="10"/>
      <c r="C19" s="10"/>
      <c r="D19" s="10">
        <v>63660000</v>
      </c>
      <c r="E19" s="10">
        <v>19950000</v>
      </c>
      <c r="F19" s="10"/>
      <c r="G19" s="10"/>
      <c r="H19" s="10"/>
      <c r="I19" s="10">
        <v>6000000</v>
      </c>
      <c r="J19" s="10">
        <v>89610000</v>
      </c>
    </row>
    <row r="20" spans="1:10" x14ac:dyDescent="0.25">
      <c r="A20" s="9" t="s">
        <v>14</v>
      </c>
      <c r="B20" s="11"/>
      <c r="C20" s="11"/>
      <c r="D20" s="11"/>
      <c r="E20" s="11"/>
      <c r="F20" s="11"/>
      <c r="G20" s="11"/>
      <c r="H20" s="11"/>
      <c r="I20" s="11"/>
      <c r="J20" s="11"/>
    </row>
    <row r="21" spans="1:10" x14ac:dyDescent="0.25">
      <c r="A21" s="20" t="s">
        <v>240</v>
      </c>
      <c r="B21" s="10"/>
      <c r="C21" s="10"/>
      <c r="D21" s="10">
        <v>162700</v>
      </c>
      <c r="E21" s="10"/>
      <c r="F21" s="10">
        <v>128300</v>
      </c>
      <c r="G21" s="10">
        <v>5800</v>
      </c>
      <c r="H21" s="10">
        <v>16000</v>
      </c>
      <c r="I21" s="10"/>
      <c r="J21" s="10">
        <v>312800</v>
      </c>
    </row>
    <row r="22" spans="1:10" x14ac:dyDescent="0.25">
      <c r="A22" s="20" t="s">
        <v>243</v>
      </c>
      <c r="B22" s="10"/>
      <c r="C22" s="10"/>
      <c r="D22" s="10">
        <v>632003500</v>
      </c>
      <c r="E22" s="10"/>
      <c r="F22" s="10">
        <v>453540500</v>
      </c>
      <c r="G22" s="10">
        <v>29893200</v>
      </c>
      <c r="H22" s="10">
        <v>70112000</v>
      </c>
      <c r="I22" s="10"/>
      <c r="J22" s="10">
        <v>1185549200</v>
      </c>
    </row>
    <row r="23" spans="1:10" x14ac:dyDescent="0.25">
      <c r="A23" s="9" t="s">
        <v>21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 x14ac:dyDescent="0.25">
      <c r="A24" s="20" t="s">
        <v>240</v>
      </c>
      <c r="B24" s="10"/>
      <c r="C24" s="10">
        <v>5000</v>
      </c>
      <c r="D24" s="10">
        <v>30000</v>
      </c>
      <c r="E24" s="10">
        <v>5000</v>
      </c>
      <c r="F24" s="10">
        <v>139100</v>
      </c>
      <c r="G24" s="10">
        <v>5000</v>
      </c>
      <c r="H24" s="10"/>
      <c r="I24" s="10">
        <v>1</v>
      </c>
      <c r="J24" s="10">
        <v>184101</v>
      </c>
    </row>
    <row r="25" spans="1:10" x14ac:dyDescent="0.25">
      <c r="A25" s="20" t="s">
        <v>243</v>
      </c>
      <c r="B25" s="10"/>
      <c r="C25" s="10">
        <v>21800000</v>
      </c>
      <c r="D25" s="10">
        <v>117375000</v>
      </c>
      <c r="E25" s="10">
        <v>17675000</v>
      </c>
      <c r="F25" s="10">
        <v>491718500</v>
      </c>
      <c r="G25" s="10">
        <v>25770000</v>
      </c>
      <c r="H25" s="10"/>
      <c r="I25" s="10">
        <v>2000000</v>
      </c>
      <c r="J25" s="10">
        <v>676338500</v>
      </c>
    </row>
    <row r="26" spans="1:10" x14ac:dyDescent="0.25">
      <c r="A26" s="9" t="s">
        <v>71</v>
      </c>
      <c r="B26" s="11"/>
      <c r="C26" s="11"/>
      <c r="D26" s="11"/>
      <c r="E26" s="11"/>
      <c r="F26" s="11"/>
      <c r="G26" s="11"/>
      <c r="H26" s="11"/>
      <c r="I26" s="11"/>
      <c r="J26" s="11"/>
    </row>
    <row r="27" spans="1:10" x14ac:dyDescent="0.25">
      <c r="A27" s="20" t="s">
        <v>240</v>
      </c>
      <c r="B27" s="10">
        <v>15000</v>
      </c>
      <c r="C27" s="10"/>
      <c r="D27" s="10">
        <v>45000</v>
      </c>
      <c r="E27" s="10">
        <v>5000</v>
      </c>
      <c r="F27" s="10">
        <v>85000</v>
      </c>
      <c r="G27" s="10">
        <v>20000</v>
      </c>
      <c r="H27" s="10"/>
      <c r="I27" s="10"/>
      <c r="J27" s="10">
        <v>170000</v>
      </c>
    </row>
    <row r="28" spans="1:10" x14ac:dyDescent="0.25">
      <c r="A28" s="20" t="s">
        <v>243</v>
      </c>
      <c r="B28" s="10">
        <v>58050000</v>
      </c>
      <c r="C28" s="10"/>
      <c r="D28" s="10">
        <v>174575000</v>
      </c>
      <c r="E28" s="10">
        <v>17675000</v>
      </c>
      <c r="F28" s="10">
        <v>300475000</v>
      </c>
      <c r="G28" s="10">
        <v>103080000</v>
      </c>
      <c r="H28" s="10"/>
      <c r="I28" s="10"/>
      <c r="J28" s="10">
        <v>653855000</v>
      </c>
    </row>
    <row r="29" spans="1:10" x14ac:dyDescent="0.25">
      <c r="A29" s="9" t="s">
        <v>241</v>
      </c>
      <c r="B29" s="10">
        <v>45300</v>
      </c>
      <c r="C29" s="10">
        <v>24500</v>
      </c>
      <c r="D29" s="10">
        <v>803830</v>
      </c>
      <c r="E29" s="10">
        <v>142400</v>
      </c>
      <c r="F29" s="10">
        <v>674000</v>
      </c>
      <c r="G29" s="10">
        <v>49200</v>
      </c>
      <c r="H29" s="10">
        <v>16000</v>
      </c>
      <c r="I29" s="10">
        <v>25</v>
      </c>
      <c r="J29" s="10">
        <v>1755255</v>
      </c>
    </row>
    <row r="30" spans="1:10" x14ac:dyDescent="0.25">
      <c r="A30" s="9" t="s">
        <v>242</v>
      </c>
      <c r="B30" s="10">
        <v>175311000</v>
      </c>
      <c r="C30" s="10">
        <v>106820000</v>
      </c>
      <c r="D30" s="10">
        <v>3085774900</v>
      </c>
      <c r="E30" s="10">
        <v>505659000</v>
      </c>
      <c r="F30" s="10">
        <v>2396315000</v>
      </c>
      <c r="G30" s="10">
        <v>253576800</v>
      </c>
      <c r="H30" s="10">
        <v>70112000</v>
      </c>
      <c r="I30" s="10">
        <v>39692500</v>
      </c>
      <c r="J30" s="10">
        <v>6633261200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29"/>
  <sheetViews>
    <sheetView workbookViewId="0">
      <selection activeCell="L7" sqref="L7"/>
    </sheetView>
  </sheetViews>
  <sheetFormatPr baseColWidth="10" defaultRowHeight="15" x14ac:dyDescent="0.25"/>
  <cols>
    <col min="4" max="4" width="10.7109375" bestFit="1" customWidth="1"/>
    <col min="5" max="5" width="12.42578125" bestFit="1" customWidth="1"/>
    <col min="7" max="7" width="26.140625" bestFit="1" customWidth="1"/>
  </cols>
  <sheetData>
    <row r="4" spans="4:10" ht="15.75" thickBot="1" x14ac:dyDescent="0.3"/>
    <row r="5" spans="4:10" ht="21.75" thickBot="1" x14ac:dyDescent="0.4">
      <c r="D5" s="17" t="s">
        <v>244</v>
      </c>
      <c r="E5" s="18"/>
      <c r="F5" s="18"/>
      <c r="G5" s="18"/>
      <c r="H5" s="18"/>
      <c r="I5" s="18"/>
      <c r="J5" s="19"/>
    </row>
    <row r="7" spans="4:10" x14ac:dyDescent="0.25">
      <c r="D7" s="1" t="s">
        <v>3</v>
      </c>
      <c r="E7" s="1" t="s">
        <v>4</v>
      </c>
      <c r="F7" s="1" t="s">
        <v>245</v>
      </c>
      <c r="G7" s="1" t="s">
        <v>7</v>
      </c>
      <c r="H7" s="1" t="s">
        <v>8</v>
      </c>
      <c r="I7" s="1" t="s">
        <v>9</v>
      </c>
      <c r="J7" s="1" t="s">
        <v>10</v>
      </c>
    </row>
    <row r="8" spans="4:10" x14ac:dyDescent="0.25">
      <c r="D8" s="2">
        <v>42378</v>
      </c>
      <c r="E8" s="1" t="s">
        <v>246</v>
      </c>
      <c r="F8" s="1" t="s">
        <v>244</v>
      </c>
      <c r="G8" s="12" t="s">
        <v>247</v>
      </c>
      <c r="H8" s="13">
        <v>214300</v>
      </c>
      <c r="I8" s="13">
        <v>3435</v>
      </c>
      <c r="J8" s="13">
        <f t="shared" ref="J8:J28" si="0">H8*I8</f>
        <v>736120500</v>
      </c>
    </row>
    <row r="9" spans="4:10" x14ac:dyDescent="0.25">
      <c r="D9" s="2">
        <v>42378</v>
      </c>
      <c r="E9" s="1" t="s">
        <v>246</v>
      </c>
      <c r="F9" s="1" t="s">
        <v>244</v>
      </c>
      <c r="G9" s="12" t="s">
        <v>248</v>
      </c>
      <c r="H9" s="13">
        <v>50500</v>
      </c>
      <c r="I9" s="13">
        <v>3435</v>
      </c>
      <c r="J9" s="13">
        <f t="shared" si="0"/>
        <v>173467500</v>
      </c>
    </row>
    <row r="10" spans="4:10" x14ac:dyDescent="0.25">
      <c r="D10" s="2">
        <v>42378</v>
      </c>
      <c r="E10" s="1" t="s">
        <v>246</v>
      </c>
      <c r="F10" s="1" t="s">
        <v>244</v>
      </c>
      <c r="G10" s="12" t="s">
        <v>249</v>
      </c>
      <c r="H10" s="13">
        <v>11000</v>
      </c>
      <c r="I10" s="13">
        <v>4282</v>
      </c>
      <c r="J10" s="13">
        <f t="shared" si="0"/>
        <v>47102000</v>
      </c>
    </row>
    <row r="11" spans="4:10" x14ac:dyDescent="0.25">
      <c r="D11" s="2">
        <v>42378</v>
      </c>
      <c r="E11" s="1" t="s">
        <v>246</v>
      </c>
      <c r="F11" s="1" t="s">
        <v>244</v>
      </c>
      <c r="G11" s="12" t="s">
        <v>250</v>
      </c>
      <c r="H11" s="13">
        <v>21000</v>
      </c>
      <c r="I11" s="13">
        <v>5054</v>
      </c>
      <c r="J11" s="13">
        <f t="shared" si="0"/>
        <v>106134000</v>
      </c>
    </row>
    <row r="12" spans="4:10" x14ac:dyDescent="0.25">
      <c r="D12" s="2">
        <v>42378</v>
      </c>
      <c r="E12" s="1" t="s">
        <v>246</v>
      </c>
      <c r="F12" s="1" t="s">
        <v>244</v>
      </c>
      <c r="G12" s="12" t="s">
        <v>251</v>
      </c>
      <c r="H12" s="13">
        <v>136300</v>
      </c>
      <c r="I12" s="13">
        <v>3815</v>
      </c>
      <c r="J12" s="13">
        <f t="shared" si="0"/>
        <v>519984500</v>
      </c>
    </row>
    <row r="13" spans="4:10" x14ac:dyDescent="0.25">
      <c r="D13" s="2">
        <v>42378</v>
      </c>
      <c r="E13" s="1" t="s">
        <v>246</v>
      </c>
      <c r="F13" s="1" t="s">
        <v>244</v>
      </c>
      <c r="G13" s="12" t="s">
        <v>252</v>
      </c>
      <c r="H13" s="13">
        <v>5000</v>
      </c>
      <c r="I13" s="13">
        <v>4260</v>
      </c>
      <c r="J13" s="13">
        <f t="shared" si="0"/>
        <v>21300000</v>
      </c>
    </row>
    <row r="14" spans="4:10" x14ac:dyDescent="0.25">
      <c r="D14" s="2">
        <v>42385</v>
      </c>
      <c r="E14" s="1" t="s">
        <v>253</v>
      </c>
      <c r="F14" s="1" t="s">
        <v>244</v>
      </c>
      <c r="G14" s="12" t="s">
        <v>247</v>
      </c>
      <c r="H14" s="13">
        <v>182800</v>
      </c>
      <c r="I14" s="13">
        <v>3435</v>
      </c>
      <c r="J14" s="13">
        <f t="shared" si="0"/>
        <v>627918000</v>
      </c>
    </row>
    <row r="15" spans="4:10" x14ac:dyDescent="0.25">
      <c r="D15" s="2">
        <v>42385</v>
      </c>
      <c r="E15" s="1" t="s">
        <v>253</v>
      </c>
      <c r="F15" s="1" t="s">
        <v>244</v>
      </c>
      <c r="G15" s="12" t="s">
        <v>248</v>
      </c>
      <c r="H15" s="13">
        <v>15500</v>
      </c>
      <c r="I15" s="13">
        <v>3435</v>
      </c>
      <c r="J15" s="13">
        <f t="shared" si="0"/>
        <v>53242500</v>
      </c>
    </row>
    <row r="16" spans="4:10" x14ac:dyDescent="0.25">
      <c r="D16" s="2">
        <v>42385</v>
      </c>
      <c r="E16" s="1" t="s">
        <v>253</v>
      </c>
      <c r="F16" s="1" t="s">
        <v>244</v>
      </c>
      <c r="G16" s="12" t="s">
        <v>250</v>
      </c>
      <c r="H16" s="13">
        <v>19200</v>
      </c>
      <c r="I16" s="13">
        <v>5054</v>
      </c>
      <c r="J16" s="13">
        <f t="shared" si="0"/>
        <v>97036800</v>
      </c>
    </row>
    <row r="17" spans="4:10" x14ac:dyDescent="0.25">
      <c r="D17" s="2">
        <v>42385</v>
      </c>
      <c r="E17" s="1" t="s">
        <v>253</v>
      </c>
      <c r="F17" s="1" t="s">
        <v>244</v>
      </c>
      <c r="G17" s="12" t="s">
        <v>251</v>
      </c>
      <c r="H17" s="13">
        <v>119100</v>
      </c>
      <c r="I17" s="13">
        <v>3815</v>
      </c>
      <c r="J17" s="13">
        <f t="shared" si="0"/>
        <v>454366500</v>
      </c>
    </row>
    <row r="18" spans="4:10" x14ac:dyDescent="0.25">
      <c r="D18" s="2">
        <v>42392</v>
      </c>
      <c r="E18" s="1" t="s">
        <v>254</v>
      </c>
      <c r="F18" s="1" t="s">
        <v>244</v>
      </c>
      <c r="G18" s="12" t="s">
        <v>247</v>
      </c>
      <c r="H18" s="13">
        <v>156600</v>
      </c>
      <c r="I18" s="13">
        <v>3435</v>
      </c>
      <c r="J18" s="13">
        <f t="shared" si="0"/>
        <v>537921000</v>
      </c>
    </row>
    <row r="19" spans="4:10" x14ac:dyDescent="0.25">
      <c r="D19" s="2">
        <v>42392</v>
      </c>
      <c r="E19" s="1" t="s">
        <v>254</v>
      </c>
      <c r="F19" s="1" t="s">
        <v>244</v>
      </c>
      <c r="G19" s="12" t="s">
        <v>248</v>
      </c>
      <c r="H19" s="13">
        <v>36100</v>
      </c>
      <c r="I19" s="13">
        <v>3435</v>
      </c>
      <c r="J19" s="13">
        <f t="shared" si="0"/>
        <v>124003500</v>
      </c>
    </row>
    <row r="20" spans="4:10" x14ac:dyDescent="0.25">
      <c r="D20" s="2">
        <v>42392</v>
      </c>
      <c r="E20" s="1" t="s">
        <v>254</v>
      </c>
      <c r="F20" s="1" t="s">
        <v>244</v>
      </c>
      <c r="G20" s="12" t="s">
        <v>249</v>
      </c>
      <c r="H20" s="13">
        <v>5000</v>
      </c>
      <c r="I20" s="13">
        <v>4282</v>
      </c>
      <c r="J20" s="13">
        <f t="shared" si="0"/>
        <v>21410000</v>
      </c>
    </row>
    <row r="21" spans="4:10" x14ac:dyDescent="0.25">
      <c r="D21" s="2">
        <v>42392</v>
      </c>
      <c r="E21" s="1" t="s">
        <v>254</v>
      </c>
      <c r="F21" s="1" t="s">
        <v>244</v>
      </c>
      <c r="G21" s="12" t="s">
        <v>251</v>
      </c>
      <c r="H21" s="13">
        <v>181000</v>
      </c>
      <c r="I21" s="13">
        <v>3815</v>
      </c>
      <c r="J21" s="13">
        <f t="shared" si="0"/>
        <v>690515000</v>
      </c>
    </row>
    <row r="22" spans="4:10" x14ac:dyDescent="0.25">
      <c r="D22" s="2">
        <v>42392</v>
      </c>
      <c r="E22" s="1" t="s">
        <v>254</v>
      </c>
      <c r="F22" s="1" t="s">
        <v>244</v>
      </c>
      <c r="G22" s="12" t="s">
        <v>252</v>
      </c>
      <c r="H22" s="13">
        <v>5000</v>
      </c>
      <c r="I22" s="13">
        <v>4260</v>
      </c>
      <c r="J22" s="13">
        <f t="shared" si="0"/>
        <v>21300000</v>
      </c>
    </row>
    <row r="23" spans="4:10" x14ac:dyDescent="0.25">
      <c r="D23" s="2">
        <v>42399</v>
      </c>
      <c r="E23" s="1" t="s">
        <v>255</v>
      </c>
      <c r="F23" s="1" t="s">
        <v>244</v>
      </c>
      <c r="G23" s="14" t="s">
        <v>247</v>
      </c>
      <c r="H23" s="15">
        <v>120300</v>
      </c>
      <c r="I23" s="15">
        <v>3435</v>
      </c>
      <c r="J23" s="15">
        <f t="shared" si="0"/>
        <v>413230500</v>
      </c>
    </row>
    <row r="24" spans="4:10" x14ac:dyDescent="0.25">
      <c r="D24" s="2">
        <v>42399</v>
      </c>
      <c r="E24" s="1" t="s">
        <v>255</v>
      </c>
      <c r="F24" s="1" t="s">
        <v>244</v>
      </c>
      <c r="G24" s="14" t="s">
        <v>248</v>
      </c>
      <c r="H24" s="15">
        <v>24500</v>
      </c>
      <c r="I24" s="15">
        <v>3435</v>
      </c>
      <c r="J24" s="15">
        <f t="shared" si="0"/>
        <v>84157500</v>
      </c>
    </row>
    <row r="25" spans="4:10" x14ac:dyDescent="0.25">
      <c r="D25" s="2">
        <v>42399</v>
      </c>
      <c r="E25" s="1" t="s">
        <v>255</v>
      </c>
      <c r="F25" s="1" t="s">
        <v>244</v>
      </c>
      <c r="G25" s="14" t="s">
        <v>250</v>
      </c>
      <c r="H25" s="15">
        <v>9000</v>
      </c>
      <c r="I25" s="15">
        <v>5054</v>
      </c>
      <c r="J25" s="15">
        <f t="shared" si="0"/>
        <v>45486000</v>
      </c>
    </row>
    <row r="26" spans="4:10" x14ac:dyDescent="0.25">
      <c r="D26" s="2">
        <v>42399</v>
      </c>
      <c r="E26" s="1" t="s">
        <v>255</v>
      </c>
      <c r="F26" s="1" t="s">
        <v>244</v>
      </c>
      <c r="G26" s="14" t="s">
        <v>251</v>
      </c>
      <c r="H26" s="15">
        <v>106800</v>
      </c>
      <c r="I26" s="15">
        <v>3815</v>
      </c>
      <c r="J26" s="15">
        <f t="shared" si="0"/>
        <v>407442000</v>
      </c>
    </row>
    <row r="27" spans="4:10" x14ac:dyDescent="0.25">
      <c r="D27" s="2">
        <v>42399</v>
      </c>
      <c r="E27" s="1" t="s">
        <v>255</v>
      </c>
      <c r="F27" s="1" t="s">
        <v>244</v>
      </c>
      <c r="G27" s="14" t="s">
        <v>256</v>
      </c>
      <c r="H27" s="15">
        <v>14500</v>
      </c>
      <c r="I27" s="15">
        <v>4260</v>
      </c>
      <c r="J27" s="15">
        <f t="shared" si="0"/>
        <v>61770000</v>
      </c>
    </row>
    <row r="28" spans="4:10" x14ac:dyDescent="0.25">
      <c r="D28" s="2">
        <v>42398</v>
      </c>
      <c r="E28" s="1" t="s">
        <v>257</v>
      </c>
      <c r="F28" s="1" t="s">
        <v>244</v>
      </c>
      <c r="G28" s="14" t="s">
        <v>251</v>
      </c>
      <c r="H28" s="13">
        <v>260630</v>
      </c>
      <c r="I28" s="13">
        <v>3690</v>
      </c>
      <c r="J28" s="13">
        <f t="shared" si="0"/>
        <v>961724700</v>
      </c>
    </row>
    <row r="29" spans="4:10" x14ac:dyDescent="0.25">
      <c r="H29" s="16">
        <f>SUM(H8:H28)</f>
        <v>1694130</v>
      </c>
      <c r="I29" s="16">
        <f>SUM(I8:I28)</f>
        <v>82936</v>
      </c>
      <c r="J29" s="16">
        <f>SUM(J8:J28)</f>
        <v>6205632500</v>
      </c>
    </row>
  </sheetData>
  <mergeCells count="1">
    <mergeCell ref="D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3"/>
  <sheetViews>
    <sheetView workbookViewId="0">
      <selection activeCell="G15" sqref="G15"/>
    </sheetView>
  </sheetViews>
  <sheetFormatPr baseColWidth="10" defaultRowHeight="15" x14ac:dyDescent="0.25"/>
  <cols>
    <col min="3" max="3" width="26.140625" bestFit="1" customWidth="1"/>
    <col min="4" max="4" width="13.85546875" bestFit="1" customWidth="1"/>
    <col min="5" max="5" width="17.140625" bestFit="1" customWidth="1"/>
  </cols>
  <sheetData>
    <row r="5" spans="3:5" x14ac:dyDescent="0.25">
      <c r="C5" s="8" t="s">
        <v>237</v>
      </c>
      <c r="D5" t="s">
        <v>240</v>
      </c>
      <c r="E5" t="s">
        <v>243</v>
      </c>
    </row>
    <row r="6" spans="3:5" x14ac:dyDescent="0.25">
      <c r="C6" s="9" t="s">
        <v>256</v>
      </c>
      <c r="D6" s="10">
        <v>14500</v>
      </c>
      <c r="E6" s="10">
        <v>61770000</v>
      </c>
    </row>
    <row r="7" spans="3:5" x14ac:dyDescent="0.25">
      <c r="C7" s="9" t="s">
        <v>252</v>
      </c>
      <c r="D7" s="10">
        <v>10000</v>
      </c>
      <c r="E7" s="10">
        <v>42600000</v>
      </c>
    </row>
    <row r="8" spans="3:5" x14ac:dyDescent="0.25">
      <c r="C8" s="9" t="s">
        <v>251</v>
      </c>
      <c r="D8" s="10">
        <v>803830</v>
      </c>
      <c r="E8" s="10">
        <v>3034032700</v>
      </c>
    </row>
    <row r="9" spans="3:5" x14ac:dyDescent="0.25">
      <c r="C9" s="9" t="s">
        <v>247</v>
      </c>
      <c r="D9" s="10">
        <v>674000</v>
      </c>
      <c r="E9" s="10">
        <v>2315190000</v>
      </c>
    </row>
    <row r="10" spans="3:5" x14ac:dyDescent="0.25">
      <c r="C10" s="9" t="s">
        <v>248</v>
      </c>
      <c r="D10" s="10">
        <v>126600</v>
      </c>
      <c r="E10" s="10">
        <v>434871000</v>
      </c>
    </row>
    <row r="11" spans="3:5" x14ac:dyDescent="0.25">
      <c r="C11" s="9" t="s">
        <v>249</v>
      </c>
      <c r="D11" s="10">
        <v>16000</v>
      </c>
      <c r="E11" s="10">
        <v>68512000</v>
      </c>
    </row>
    <row r="12" spans="3:5" x14ac:dyDescent="0.25">
      <c r="C12" s="9" t="s">
        <v>250</v>
      </c>
      <c r="D12" s="10">
        <v>49200</v>
      </c>
      <c r="E12" s="10">
        <v>248656800</v>
      </c>
    </row>
    <row r="13" spans="3:5" x14ac:dyDescent="0.25">
      <c r="C13" s="9" t="s">
        <v>238</v>
      </c>
      <c r="D13" s="10">
        <v>1694130</v>
      </c>
      <c r="E13" s="10">
        <v>6205632500</v>
      </c>
    </row>
  </sheetData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</vt:lpstr>
      <vt:lpstr>ANALISIS VENTAS</vt:lpstr>
      <vt:lpstr>COMPRAS </vt:lpstr>
      <vt:lpstr>ANALISIS 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2018-12-17T22:42:07Z</dcterms:modified>
</cp:coreProperties>
</file>