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nsual" sheetId="1" r:id="rId1"/>
    <sheet name="Hoja2" sheetId="3" r:id="rId2"/>
    <sheet name="Anu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 s="1"/>
  <c r="C41" i="1"/>
  <c r="E40" i="1"/>
  <c r="E39" i="1"/>
  <c r="E38" i="1"/>
  <c r="E37" i="1"/>
  <c r="E36" i="1"/>
  <c r="E35" i="1"/>
  <c r="E34" i="1"/>
  <c r="E33" i="1"/>
  <c r="A72" i="3" l="1"/>
  <c r="A73" i="3" s="1"/>
  <c r="A74" i="3" s="1"/>
  <c r="A75" i="3" s="1"/>
  <c r="A76" i="3" s="1"/>
  <c r="A77" i="3" s="1"/>
  <c r="A78" i="3" s="1"/>
  <c r="A79" i="3" s="1"/>
  <c r="A66" i="3"/>
  <c r="A59" i="3"/>
  <c r="A60" i="3" s="1"/>
  <c r="A61" i="3" s="1"/>
  <c r="A62" i="3" s="1"/>
  <c r="A63" i="3" s="1"/>
  <c r="A64" i="3" s="1"/>
  <c r="A65" i="3" s="1"/>
  <c r="A48" i="3"/>
  <c r="A49" i="3"/>
  <c r="A50" i="3"/>
  <c r="A51" i="3"/>
  <c r="A52" i="3" s="1"/>
  <c r="A53" i="3" s="1"/>
  <c r="A47" i="3"/>
  <c r="A35" i="3"/>
  <c r="A36" i="3"/>
  <c r="A37" i="3"/>
  <c r="A38" i="3"/>
  <c r="A39" i="3" s="1"/>
  <c r="A40" i="3" s="1"/>
  <c r="A34" i="3"/>
  <c r="A22" i="3"/>
  <c r="A23" i="3"/>
  <c r="A24" i="3"/>
  <c r="A25" i="3"/>
  <c r="A26" i="3" s="1"/>
  <c r="A27" i="3" s="1"/>
  <c r="A21" i="3"/>
  <c r="A9" i="3"/>
  <c r="A10" i="3"/>
  <c r="A11" i="3"/>
  <c r="A12" i="3"/>
  <c r="A13" i="3" s="1"/>
  <c r="A14" i="3" s="1"/>
  <c r="A8" i="3"/>
  <c r="E80" i="3"/>
  <c r="D80" i="3"/>
  <c r="C80" i="3"/>
  <c r="E79" i="3"/>
  <c r="E78" i="3"/>
  <c r="E77" i="3"/>
  <c r="E76" i="3"/>
  <c r="E75" i="3"/>
  <c r="E74" i="3"/>
  <c r="E73" i="3"/>
  <c r="E72" i="3"/>
  <c r="K67" i="3"/>
  <c r="J67" i="3"/>
  <c r="I67" i="3"/>
  <c r="E67" i="3"/>
  <c r="D67" i="3"/>
  <c r="C67" i="3"/>
  <c r="K66" i="3"/>
  <c r="E66" i="3"/>
  <c r="K65" i="3"/>
  <c r="E65" i="3"/>
  <c r="K64" i="3"/>
  <c r="E64" i="3"/>
  <c r="K63" i="3"/>
  <c r="E63" i="3"/>
  <c r="K62" i="3"/>
  <c r="E62" i="3"/>
  <c r="K61" i="3"/>
  <c r="E61" i="3"/>
  <c r="K60" i="3"/>
  <c r="E60" i="3"/>
  <c r="K59" i="3"/>
  <c r="E59" i="3"/>
  <c r="K54" i="3"/>
  <c r="J54" i="3"/>
  <c r="I54" i="3"/>
  <c r="E54" i="3"/>
  <c r="D54" i="3"/>
  <c r="C54" i="3"/>
  <c r="K53" i="3"/>
  <c r="E53" i="3"/>
  <c r="K52" i="3"/>
  <c r="E52" i="3"/>
  <c r="K51" i="3"/>
  <c r="E51" i="3"/>
  <c r="K50" i="3"/>
  <c r="E50" i="3"/>
  <c r="K49" i="3"/>
  <c r="E49" i="3"/>
  <c r="K48" i="3"/>
  <c r="E48" i="3"/>
  <c r="K47" i="3"/>
  <c r="E47" i="3"/>
  <c r="K46" i="3"/>
  <c r="E46" i="3"/>
  <c r="K41" i="3"/>
  <c r="J41" i="3"/>
  <c r="I41" i="3"/>
  <c r="E41" i="3"/>
  <c r="D41" i="3"/>
  <c r="C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28" i="3"/>
  <c r="J28" i="3"/>
  <c r="I28" i="3"/>
  <c r="E28" i="3"/>
  <c r="D28" i="3"/>
  <c r="C28" i="3"/>
  <c r="K27" i="3"/>
  <c r="E27" i="3"/>
  <c r="K26" i="3"/>
  <c r="E26" i="3"/>
  <c r="K25" i="3"/>
  <c r="E25" i="3"/>
  <c r="K24" i="3"/>
  <c r="E24" i="3"/>
  <c r="K23" i="3"/>
  <c r="E23" i="3"/>
  <c r="K22" i="3"/>
  <c r="E22" i="3"/>
  <c r="K21" i="3"/>
  <c r="E21" i="3"/>
  <c r="K20" i="3"/>
  <c r="E20" i="3"/>
  <c r="K15" i="3"/>
  <c r="J15" i="3"/>
  <c r="I15" i="3"/>
  <c r="E15" i="3"/>
  <c r="D15" i="3"/>
  <c r="C15" i="3"/>
  <c r="K14" i="3"/>
  <c r="E14" i="3"/>
  <c r="K13" i="3"/>
  <c r="E13" i="3"/>
  <c r="K12" i="3"/>
  <c r="E12" i="3"/>
  <c r="K11" i="3"/>
  <c r="E11" i="3"/>
  <c r="K10" i="3"/>
  <c r="E10" i="3"/>
  <c r="K9" i="3"/>
  <c r="E9" i="3"/>
  <c r="K8" i="3"/>
  <c r="E8" i="3"/>
  <c r="K7" i="3"/>
  <c r="E7" i="3"/>
  <c r="G15" i="2"/>
  <c r="G13" i="2"/>
  <c r="G11" i="2"/>
  <c r="G12" i="2" l="1"/>
  <c r="G14" i="2"/>
  <c r="G10" i="2"/>
  <c r="G9" i="2"/>
  <c r="F17" i="2"/>
  <c r="E17" i="2"/>
  <c r="G8" i="2"/>
  <c r="J67" i="1"/>
  <c r="K67" i="1" s="1"/>
  <c r="I67" i="1"/>
  <c r="K66" i="1"/>
  <c r="K65" i="1"/>
  <c r="K64" i="1"/>
  <c r="K63" i="1"/>
  <c r="K62" i="1"/>
  <c r="K61" i="1"/>
  <c r="K60" i="1"/>
  <c r="K59" i="1"/>
  <c r="G17" i="2" l="1"/>
  <c r="J54" i="1"/>
  <c r="K54" i="1" s="1"/>
  <c r="I54" i="1"/>
  <c r="K53" i="1"/>
  <c r="K52" i="1"/>
  <c r="K51" i="1"/>
  <c r="K50" i="1"/>
  <c r="K49" i="1"/>
  <c r="K48" i="1"/>
  <c r="K47" i="1"/>
  <c r="K46" i="1"/>
  <c r="K41" i="1" l="1"/>
  <c r="J41" i="1"/>
  <c r="I41" i="1"/>
  <c r="K40" i="1"/>
  <c r="K39" i="1"/>
  <c r="K38" i="1"/>
  <c r="K37" i="1"/>
  <c r="K36" i="1"/>
  <c r="K35" i="1"/>
  <c r="K34" i="1"/>
  <c r="K33" i="1"/>
  <c r="J28" i="1" l="1"/>
  <c r="K28" i="1" s="1"/>
  <c r="I28" i="1"/>
  <c r="K27" i="1"/>
  <c r="K26" i="1"/>
  <c r="K25" i="1"/>
  <c r="K24" i="1"/>
  <c r="K23" i="1"/>
  <c r="K22" i="1"/>
  <c r="K21" i="1"/>
  <c r="K20" i="1"/>
  <c r="K15" i="1" l="1"/>
  <c r="J15" i="1"/>
  <c r="I15" i="1"/>
  <c r="K14" i="1"/>
  <c r="K13" i="1"/>
  <c r="K12" i="1"/>
  <c r="K11" i="1"/>
  <c r="K10" i="1"/>
  <c r="K9" i="1"/>
  <c r="K8" i="1"/>
  <c r="K7" i="1"/>
  <c r="D80" i="1" l="1"/>
  <c r="E80" i="1" s="1"/>
  <c r="C80" i="1"/>
  <c r="E79" i="1"/>
  <c r="E78" i="1"/>
  <c r="E77" i="1"/>
  <c r="E76" i="1"/>
  <c r="E75" i="1"/>
  <c r="E74" i="1"/>
  <c r="E73" i="1"/>
  <c r="E72" i="1"/>
  <c r="D67" i="1" l="1"/>
  <c r="E67" i="1" s="1"/>
  <c r="C67" i="1"/>
  <c r="E66" i="1"/>
  <c r="E65" i="1"/>
  <c r="E64" i="1"/>
  <c r="E63" i="1"/>
  <c r="E62" i="1"/>
  <c r="E61" i="1"/>
  <c r="E60" i="1"/>
  <c r="E59" i="1"/>
  <c r="D54" i="1" l="1"/>
  <c r="E54" i="1" s="1"/>
  <c r="C54" i="1"/>
  <c r="E53" i="1"/>
  <c r="E52" i="1"/>
  <c r="E51" i="1"/>
  <c r="E50" i="1"/>
  <c r="E49" i="1"/>
  <c r="E48" i="1"/>
  <c r="E47" i="1"/>
  <c r="E46" i="1"/>
  <c r="D28" i="1" l="1"/>
  <c r="E28" i="1" s="1"/>
  <c r="C28" i="1"/>
  <c r="E27" i="1"/>
  <c r="E26" i="1"/>
  <c r="E25" i="1"/>
  <c r="E24" i="1"/>
  <c r="E23" i="1"/>
  <c r="E22" i="1"/>
  <c r="E21" i="1"/>
  <c r="E20" i="1"/>
  <c r="D15" i="1" l="1"/>
  <c r="E15" i="1" s="1"/>
  <c r="C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<sst xmlns="http://schemas.openxmlformats.org/spreadsheetml/2006/main" count="321" uniqueCount="28">
  <si>
    <t>DEPÓSITO MES DE ENERO 2016</t>
  </si>
  <si>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</si>
  <si>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</si>
  <si>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</si>
  <si>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</si>
  <si>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</si>
  <si>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</si>
  <si>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</si>
  <si>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</si>
  <si>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</si>
  <si>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</si>
  <si>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CELSO VARGAS MEDINA</t>
  </si>
  <si>
    <t>ZUNILDA C. VARGAS M.</t>
  </si>
  <si>
    <t>TOTAL</t>
  </si>
  <si>
    <t>DEPÓSITO MES DE FEBRERO 2016</t>
  </si>
  <si>
    <t>DEPÓSITO MES DE MARZO 2016</t>
  </si>
  <si>
    <t>DEPÓSITO MES DE ABRIL 2016</t>
  </si>
  <si>
    <t>DEPÓSITO MES DE MAYO 2016</t>
  </si>
  <si>
    <t>DEPÓSITO MES DE JUNIO 2016</t>
  </si>
  <si>
    <t>DEPÓSITO MES DE JULIO 2016</t>
  </si>
  <si>
    <t>CELSO VARGAS MEDINA.-</t>
  </si>
  <si>
    <t>SILVINO ORTIZ.-</t>
  </si>
  <si>
    <t>DEPÓSITO MES DE AGOSTO 2016</t>
  </si>
  <si>
    <t>DEPÓSITO MES DE SETIEMBRE 2016</t>
  </si>
  <si>
    <t>DEPÓSITO MES DE OCTUBRE 2016</t>
  </si>
  <si>
    <t>DEPÓSITO MES DE NOVIEMBRE 2016</t>
  </si>
  <si>
    <t>DEPÓSITO AÑO 2016</t>
  </si>
  <si>
    <t>SILVINO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</si>
</sst>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0" fillId="0" borderId="0" xfId="0" applyNumberFormat="1" applyFont="1"/>
    <xf numFmtId="0" fontId="1" fillId="0" borderId="9" xfId="0" applyFont="1" applyBorder="1"/>
    <xf numFmtId="164" fontId="0" fillId="0" borderId="10" xfId="0" applyNumberFormat="1" applyBorder="1" applyAlignment="1">
      <alignment horizontal="center"/>
    </xf>
    <xf numFmtId="0" fontId="1" fillId="0" borderId="11" xfId="0" applyFont="1" applyBorder="1"/>
    <xf numFmtId="164" fontId="0" fillId="0" borderId="12" xfId="0" applyNumberFormat="1" applyBorder="1" applyAlignment="1">
      <alignment horizontal="center"/>
    </xf>
    <xf numFmtId="165" fontId="0" fillId="0" borderId="13" xfId="0" applyNumberFormat="1" applyFont="1" applyBorder="1"/>
    <xf numFmtId="3" fontId="1" fillId="0" borderId="14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0"/>
  <sheetViews>
    <sheetView tabSelected="1" topLeftCell="A53" workbookViewId="0">
      <selection activeCell="K47" sqref="K47"/>
    </sheetView>
  </sheetViews>
  <sheetFormatPr baseColWidth="10" defaultColWidth="9.140625" defaultRowHeight="15" x14ac:dyDescent="0.25"/>
  <cols>
    <col min="2" max="2" width="22.42578125" bestFit="1" customWidth="1"/>
    <col min="3" max="4" width="12.7109375" bestFit="1" customWidth="1"/>
    <col min="5" max="5" width="11.42578125" bestFit="1" customWidth="1"/>
    <col min="8" max="8" width="23.7109375" bestFit="1" customWidth="1"/>
    <col min="9" max="10" width="13.7109375" bestFit="1" customWidth="1"/>
    <col min="11" max="11" width="12.7109375" bestFit="1" customWidth="1"/>
  </cols>
  <sheetData>
    <row r="3" spans="2:11" ht="15.75" thickBot="1" x14ac:dyDescent="0.3"/>
    <row r="4" spans="2:11" ht="15.75" thickBot="1" x14ac:dyDescent="0.3">
      <c r="B4" s="27" t="s">
        <v>0</v>
      </c>
      <c r="C4" s="28"/>
      <c r="D4" s="28"/>
      <c r="E4" s="29"/>
      <c r="H4" s="27" t="s">
        <v>19</v>
      </c>
      <c r="I4" s="28"/>
      <c r="J4" s="28"/>
      <c r="K4" s="29"/>
    </row>
    <row r="5" spans="2:11" ht="15.75" thickBot="1" x14ac:dyDescent="0.3"/>
    <row r="6" spans="2:11" ht="15.75" thickBot="1" x14ac:dyDescent="0.3">
      <c r="B6" s="1" t="s">
        <v>1</v>
      </c>
      <c r="C6" s="2" t="s">
        <v>2</v>
      </c>
      <c r="D6" s="2" t="s">
        <v>3</v>
      </c>
      <c r="E6" s="3" t="s">
        <v>4</v>
      </c>
      <c r="H6" s="1" t="s">
        <v>1</v>
      </c>
      <c r="I6" s="2" t="s">
        <v>2</v>
      </c>
      <c r="J6" s="2" t="s">
        <v>3</v>
      </c>
      <c r="K6" s="3" t="s">
        <v>4</v>
      </c>
    </row>
    <row r="7" spans="2:11" x14ac:dyDescent="0.25">
      <c r="B7" s="4" t="s">
        <v>5</v>
      </c>
      <c r="C7" s="5">
        <v>1034807000</v>
      </c>
      <c r="D7" s="6">
        <v>975171000</v>
      </c>
      <c r="E7" s="7">
        <f>D7-C7</f>
        <v>-59636000</v>
      </c>
      <c r="H7" s="15" t="s">
        <v>5</v>
      </c>
      <c r="I7" s="6">
        <v>2545237500</v>
      </c>
      <c r="J7" s="6">
        <v>2545237500</v>
      </c>
      <c r="K7" s="16">
        <f>J7-I7</f>
        <v>0</v>
      </c>
    </row>
    <row r="8" spans="2:11" x14ac:dyDescent="0.25">
      <c r="B8" s="8" t="s">
        <v>6</v>
      </c>
      <c r="C8" s="9">
        <v>1185549200</v>
      </c>
      <c r="D8" s="10">
        <v>1185549200</v>
      </c>
      <c r="E8" s="11">
        <f t="shared" ref="E8:E15" si="0">D8-C8</f>
        <v>0</v>
      </c>
      <c r="H8" s="17" t="s">
        <v>6</v>
      </c>
      <c r="I8" s="10">
        <v>4165640500</v>
      </c>
      <c r="J8" s="10">
        <v>3924604738</v>
      </c>
      <c r="K8" s="18">
        <f t="shared" ref="K8:K15" si="1">J8-I8</f>
        <v>-241035762</v>
      </c>
    </row>
    <row r="9" spans="2:11" x14ac:dyDescent="0.25">
      <c r="B9" s="8" t="s">
        <v>7</v>
      </c>
      <c r="C9" s="9">
        <v>2450474200</v>
      </c>
      <c r="D9" s="10">
        <v>2415877200</v>
      </c>
      <c r="E9" s="11">
        <f t="shared" si="0"/>
        <v>-34597000</v>
      </c>
      <c r="H9" s="17" t="s">
        <v>7</v>
      </c>
      <c r="I9" s="10">
        <v>3376655500</v>
      </c>
      <c r="J9" s="10">
        <v>2080403500</v>
      </c>
      <c r="K9" s="18">
        <f t="shared" si="1"/>
        <v>-1296252000</v>
      </c>
    </row>
    <row r="10" spans="2:11" x14ac:dyDescent="0.25">
      <c r="B10" s="8" t="s">
        <v>8</v>
      </c>
      <c r="C10" s="9">
        <v>70750000</v>
      </c>
      <c r="D10" s="10">
        <v>70750000</v>
      </c>
      <c r="E10" s="11">
        <f t="shared" si="0"/>
        <v>0</v>
      </c>
      <c r="H10" s="17" t="s">
        <v>8</v>
      </c>
      <c r="I10" s="10">
        <v>94760000</v>
      </c>
      <c r="J10" s="10">
        <v>94760000</v>
      </c>
      <c r="K10" s="18">
        <f t="shared" si="1"/>
        <v>0</v>
      </c>
    </row>
    <row r="11" spans="2:11" x14ac:dyDescent="0.25">
      <c r="B11" s="8" t="s">
        <v>9</v>
      </c>
      <c r="C11" s="9">
        <v>89610000</v>
      </c>
      <c r="D11" s="10">
        <v>88800000</v>
      </c>
      <c r="E11" s="11">
        <f t="shared" si="0"/>
        <v>-810000</v>
      </c>
      <c r="H11" s="17" t="s">
        <v>9</v>
      </c>
      <c r="I11" s="10">
        <v>262495000</v>
      </c>
      <c r="J11" s="10">
        <v>262495000</v>
      </c>
      <c r="K11" s="18">
        <f t="shared" si="1"/>
        <v>0</v>
      </c>
    </row>
    <row r="12" spans="2:11" x14ac:dyDescent="0.25">
      <c r="B12" s="8" t="s">
        <v>10</v>
      </c>
      <c r="C12" s="9">
        <v>676338500</v>
      </c>
      <c r="D12" s="10">
        <v>676283955</v>
      </c>
      <c r="E12" s="11">
        <f t="shared" si="0"/>
        <v>-54545</v>
      </c>
      <c r="H12" s="17" t="s">
        <v>10</v>
      </c>
      <c r="I12" s="10">
        <v>1313824000</v>
      </c>
      <c r="J12" s="10">
        <v>1313824000</v>
      </c>
      <c r="K12" s="18">
        <f t="shared" si="1"/>
        <v>0</v>
      </c>
    </row>
    <row r="13" spans="2:11" x14ac:dyDescent="0.25">
      <c r="B13" s="8" t="s">
        <v>11</v>
      </c>
      <c r="C13" s="9">
        <v>506474300</v>
      </c>
      <c r="D13" s="10">
        <v>448424300</v>
      </c>
      <c r="E13" s="11">
        <f t="shared" si="0"/>
        <v>-58050000</v>
      </c>
      <c r="H13" s="17" t="s">
        <v>20</v>
      </c>
      <c r="I13" s="10">
        <v>510791500</v>
      </c>
      <c r="J13" s="10">
        <v>510791500</v>
      </c>
      <c r="K13" s="18">
        <f t="shared" si="1"/>
        <v>0</v>
      </c>
    </row>
    <row r="14" spans="2:11" ht="15.75" thickBot="1" x14ac:dyDescent="0.3">
      <c r="B14" s="8" t="s">
        <v>12</v>
      </c>
      <c r="C14" s="9">
        <v>653855000</v>
      </c>
      <c r="D14" s="10">
        <v>484730000</v>
      </c>
      <c r="E14" s="11">
        <f t="shared" si="0"/>
        <v>-169125000</v>
      </c>
      <c r="H14" s="17" t="s">
        <v>21</v>
      </c>
      <c r="I14" s="19">
        <v>87280000</v>
      </c>
      <c r="J14" s="19">
        <v>87280000</v>
      </c>
      <c r="K14" s="18">
        <f t="shared" si="1"/>
        <v>0</v>
      </c>
    </row>
    <row r="15" spans="2:11" ht="15.75" thickBot="1" x14ac:dyDescent="0.3">
      <c r="B15" s="2" t="s">
        <v>13</v>
      </c>
      <c r="C15" s="12">
        <f>SUM(C7:C14)</f>
        <v>6667858200</v>
      </c>
      <c r="D15" s="12">
        <f>SUM(D7:D14)</f>
        <v>6345585655</v>
      </c>
      <c r="E15" s="13">
        <f t="shared" si="0"/>
        <v>-322272545</v>
      </c>
      <c r="H15" s="2" t="s">
        <v>13</v>
      </c>
      <c r="I15" s="20">
        <f>SUM(I7:I14)</f>
        <v>12356684000</v>
      </c>
      <c r="J15" s="20">
        <f>SUM(J7:J14)</f>
        <v>10819396238</v>
      </c>
      <c r="K15" s="13">
        <f t="shared" si="1"/>
        <v>-1537287762</v>
      </c>
    </row>
    <row r="16" spans="2:11" ht="15.75" thickBot="1" x14ac:dyDescent="0.3"/>
    <row r="17" spans="2:11" ht="15.75" thickBot="1" x14ac:dyDescent="0.3">
      <c r="B17" s="27" t="s">
        <v>14</v>
      </c>
      <c r="C17" s="28"/>
      <c r="D17" s="28"/>
      <c r="E17" s="29"/>
      <c r="H17" s="27" t="s">
        <v>22</v>
      </c>
      <c r="I17" s="28"/>
      <c r="J17" s="28"/>
      <c r="K17" s="29"/>
    </row>
    <row r="18" spans="2:11" ht="15.75" thickBot="1" x14ac:dyDescent="0.3"/>
    <row r="19" spans="2:11" ht="15.75" thickBot="1" x14ac:dyDescent="0.3">
      <c r="B19" s="1" t="s">
        <v>1</v>
      </c>
      <c r="C19" s="2" t="s">
        <v>2</v>
      </c>
      <c r="D19" s="2" t="s">
        <v>3</v>
      </c>
      <c r="E19" s="3" t="s">
        <v>4</v>
      </c>
      <c r="H19" s="1" t="s">
        <v>1</v>
      </c>
      <c r="I19" s="2" t="s">
        <v>2</v>
      </c>
      <c r="J19" s="2" t="s">
        <v>3</v>
      </c>
      <c r="K19" s="3" t="s">
        <v>4</v>
      </c>
    </row>
    <row r="20" spans="2:11" x14ac:dyDescent="0.25">
      <c r="B20" s="4" t="s">
        <v>5</v>
      </c>
      <c r="C20" s="5">
        <v>797081000</v>
      </c>
      <c r="D20" s="6">
        <v>797081000</v>
      </c>
      <c r="E20" s="7">
        <f>D20-C20</f>
        <v>0</v>
      </c>
      <c r="H20" s="15" t="s">
        <v>5</v>
      </c>
      <c r="I20" s="6">
        <v>2290328000</v>
      </c>
      <c r="J20" s="6">
        <v>2274872837</v>
      </c>
      <c r="K20" s="16">
        <f>J20-I20</f>
        <v>-15455163</v>
      </c>
    </row>
    <row r="21" spans="2:11" x14ac:dyDescent="0.25">
      <c r="B21" s="8" t="s">
        <v>6</v>
      </c>
      <c r="C21" s="9">
        <v>1510067500</v>
      </c>
      <c r="D21" s="10">
        <v>1462027603</v>
      </c>
      <c r="E21" s="11">
        <f t="shared" ref="E21:E28" si="2">D21-C21</f>
        <v>-48039897</v>
      </c>
      <c r="H21" s="17" t="s">
        <v>6</v>
      </c>
      <c r="I21" s="10">
        <v>4650458500</v>
      </c>
      <c r="J21" s="10">
        <v>4542821728</v>
      </c>
      <c r="K21" s="18">
        <f t="shared" ref="K21:K28" si="3">J21-I21</f>
        <v>-107636772</v>
      </c>
    </row>
    <row r="22" spans="2:11" x14ac:dyDescent="0.25">
      <c r="B22" s="8" t="s">
        <v>7</v>
      </c>
      <c r="C22" s="9">
        <v>1807358500</v>
      </c>
      <c r="D22" s="10">
        <v>1807358500</v>
      </c>
      <c r="E22" s="11">
        <f t="shared" si="2"/>
        <v>0</v>
      </c>
      <c r="H22" s="17" t="s">
        <v>7</v>
      </c>
      <c r="I22" s="10">
        <v>3157805500</v>
      </c>
      <c r="J22" s="10">
        <v>1938466500</v>
      </c>
      <c r="K22" s="18">
        <f t="shared" si="3"/>
        <v>-1219339000</v>
      </c>
    </row>
    <row r="23" spans="2:11" x14ac:dyDescent="0.25">
      <c r="B23" s="8" t="s">
        <v>8</v>
      </c>
      <c r="C23" s="9">
        <v>99320000</v>
      </c>
      <c r="D23" s="10">
        <v>99320000</v>
      </c>
      <c r="E23" s="11">
        <f t="shared" si="2"/>
        <v>0</v>
      </c>
      <c r="H23" s="17" t="s">
        <v>8</v>
      </c>
      <c r="I23" s="10">
        <v>94760000</v>
      </c>
      <c r="J23" s="10">
        <v>94760000</v>
      </c>
      <c r="K23" s="18">
        <f t="shared" si="3"/>
        <v>0</v>
      </c>
    </row>
    <row r="24" spans="2:11" x14ac:dyDescent="0.25">
      <c r="B24" s="8" t="s">
        <v>9</v>
      </c>
      <c r="C24" s="9">
        <v>88945000</v>
      </c>
      <c r="D24" s="10">
        <v>88945000</v>
      </c>
      <c r="E24" s="11">
        <f t="shared" si="2"/>
        <v>0</v>
      </c>
      <c r="H24" s="17" t="s">
        <v>9</v>
      </c>
      <c r="I24" s="10">
        <v>142795000</v>
      </c>
      <c r="J24" s="10">
        <v>142795000</v>
      </c>
      <c r="K24" s="18">
        <f t="shared" si="3"/>
        <v>0</v>
      </c>
    </row>
    <row r="25" spans="2:11" x14ac:dyDescent="0.25">
      <c r="B25" s="8" t="s">
        <v>10</v>
      </c>
      <c r="C25" s="9">
        <v>1129193500</v>
      </c>
      <c r="D25" s="10">
        <v>1127365318</v>
      </c>
      <c r="E25" s="11">
        <f t="shared" si="2"/>
        <v>-1828182</v>
      </c>
      <c r="H25" s="17" t="s">
        <v>10</v>
      </c>
      <c r="I25" s="10">
        <v>1690604500</v>
      </c>
      <c r="J25" s="10">
        <v>1670554500</v>
      </c>
      <c r="K25" s="18">
        <f t="shared" si="3"/>
        <v>-20050000</v>
      </c>
    </row>
    <row r="26" spans="2:11" x14ac:dyDescent="0.25">
      <c r="B26" s="8" t="s">
        <v>11</v>
      </c>
      <c r="C26" s="9">
        <v>438883300</v>
      </c>
      <c r="D26" s="10">
        <v>384958300</v>
      </c>
      <c r="E26" s="11">
        <f t="shared" si="2"/>
        <v>-53925000</v>
      </c>
      <c r="H26" s="17" t="s">
        <v>20</v>
      </c>
      <c r="I26" s="10">
        <v>668648500</v>
      </c>
      <c r="J26" s="10">
        <v>661975382</v>
      </c>
      <c r="K26" s="18">
        <f t="shared" si="3"/>
        <v>-6673118</v>
      </c>
    </row>
    <row r="27" spans="2:11" ht="15.75" thickBot="1" x14ac:dyDescent="0.3">
      <c r="B27" s="8" t="s">
        <v>12</v>
      </c>
      <c r="C27" s="9">
        <v>146800000</v>
      </c>
      <c r="D27" s="10">
        <v>146800000</v>
      </c>
      <c r="E27" s="11">
        <f t="shared" si="2"/>
        <v>0</v>
      </c>
      <c r="H27" s="17"/>
      <c r="I27" s="19"/>
      <c r="J27" s="19"/>
      <c r="K27" s="18">
        <f t="shared" si="3"/>
        <v>0</v>
      </c>
    </row>
    <row r="28" spans="2:11" ht="15.75" thickBot="1" x14ac:dyDescent="0.3">
      <c r="B28" s="2" t="s">
        <v>13</v>
      </c>
      <c r="C28" s="12">
        <f>SUM(C20:C27)</f>
        <v>6017648800</v>
      </c>
      <c r="D28" s="12">
        <f>SUM(D20:D27)</f>
        <v>5913855721</v>
      </c>
      <c r="E28" s="13">
        <f t="shared" si="2"/>
        <v>-103793079</v>
      </c>
      <c r="H28" s="2" t="s">
        <v>13</v>
      </c>
      <c r="I28" s="20">
        <f>SUM(I20:I27)</f>
        <v>12695400000</v>
      </c>
      <c r="J28" s="20">
        <f>SUM(J20:J27)</f>
        <v>11326245947</v>
      </c>
      <c r="K28" s="13">
        <f t="shared" si="3"/>
        <v>-1369154053</v>
      </c>
    </row>
    <row r="29" spans="2:11" ht="15.75" thickBot="1" x14ac:dyDescent="0.3"/>
    <row r="30" spans="2:11" ht="15.75" thickBot="1" x14ac:dyDescent="0.3">
      <c r="B30" s="27" t="s">
        <v>15</v>
      </c>
      <c r="C30" s="28"/>
      <c r="D30" s="28"/>
      <c r="E30" s="29"/>
      <c r="H30" s="27" t="s">
        <v>23</v>
      </c>
      <c r="I30" s="28"/>
      <c r="J30" s="28"/>
      <c r="K30" s="29"/>
    </row>
    <row r="31" spans="2:11" ht="15.75" thickBot="1" x14ac:dyDescent="0.3"/>
    <row r="32" spans="2:11" ht="15.75" thickBot="1" x14ac:dyDescent="0.3">
      <c r="B32" s="1" t="s">
        <v>1</v>
      </c>
      <c r="C32" s="2" t="s">
        <v>2</v>
      </c>
      <c r="D32" s="2" t="s">
        <v>3</v>
      </c>
      <c r="E32" s="3" t="s">
        <v>4</v>
      </c>
      <c r="H32" s="1" t="s">
        <v>1</v>
      </c>
      <c r="I32" s="2" t="s">
        <v>2</v>
      </c>
      <c r="J32" s="2" t="s">
        <v>3</v>
      </c>
      <c r="K32" s="3" t="s">
        <v>4</v>
      </c>
    </row>
    <row r="33" spans="2:11" x14ac:dyDescent="0.25">
      <c r="B33" s="4" t="s">
        <v>5</v>
      </c>
      <c r="C33" s="5">
        <v>1360761000</v>
      </c>
      <c r="D33" s="6">
        <v>1303722984</v>
      </c>
      <c r="E33" s="7">
        <f>D33-C33</f>
        <v>-57038016</v>
      </c>
      <c r="H33" s="15" t="s">
        <v>5</v>
      </c>
      <c r="I33" s="6">
        <v>3128969000</v>
      </c>
      <c r="J33" s="6">
        <v>3114335054</v>
      </c>
      <c r="K33" s="16">
        <f>J33-I33</f>
        <v>-14633946</v>
      </c>
    </row>
    <row r="34" spans="2:11" x14ac:dyDescent="0.25">
      <c r="B34" s="8" t="s">
        <v>6</v>
      </c>
      <c r="C34" s="9">
        <v>2570997500</v>
      </c>
      <c r="D34" s="10">
        <v>2429786000</v>
      </c>
      <c r="E34" s="11">
        <f t="shared" ref="E34:E41" si="4">D34-C34</f>
        <v>-141211500</v>
      </c>
      <c r="H34" s="17" t="s">
        <v>6</v>
      </c>
      <c r="I34" s="10">
        <v>4847816000</v>
      </c>
      <c r="J34" s="10">
        <v>4687127843</v>
      </c>
      <c r="K34" s="18">
        <f t="shared" ref="K34:K41" si="5">J34-I34</f>
        <v>-160688157</v>
      </c>
    </row>
    <row r="35" spans="2:11" x14ac:dyDescent="0.25">
      <c r="B35" s="8" t="s">
        <v>7</v>
      </c>
      <c r="C35" s="9">
        <v>1941395300</v>
      </c>
      <c r="D35" s="10">
        <v>1843680300</v>
      </c>
      <c r="E35" s="11">
        <f t="shared" si="4"/>
        <v>-97715000</v>
      </c>
      <c r="H35" s="17" t="s">
        <v>7</v>
      </c>
      <c r="I35" s="10">
        <v>2831986000</v>
      </c>
      <c r="J35" s="10">
        <v>2007353000</v>
      </c>
      <c r="K35" s="18">
        <f t="shared" si="5"/>
        <v>-824633000</v>
      </c>
    </row>
    <row r="36" spans="2:11" x14ac:dyDescent="0.25">
      <c r="B36" s="8" t="s">
        <v>8</v>
      </c>
      <c r="C36" s="9">
        <v>100260000</v>
      </c>
      <c r="D36" s="10">
        <v>100260000</v>
      </c>
      <c r="E36" s="11">
        <f t="shared" si="4"/>
        <v>0</v>
      </c>
      <c r="H36" s="17" t="s">
        <v>8</v>
      </c>
      <c r="I36" s="10">
        <v>156950000</v>
      </c>
      <c r="J36" s="10">
        <v>156950000</v>
      </c>
      <c r="K36" s="18">
        <f t="shared" si="5"/>
        <v>0</v>
      </c>
    </row>
    <row r="37" spans="2:11" x14ac:dyDescent="0.25">
      <c r="B37" s="8" t="s">
        <v>9</v>
      </c>
      <c r="C37" s="9">
        <v>149700000</v>
      </c>
      <c r="D37" s="10">
        <v>149700000</v>
      </c>
      <c r="E37" s="11">
        <f t="shared" si="4"/>
        <v>0</v>
      </c>
      <c r="H37" s="17" t="s">
        <v>9</v>
      </c>
      <c r="I37" s="10">
        <v>83540000</v>
      </c>
      <c r="J37" s="10">
        <v>83540000</v>
      </c>
      <c r="K37" s="18">
        <f t="shared" si="5"/>
        <v>0</v>
      </c>
    </row>
    <row r="38" spans="2:11" x14ac:dyDescent="0.25">
      <c r="B38" s="8" t="s">
        <v>10</v>
      </c>
      <c r="C38" s="9">
        <v>1046005500</v>
      </c>
      <c r="D38" s="10">
        <v>980514818</v>
      </c>
      <c r="E38" s="11">
        <f t="shared" si="4"/>
        <v>-65490682</v>
      </c>
      <c r="H38" s="17" t="s">
        <v>10</v>
      </c>
      <c r="I38" s="10">
        <v>1518891000</v>
      </c>
      <c r="J38" s="10">
        <v>1518891000</v>
      </c>
      <c r="K38" s="18">
        <f t="shared" si="5"/>
        <v>0</v>
      </c>
    </row>
    <row r="39" spans="2:11" x14ac:dyDescent="0.25">
      <c r="B39" s="8" t="s">
        <v>11</v>
      </c>
      <c r="C39" s="9">
        <v>749058500</v>
      </c>
      <c r="D39" s="10">
        <v>689564000</v>
      </c>
      <c r="E39" s="11">
        <f t="shared" si="4"/>
        <v>-59494500</v>
      </c>
      <c r="H39" s="17" t="s">
        <v>20</v>
      </c>
      <c r="I39" s="10">
        <v>811496000</v>
      </c>
      <c r="J39" s="10">
        <v>808533630</v>
      </c>
      <c r="K39" s="18">
        <f t="shared" si="5"/>
        <v>-2962370</v>
      </c>
    </row>
    <row r="40" spans="2:11" ht="15.75" thickBot="1" x14ac:dyDescent="0.3">
      <c r="B40" s="8" t="s">
        <v>12</v>
      </c>
      <c r="C40" s="14"/>
      <c r="D40" s="10"/>
      <c r="E40" s="11">
        <f t="shared" si="4"/>
        <v>0</v>
      </c>
      <c r="H40" s="17" t="s">
        <v>21</v>
      </c>
      <c r="I40" s="19">
        <v>43640000</v>
      </c>
      <c r="J40" s="19">
        <v>43640000</v>
      </c>
      <c r="K40" s="18">
        <f t="shared" si="5"/>
        <v>0</v>
      </c>
    </row>
    <row r="41" spans="2:11" ht="15.75" thickBot="1" x14ac:dyDescent="0.3">
      <c r="B41" s="2" t="s">
        <v>13</v>
      </c>
      <c r="C41" s="12">
        <f>SUM(C33:C40)</f>
        <v>7918177800</v>
      </c>
      <c r="D41" s="12">
        <f>SUM(D33:D40)</f>
        <v>7497228102</v>
      </c>
      <c r="E41" s="13">
        <f t="shared" si="4"/>
        <v>-420949698</v>
      </c>
      <c r="H41" s="2" t="s">
        <v>13</v>
      </c>
      <c r="I41" s="20">
        <f>SUM(I33:I40)</f>
        <v>13423288000</v>
      </c>
      <c r="J41" s="20">
        <f>SUM(J33:J40)</f>
        <v>12420370527</v>
      </c>
      <c r="K41" s="13">
        <f t="shared" si="5"/>
        <v>-1002917473</v>
      </c>
    </row>
    <row r="42" spans="2:11" ht="15.75" thickBot="1" x14ac:dyDescent="0.3"/>
    <row r="43" spans="2:11" ht="15.75" thickBot="1" x14ac:dyDescent="0.3">
      <c r="B43" s="27" t="s">
        <v>16</v>
      </c>
      <c r="C43" s="28"/>
      <c r="D43" s="28"/>
      <c r="E43" s="29"/>
      <c r="H43" s="27" t="s">
        <v>24</v>
      </c>
      <c r="I43" s="28"/>
      <c r="J43" s="28"/>
      <c r="K43" s="29"/>
    </row>
    <row r="44" spans="2:11" ht="15.75" thickBot="1" x14ac:dyDescent="0.3"/>
    <row r="45" spans="2:11" ht="15.75" thickBot="1" x14ac:dyDescent="0.3">
      <c r="B45" s="1" t="s">
        <v>1</v>
      </c>
      <c r="C45" s="2" t="s">
        <v>2</v>
      </c>
      <c r="D45" s="2" t="s">
        <v>3</v>
      </c>
      <c r="E45" s="3" t="s">
        <v>4</v>
      </c>
      <c r="H45" s="1" t="s">
        <v>1</v>
      </c>
      <c r="I45" s="2" t="s">
        <v>2</v>
      </c>
      <c r="J45" s="2" t="s">
        <v>3</v>
      </c>
      <c r="K45" s="3" t="s">
        <v>4</v>
      </c>
    </row>
    <row r="46" spans="2:11" x14ac:dyDescent="0.25">
      <c r="B46" s="4" t="s">
        <v>5</v>
      </c>
      <c r="C46" s="5">
        <v>1262533000</v>
      </c>
      <c r="D46" s="6">
        <v>1134391245</v>
      </c>
      <c r="E46" s="7">
        <f>D46-C46</f>
        <v>-128141755</v>
      </c>
      <c r="H46" s="15" t="s">
        <v>5</v>
      </c>
      <c r="I46" s="6">
        <v>2006288500</v>
      </c>
      <c r="J46" s="6">
        <v>1772606095</v>
      </c>
      <c r="K46" s="16">
        <f>J46-I46</f>
        <v>-233682405</v>
      </c>
    </row>
    <row r="47" spans="2:11" x14ac:dyDescent="0.25">
      <c r="B47" s="8" t="s">
        <v>6</v>
      </c>
      <c r="C47" s="9">
        <v>3093613000</v>
      </c>
      <c r="D47" s="10">
        <v>3022518478</v>
      </c>
      <c r="E47" s="11">
        <f t="shared" ref="E47:E54" si="6">D47-C47</f>
        <v>-71094522</v>
      </c>
      <c r="H47" s="17" t="s">
        <v>6</v>
      </c>
      <c r="I47" s="10">
        <v>5334826000</v>
      </c>
      <c r="J47" s="10">
        <v>5205402000</v>
      </c>
      <c r="K47" s="18">
        <f t="shared" ref="K47:K54" si="7">J47-I47</f>
        <v>-129424000</v>
      </c>
    </row>
    <row r="48" spans="2:11" x14ac:dyDescent="0.25">
      <c r="B48" s="8" t="s">
        <v>7</v>
      </c>
      <c r="C48" s="9">
        <v>1883759500</v>
      </c>
      <c r="D48" s="10">
        <v>1873523500</v>
      </c>
      <c r="E48" s="11">
        <f t="shared" si="6"/>
        <v>-10236000</v>
      </c>
      <c r="H48" s="17" t="s">
        <v>7</v>
      </c>
      <c r="I48" s="10">
        <v>2407353000</v>
      </c>
      <c r="J48" s="10">
        <v>1590588000</v>
      </c>
      <c r="K48" s="18">
        <f t="shared" si="7"/>
        <v>-816765000</v>
      </c>
    </row>
    <row r="49" spans="2:11" x14ac:dyDescent="0.25">
      <c r="B49" s="8" t="s">
        <v>8</v>
      </c>
      <c r="C49" s="9">
        <v>96260000</v>
      </c>
      <c r="D49" s="10">
        <v>96260000</v>
      </c>
      <c r="E49" s="11">
        <f t="shared" si="6"/>
        <v>0</v>
      </c>
      <c r="H49" s="17" t="s">
        <v>8</v>
      </c>
      <c r="I49" s="10">
        <v>118450000</v>
      </c>
      <c r="J49" s="10">
        <v>118450000</v>
      </c>
      <c r="K49" s="18">
        <f t="shared" si="7"/>
        <v>0</v>
      </c>
    </row>
    <row r="50" spans="2:11" x14ac:dyDescent="0.25">
      <c r="B50" s="8" t="s">
        <v>9</v>
      </c>
      <c r="C50" s="9">
        <v>224595000</v>
      </c>
      <c r="D50" s="10">
        <v>224595000</v>
      </c>
      <c r="E50" s="11">
        <f t="shared" si="6"/>
        <v>0</v>
      </c>
      <c r="H50" s="17" t="s">
        <v>9</v>
      </c>
      <c r="I50" s="10">
        <v>179550000</v>
      </c>
      <c r="J50" s="10">
        <v>179550000</v>
      </c>
      <c r="K50" s="18">
        <f t="shared" si="7"/>
        <v>0</v>
      </c>
    </row>
    <row r="51" spans="2:11" x14ac:dyDescent="0.25">
      <c r="B51" s="8" t="s">
        <v>10</v>
      </c>
      <c r="C51" s="9">
        <v>1029875000</v>
      </c>
      <c r="D51" s="10">
        <v>1029875000</v>
      </c>
      <c r="E51" s="11">
        <f t="shared" si="6"/>
        <v>0</v>
      </c>
      <c r="H51" s="17" t="s">
        <v>10</v>
      </c>
      <c r="I51" s="10">
        <v>1380331500</v>
      </c>
      <c r="J51" s="10">
        <v>1380331500</v>
      </c>
      <c r="K51" s="18">
        <f t="shared" si="7"/>
        <v>0</v>
      </c>
    </row>
    <row r="52" spans="2:11" x14ac:dyDescent="0.25">
      <c r="B52" s="8" t="s">
        <v>11</v>
      </c>
      <c r="C52" s="9">
        <v>540583500</v>
      </c>
      <c r="D52" s="10">
        <v>483829105</v>
      </c>
      <c r="E52" s="11">
        <f t="shared" si="6"/>
        <v>-56754395</v>
      </c>
      <c r="H52" s="17" t="s">
        <v>20</v>
      </c>
      <c r="I52" s="10">
        <v>818596000</v>
      </c>
      <c r="J52" s="10">
        <v>811474069</v>
      </c>
      <c r="K52" s="18">
        <f t="shared" si="7"/>
        <v>-7121931</v>
      </c>
    </row>
    <row r="53" spans="2:11" ht="15.75" thickBot="1" x14ac:dyDescent="0.3">
      <c r="B53" s="8" t="s">
        <v>12</v>
      </c>
      <c r="C53" s="14">
        <v>0</v>
      </c>
      <c r="D53" s="14">
        <v>0</v>
      </c>
      <c r="E53" s="11">
        <f t="shared" si="6"/>
        <v>0</v>
      </c>
      <c r="H53" s="17" t="s">
        <v>21</v>
      </c>
      <c r="I53" s="19">
        <v>63590000</v>
      </c>
      <c r="J53" s="19">
        <v>63590000</v>
      </c>
      <c r="K53" s="18">
        <f t="shared" si="7"/>
        <v>0</v>
      </c>
    </row>
    <row r="54" spans="2:11" ht="15.75" thickBot="1" x14ac:dyDescent="0.3">
      <c r="B54" s="2" t="s">
        <v>13</v>
      </c>
      <c r="C54" s="12">
        <f>SUM(C46:C53)</f>
        <v>8131219000</v>
      </c>
      <c r="D54" s="12">
        <f>SUM(D46:D53)</f>
        <v>7864992328</v>
      </c>
      <c r="E54" s="13">
        <f t="shared" si="6"/>
        <v>-266226672</v>
      </c>
      <c r="H54" s="2" t="s">
        <v>13</v>
      </c>
      <c r="I54" s="20">
        <f>SUM(I46:I53)</f>
        <v>12308985000</v>
      </c>
      <c r="J54" s="20">
        <f>SUM(J46:J53)</f>
        <v>11121991664</v>
      </c>
      <c r="K54" s="13">
        <f t="shared" si="7"/>
        <v>-1186993336</v>
      </c>
    </row>
    <row r="55" spans="2:11" ht="15.75" thickBot="1" x14ac:dyDescent="0.3"/>
    <row r="56" spans="2:11" ht="15.75" thickBot="1" x14ac:dyDescent="0.3">
      <c r="B56" s="27" t="s">
        <v>17</v>
      </c>
      <c r="C56" s="28"/>
      <c r="D56" s="28"/>
      <c r="E56" s="29"/>
      <c r="H56" s="27" t="s">
        <v>25</v>
      </c>
      <c r="I56" s="28"/>
      <c r="J56" s="28"/>
      <c r="K56" s="29"/>
    </row>
    <row r="57" spans="2:11" ht="15.75" thickBot="1" x14ac:dyDescent="0.3"/>
    <row r="58" spans="2:11" ht="15.75" thickBot="1" x14ac:dyDescent="0.3">
      <c r="B58" s="1" t="s">
        <v>1</v>
      </c>
      <c r="C58" s="2" t="s">
        <v>2</v>
      </c>
      <c r="D58" s="2" t="s">
        <v>3</v>
      </c>
      <c r="E58" s="3" t="s">
        <v>4</v>
      </c>
      <c r="H58" s="1" t="s">
        <v>1</v>
      </c>
      <c r="I58" s="2" t="s">
        <v>2</v>
      </c>
      <c r="J58" s="2" t="s">
        <v>3</v>
      </c>
      <c r="K58" s="3" t="s">
        <v>4</v>
      </c>
    </row>
    <row r="59" spans="2:11" x14ac:dyDescent="0.25">
      <c r="B59" s="15" t="s">
        <v>5</v>
      </c>
      <c r="C59" s="6">
        <v>1652810500</v>
      </c>
      <c r="D59" s="6">
        <v>1652810500</v>
      </c>
      <c r="E59" s="16">
        <f>D59-C59</f>
        <v>0</v>
      </c>
      <c r="H59" s="15" t="s">
        <v>5</v>
      </c>
      <c r="I59" s="6">
        <v>2859036500</v>
      </c>
      <c r="J59" s="6">
        <v>2859036500</v>
      </c>
      <c r="K59" s="16">
        <f>J59-I59</f>
        <v>0</v>
      </c>
    </row>
    <row r="60" spans="2:11" x14ac:dyDescent="0.25">
      <c r="B60" s="17" t="s">
        <v>6</v>
      </c>
      <c r="C60" s="10">
        <v>2620137500</v>
      </c>
      <c r="D60" s="10">
        <v>2433717047</v>
      </c>
      <c r="E60" s="18">
        <f t="shared" ref="E60:E67" si="8">D60-C60</f>
        <v>-186420453</v>
      </c>
      <c r="H60" s="17" t="s">
        <v>6</v>
      </c>
      <c r="I60" s="10">
        <v>4603427000</v>
      </c>
      <c r="J60" s="10">
        <v>4603427000</v>
      </c>
      <c r="K60" s="18">
        <f t="shared" ref="K60:K67" si="9">J60-I60</f>
        <v>0</v>
      </c>
    </row>
    <row r="61" spans="2:11" x14ac:dyDescent="0.25">
      <c r="B61" s="17" t="s">
        <v>7</v>
      </c>
      <c r="C61" s="10">
        <v>2177560000</v>
      </c>
      <c r="D61" s="10">
        <v>2177561000</v>
      </c>
      <c r="E61" s="18">
        <f t="shared" si="8"/>
        <v>1000</v>
      </c>
      <c r="H61" s="17" t="s">
        <v>7</v>
      </c>
      <c r="I61" s="10">
        <v>2794345000</v>
      </c>
      <c r="J61" s="10">
        <v>1677560000</v>
      </c>
      <c r="K61" s="18">
        <f t="shared" si="9"/>
        <v>-1116785000</v>
      </c>
    </row>
    <row r="62" spans="2:11" x14ac:dyDescent="0.25">
      <c r="B62" s="17" t="s">
        <v>8</v>
      </c>
      <c r="C62" s="10">
        <v>118450000</v>
      </c>
      <c r="D62" s="10">
        <v>118450000</v>
      </c>
      <c r="E62" s="18">
        <f t="shared" si="8"/>
        <v>0</v>
      </c>
      <c r="H62" s="17" t="s">
        <v>8</v>
      </c>
      <c r="I62" s="10">
        <v>94760000</v>
      </c>
      <c r="J62" s="10">
        <v>94760000</v>
      </c>
      <c r="K62" s="18">
        <f t="shared" si="9"/>
        <v>0</v>
      </c>
    </row>
    <row r="63" spans="2:11" x14ac:dyDescent="0.25">
      <c r="B63" s="17" t="s">
        <v>9</v>
      </c>
      <c r="C63" s="10">
        <v>161745000</v>
      </c>
      <c r="D63" s="10">
        <v>161745000</v>
      </c>
      <c r="E63" s="18">
        <f t="shared" si="8"/>
        <v>0</v>
      </c>
      <c r="H63" s="17" t="s">
        <v>9</v>
      </c>
      <c r="I63" s="10">
        <v>183290000</v>
      </c>
      <c r="J63" s="10">
        <v>183290000</v>
      </c>
      <c r="K63" s="18">
        <f t="shared" si="9"/>
        <v>0</v>
      </c>
    </row>
    <row r="64" spans="2:11" x14ac:dyDescent="0.25">
      <c r="B64" s="17" t="s">
        <v>10</v>
      </c>
      <c r="C64" s="10">
        <v>1098178500</v>
      </c>
      <c r="D64" s="10">
        <v>1098178500</v>
      </c>
      <c r="E64" s="18">
        <f t="shared" si="8"/>
        <v>0</v>
      </c>
      <c r="H64" s="17" t="s">
        <v>10</v>
      </c>
      <c r="I64" s="10">
        <v>1355000000</v>
      </c>
      <c r="J64" s="10">
        <v>1344320000</v>
      </c>
      <c r="K64" s="18">
        <f t="shared" si="9"/>
        <v>-10680000</v>
      </c>
    </row>
    <row r="65" spans="2:11" x14ac:dyDescent="0.25">
      <c r="B65" s="17" t="s">
        <v>11</v>
      </c>
      <c r="C65" s="10">
        <v>551663500</v>
      </c>
      <c r="D65" s="10">
        <v>545737214</v>
      </c>
      <c r="E65" s="18">
        <f t="shared" si="8"/>
        <v>-5926286</v>
      </c>
      <c r="H65" s="17" t="s">
        <v>20</v>
      </c>
      <c r="I65" s="10">
        <v>752148500</v>
      </c>
      <c r="J65" s="10">
        <v>748472486</v>
      </c>
      <c r="K65" s="18">
        <f t="shared" si="9"/>
        <v>-3676014</v>
      </c>
    </row>
    <row r="66" spans="2:11" ht="15.75" thickBot="1" x14ac:dyDescent="0.3">
      <c r="B66" s="17" t="s">
        <v>12</v>
      </c>
      <c r="C66" s="19">
        <v>90975000</v>
      </c>
      <c r="D66" s="19">
        <v>88550000</v>
      </c>
      <c r="E66" s="18">
        <f t="shared" si="8"/>
        <v>-2425000</v>
      </c>
      <c r="H66" s="17" t="s">
        <v>21</v>
      </c>
      <c r="I66" s="19">
        <v>107230000</v>
      </c>
      <c r="J66" s="19">
        <v>107230000</v>
      </c>
      <c r="K66" s="18">
        <f t="shared" si="9"/>
        <v>0</v>
      </c>
    </row>
    <row r="67" spans="2:11" ht="15.75" thickBot="1" x14ac:dyDescent="0.3">
      <c r="B67" s="2" t="s">
        <v>13</v>
      </c>
      <c r="C67" s="20">
        <f>SUM(C59:C66)</f>
        <v>8471520000</v>
      </c>
      <c r="D67" s="20">
        <f>SUM(D59:D66)</f>
        <v>8276749261</v>
      </c>
      <c r="E67" s="13">
        <f t="shared" si="8"/>
        <v>-194770739</v>
      </c>
      <c r="H67" s="2" t="s">
        <v>13</v>
      </c>
      <c r="I67" s="20">
        <f>SUM(I59:I66)</f>
        <v>12749237000</v>
      </c>
      <c r="J67" s="20">
        <f>SUM(J59:J66)</f>
        <v>11618095986</v>
      </c>
      <c r="K67" s="13">
        <f t="shared" si="9"/>
        <v>-1131141014</v>
      </c>
    </row>
    <row r="68" spans="2:11" ht="15.75" thickBot="1" x14ac:dyDescent="0.3"/>
    <row r="69" spans="2:11" ht="15.75" thickBot="1" x14ac:dyDescent="0.3">
      <c r="B69" s="27" t="s">
        <v>18</v>
      </c>
      <c r="C69" s="28"/>
      <c r="D69" s="28"/>
      <c r="E69" s="29"/>
    </row>
    <row r="70" spans="2:11" ht="15.75" thickBot="1" x14ac:dyDescent="0.3"/>
    <row r="71" spans="2:11" ht="15.75" thickBot="1" x14ac:dyDescent="0.3">
      <c r="B71" s="1" t="s">
        <v>1</v>
      </c>
      <c r="C71" s="2" t="s">
        <v>2</v>
      </c>
      <c r="D71" s="2" t="s">
        <v>3</v>
      </c>
      <c r="E71" s="3" t="s">
        <v>4</v>
      </c>
    </row>
    <row r="72" spans="2:11" x14ac:dyDescent="0.25">
      <c r="B72" s="15" t="s">
        <v>5</v>
      </c>
      <c r="C72" s="6">
        <v>2080673000</v>
      </c>
      <c r="D72" s="6">
        <v>2066562908</v>
      </c>
      <c r="E72" s="16">
        <f>D72-C72</f>
        <v>-14110092</v>
      </c>
    </row>
    <row r="73" spans="2:11" x14ac:dyDescent="0.25">
      <c r="B73" s="17" t="s">
        <v>6</v>
      </c>
      <c r="C73" s="10">
        <v>3011430000</v>
      </c>
      <c r="D73" s="10">
        <v>3011430000</v>
      </c>
      <c r="E73" s="18">
        <f t="shared" ref="E73:E80" si="10">D73-C73</f>
        <v>0</v>
      </c>
    </row>
    <row r="74" spans="2:11" x14ac:dyDescent="0.25">
      <c r="B74" s="17" t="s">
        <v>7</v>
      </c>
      <c r="C74" s="10">
        <v>2828390000</v>
      </c>
      <c r="D74" s="10">
        <v>1855361500</v>
      </c>
      <c r="E74" s="18">
        <f t="shared" si="10"/>
        <v>-973028500</v>
      </c>
    </row>
    <row r="75" spans="2:11" x14ac:dyDescent="0.25">
      <c r="B75" s="17" t="s">
        <v>8</v>
      </c>
      <c r="C75" s="10">
        <v>47380000</v>
      </c>
      <c r="D75" s="10">
        <v>47380000</v>
      </c>
      <c r="E75" s="18">
        <f t="shared" si="10"/>
        <v>0</v>
      </c>
    </row>
    <row r="76" spans="2:11" x14ac:dyDescent="0.25">
      <c r="B76" s="17" t="s">
        <v>9</v>
      </c>
      <c r="C76" s="10">
        <v>161150000</v>
      </c>
      <c r="D76" s="10">
        <v>161150000</v>
      </c>
      <c r="E76" s="18">
        <f t="shared" si="10"/>
        <v>0</v>
      </c>
    </row>
    <row r="77" spans="2:11" x14ac:dyDescent="0.25">
      <c r="B77" s="17" t="s">
        <v>10</v>
      </c>
      <c r="C77" s="10">
        <v>1127750000</v>
      </c>
      <c r="D77" s="10">
        <v>1127750000</v>
      </c>
      <c r="E77" s="18">
        <f t="shared" si="10"/>
        <v>0</v>
      </c>
    </row>
    <row r="78" spans="2:11" x14ac:dyDescent="0.25">
      <c r="B78" s="17" t="s">
        <v>11</v>
      </c>
      <c r="C78" s="10">
        <v>429385000</v>
      </c>
      <c r="D78" s="10">
        <v>421876081</v>
      </c>
      <c r="E78" s="18">
        <f t="shared" si="10"/>
        <v>-7508919</v>
      </c>
    </row>
    <row r="79" spans="2:11" ht="15.75" thickBot="1" x14ac:dyDescent="0.3">
      <c r="B79" s="17" t="s">
        <v>12</v>
      </c>
      <c r="C79" s="19">
        <v>18250000</v>
      </c>
      <c r="D79" s="19">
        <v>18250000</v>
      </c>
      <c r="E79" s="18">
        <f t="shared" si="10"/>
        <v>0</v>
      </c>
    </row>
    <row r="80" spans="2:11" ht="15.75" thickBot="1" x14ac:dyDescent="0.3">
      <c r="B80" s="2" t="s">
        <v>13</v>
      </c>
      <c r="C80" s="20">
        <f>SUM(C72:C79)</f>
        <v>9704408000</v>
      </c>
      <c r="D80" s="20">
        <f>SUM(D72:D79)</f>
        <v>8709760489</v>
      </c>
      <c r="E80" s="13">
        <f t="shared" si="10"/>
        <v>-994647511</v>
      </c>
    </row>
  </sheetData>
  <mergeCells count="11">
    <mergeCell ref="B69:E69"/>
    <mergeCell ref="B4:E4"/>
    <mergeCell ref="B17:E17"/>
    <mergeCell ref="B30:E30"/>
    <mergeCell ref="B43:E43"/>
    <mergeCell ref="B56:E56"/>
    <mergeCell ref="H4:K4"/>
    <mergeCell ref="H17:K17"/>
    <mergeCell ref="H30:K30"/>
    <mergeCell ref="H43:K43"/>
    <mergeCell ref="H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0"/>
  <sheetViews>
    <sheetView topLeftCell="A57" workbookViewId="0">
      <selection activeCell="H14" sqref="H14"/>
    </sheetView>
  </sheetViews>
  <sheetFormatPr baseColWidth="10" defaultColWidth="9.140625" defaultRowHeight="15" x14ac:dyDescent="0.25"/>
  <cols>
    <col min="2" max="2" width="22.42578125" bestFit="1" customWidth="1"/>
    <col min="3" max="4" width="12.7109375" bestFit="1" customWidth="1"/>
    <col min="5" max="5" width="11.42578125" bestFit="1" customWidth="1"/>
    <col min="8" max="8" width="23.7109375" bestFit="1" customWidth="1"/>
    <col min="9" max="10" width="13.7109375" bestFit="1" customWidth="1"/>
    <col min="11" max="11" width="12.7109375" bestFit="1" customWidth="1"/>
  </cols>
  <sheetData>
    <row r="3" spans="1:11" ht="15.75" thickBot="1" x14ac:dyDescent="0.3"/>
    <row r="4" spans="1:11" ht="15.75" thickBot="1" x14ac:dyDescent="0.3">
      <c r="B4" s="27" t="s">
        <v>0</v>
      </c>
      <c r="C4" s="28"/>
      <c r="D4" s="28"/>
      <c r="E4" s="29"/>
      <c r="H4" s="27" t="s">
        <v>19</v>
      </c>
      <c r="I4" s="28"/>
      <c r="J4" s="28"/>
      <c r="K4" s="29"/>
    </row>
    <row r="5" spans="1:11" ht="15.75" thickBot="1" x14ac:dyDescent="0.3"/>
    <row r="6" spans="1:11" ht="15.75" thickBot="1" x14ac:dyDescent="0.3">
      <c r="B6" s="1" t="s">
        <v>1</v>
      </c>
      <c r="C6" s="2" t="s">
        <v>2</v>
      </c>
      <c r="D6" s="2" t="s">
        <v>3</v>
      </c>
      <c r="E6" s="3" t="s">
        <v>4</v>
      </c>
      <c r="H6" s="1" t="s">
        <v>1</v>
      </c>
      <c r="I6" s="2" t="s">
        <v>2</v>
      </c>
      <c r="J6" s="2" t="s">
        <v>3</v>
      </c>
      <c r="K6" s="3" t="s">
        <v>4</v>
      </c>
    </row>
    <row r="7" spans="1:11" x14ac:dyDescent="0.25">
      <c r="A7">
        <v>1</v>
      </c>
      <c r="B7" s="4" t="s">
        <v>5</v>
      </c>
      <c r="C7" s="5">
        <v>1034807000</v>
      </c>
      <c r="D7" s="6">
        <v>975171000</v>
      </c>
      <c r="E7" s="7">
        <f>D7-C7</f>
        <v>-59636000</v>
      </c>
      <c r="H7" s="15" t="s">
        <v>5</v>
      </c>
      <c r="I7" s="6">
        <v>2545237500</v>
      </c>
      <c r="J7" s="6">
        <v>2545237500</v>
      </c>
      <c r="K7" s="16">
        <f>J7-I7</f>
        <v>0</v>
      </c>
    </row>
    <row r="8" spans="1:11" x14ac:dyDescent="0.25">
      <c r="A8">
        <f>1+A7</f>
        <v>2</v>
      </c>
      <c r="B8" s="8" t="s">
        <v>6</v>
      </c>
      <c r="C8" s="9">
        <v>1185549200</v>
      </c>
      <c r="D8" s="10">
        <v>1185549200</v>
      </c>
      <c r="E8" s="11">
        <f t="shared" ref="E8:E15" si="0">D8-C8</f>
        <v>0</v>
      </c>
      <c r="H8" s="17" t="s">
        <v>6</v>
      </c>
      <c r="I8" s="10">
        <v>4165640500</v>
      </c>
      <c r="J8" s="10">
        <v>3924604738</v>
      </c>
      <c r="K8" s="18">
        <f t="shared" ref="K8:K15" si="1">J8-I8</f>
        <v>-241035762</v>
      </c>
    </row>
    <row r="9" spans="1:11" x14ac:dyDescent="0.25">
      <c r="A9">
        <f t="shared" ref="A9:A14" si="2">1+A8</f>
        <v>3</v>
      </c>
      <c r="B9" s="8" t="s">
        <v>7</v>
      </c>
      <c r="C9" s="9">
        <v>2450474200</v>
      </c>
      <c r="D9" s="10">
        <v>2415877200</v>
      </c>
      <c r="E9" s="11">
        <f t="shared" si="0"/>
        <v>-34597000</v>
      </c>
      <c r="H9" s="17" t="s">
        <v>7</v>
      </c>
      <c r="I9" s="10">
        <v>3376655500</v>
      </c>
      <c r="J9" s="10">
        <v>2080403500</v>
      </c>
      <c r="K9" s="18">
        <f t="shared" si="1"/>
        <v>-1296252000</v>
      </c>
    </row>
    <row r="10" spans="1:11" x14ac:dyDescent="0.25">
      <c r="A10">
        <f t="shared" si="2"/>
        <v>4</v>
      </c>
      <c r="B10" s="8" t="s">
        <v>8</v>
      </c>
      <c r="C10" s="9">
        <v>70750000</v>
      </c>
      <c r="D10" s="10">
        <v>70750000</v>
      </c>
      <c r="E10" s="11">
        <f t="shared" si="0"/>
        <v>0</v>
      </c>
      <c r="H10" s="17" t="s">
        <v>8</v>
      </c>
      <c r="I10" s="10">
        <v>94760000</v>
      </c>
      <c r="J10" s="10">
        <v>94760000</v>
      </c>
      <c r="K10" s="18">
        <f t="shared" si="1"/>
        <v>0</v>
      </c>
    </row>
    <row r="11" spans="1:11" x14ac:dyDescent="0.25">
      <c r="A11">
        <f t="shared" si="2"/>
        <v>5</v>
      </c>
      <c r="B11" s="8" t="s">
        <v>9</v>
      </c>
      <c r="C11" s="9">
        <v>89610000</v>
      </c>
      <c r="D11" s="10">
        <v>88800000</v>
      </c>
      <c r="E11" s="11">
        <f t="shared" si="0"/>
        <v>-810000</v>
      </c>
      <c r="H11" s="17" t="s">
        <v>9</v>
      </c>
      <c r="I11" s="10">
        <v>262495000</v>
      </c>
      <c r="J11" s="10">
        <v>262495000</v>
      </c>
      <c r="K11" s="18">
        <f t="shared" si="1"/>
        <v>0</v>
      </c>
    </row>
    <row r="12" spans="1:11" x14ac:dyDescent="0.25">
      <c r="A12">
        <f t="shared" si="2"/>
        <v>6</v>
      </c>
      <c r="B12" s="8" t="s">
        <v>10</v>
      </c>
      <c r="C12" s="9">
        <v>676338500</v>
      </c>
      <c r="D12" s="10">
        <v>676283955</v>
      </c>
      <c r="E12" s="11">
        <f t="shared" si="0"/>
        <v>-54545</v>
      </c>
      <c r="H12" s="17" t="s">
        <v>10</v>
      </c>
      <c r="I12" s="10">
        <v>1313824000</v>
      </c>
      <c r="J12" s="10">
        <v>1313824000</v>
      </c>
      <c r="K12" s="18">
        <f t="shared" si="1"/>
        <v>0</v>
      </c>
    </row>
    <row r="13" spans="1:11" x14ac:dyDescent="0.25">
      <c r="A13">
        <f t="shared" si="2"/>
        <v>7</v>
      </c>
      <c r="B13" s="8" t="s">
        <v>11</v>
      </c>
      <c r="C13" s="9">
        <v>506474300</v>
      </c>
      <c r="D13" s="10">
        <v>448424300</v>
      </c>
      <c r="E13" s="11">
        <f t="shared" si="0"/>
        <v>-58050000</v>
      </c>
      <c r="H13" s="17" t="s">
        <v>20</v>
      </c>
      <c r="I13" s="10">
        <v>510791500</v>
      </c>
      <c r="J13" s="10">
        <v>510791500</v>
      </c>
      <c r="K13" s="18">
        <f t="shared" si="1"/>
        <v>0</v>
      </c>
    </row>
    <row r="14" spans="1:11" ht="15.75" thickBot="1" x14ac:dyDescent="0.3">
      <c r="A14">
        <f t="shared" si="2"/>
        <v>8</v>
      </c>
      <c r="B14" s="8" t="s">
        <v>12</v>
      </c>
      <c r="C14" s="9">
        <v>653855000</v>
      </c>
      <c r="D14" s="10">
        <v>484730000</v>
      </c>
      <c r="E14" s="11">
        <f t="shared" si="0"/>
        <v>-169125000</v>
      </c>
      <c r="H14" s="17" t="s">
        <v>21</v>
      </c>
      <c r="I14" s="19">
        <v>87280000</v>
      </c>
      <c r="J14" s="19">
        <v>87280000</v>
      </c>
      <c r="K14" s="18">
        <f t="shared" si="1"/>
        <v>0</v>
      </c>
    </row>
    <row r="15" spans="1:11" ht="15.75" thickBot="1" x14ac:dyDescent="0.3">
      <c r="B15" s="2" t="s">
        <v>13</v>
      </c>
      <c r="C15" s="12">
        <f>SUM(C7:C14)</f>
        <v>6667858200</v>
      </c>
      <c r="D15" s="12">
        <f>SUM(D7:D14)</f>
        <v>6345585655</v>
      </c>
      <c r="E15" s="13">
        <f t="shared" si="0"/>
        <v>-322272545</v>
      </c>
      <c r="H15" s="2" t="s">
        <v>13</v>
      </c>
      <c r="I15" s="20">
        <f>SUM(I7:I14)</f>
        <v>12356684000</v>
      </c>
      <c r="J15" s="20">
        <f>SUM(J7:J14)</f>
        <v>10819396238</v>
      </c>
      <c r="K15" s="13">
        <f t="shared" si="1"/>
        <v>-1537287762</v>
      </c>
    </row>
    <row r="16" spans="1:11" ht="15.75" thickBot="1" x14ac:dyDescent="0.3"/>
    <row r="17" spans="1:11" ht="15.75" thickBot="1" x14ac:dyDescent="0.3">
      <c r="B17" s="27" t="s">
        <v>14</v>
      </c>
      <c r="C17" s="28"/>
      <c r="D17" s="28"/>
      <c r="E17" s="29"/>
      <c r="H17" s="27" t="s">
        <v>22</v>
      </c>
      <c r="I17" s="28"/>
      <c r="J17" s="28"/>
      <c r="K17" s="29"/>
    </row>
    <row r="18" spans="1:11" ht="15.75" thickBot="1" x14ac:dyDescent="0.3"/>
    <row r="19" spans="1:11" ht="15.75" thickBot="1" x14ac:dyDescent="0.3">
      <c r="B19" s="1" t="s">
        <v>1</v>
      </c>
      <c r="C19" s="2" t="s">
        <v>2</v>
      </c>
      <c r="D19" s="2" t="s">
        <v>3</v>
      </c>
      <c r="E19" s="3" t="s">
        <v>4</v>
      </c>
      <c r="H19" s="1" t="s">
        <v>1</v>
      </c>
      <c r="I19" s="2" t="s">
        <v>2</v>
      </c>
      <c r="J19" s="2" t="s">
        <v>3</v>
      </c>
      <c r="K19" s="3" t="s">
        <v>4</v>
      </c>
    </row>
    <row r="20" spans="1:11" x14ac:dyDescent="0.25">
      <c r="A20">
        <v>1</v>
      </c>
      <c r="B20" s="4" t="s">
        <v>5</v>
      </c>
      <c r="C20" s="5">
        <v>797081000</v>
      </c>
      <c r="D20" s="6">
        <v>797081000</v>
      </c>
      <c r="E20" s="7">
        <f>D20-C20</f>
        <v>0</v>
      </c>
      <c r="H20" s="15" t="s">
        <v>5</v>
      </c>
      <c r="I20" s="6">
        <v>2290328000</v>
      </c>
      <c r="J20" s="6">
        <v>2274872837</v>
      </c>
      <c r="K20" s="16">
        <f>J20-I20</f>
        <v>-15455163</v>
      </c>
    </row>
    <row r="21" spans="1:11" x14ac:dyDescent="0.25">
      <c r="A21">
        <f>A20+1</f>
        <v>2</v>
      </c>
      <c r="B21" s="8" t="s">
        <v>6</v>
      </c>
      <c r="C21" s="9">
        <v>1510067500</v>
      </c>
      <c r="D21" s="10">
        <v>1462027603</v>
      </c>
      <c r="E21" s="11">
        <f t="shared" ref="E21:E28" si="3">D21-C21</f>
        <v>-48039897</v>
      </c>
      <c r="H21" s="17" t="s">
        <v>6</v>
      </c>
      <c r="I21" s="10">
        <v>4650458500</v>
      </c>
      <c r="J21" s="10">
        <v>4542821728</v>
      </c>
      <c r="K21" s="18">
        <f t="shared" ref="K21:K28" si="4">J21-I21</f>
        <v>-107636772</v>
      </c>
    </row>
    <row r="22" spans="1:11" x14ac:dyDescent="0.25">
      <c r="A22">
        <f t="shared" ref="A22:A27" si="5">A21+1</f>
        <v>3</v>
      </c>
      <c r="B22" s="8" t="s">
        <v>7</v>
      </c>
      <c r="C22" s="9">
        <v>1807358500</v>
      </c>
      <c r="D22" s="10">
        <v>1807358500</v>
      </c>
      <c r="E22" s="11">
        <f t="shared" si="3"/>
        <v>0</v>
      </c>
      <c r="H22" s="17" t="s">
        <v>7</v>
      </c>
      <c r="I22" s="10">
        <v>3157805500</v>
      </c>
      <c r="J22" s="10">
        <v>1938466500</v>
      </c>
      <c r="K22" s="18">
        <f t="shared" si="4"/>
        <v>-1219339000</v>
      </c>
    </row>
    <row r="23" spans="1:11" x14ac:dyDescent="0.25">
      <c r="A23">
        <f t="shared" si="5"/>
        <v>4</v>
      </c>
      <c r="B23" s="8" t="s">
        <v>8</v>
      </c>
      <c r="C23" s="9">
        <v>99320000</v>
      </c>
      <c r="D23" s="10">
        <v>99320000</v>
      </c>
      <c r="E23" s="11">
        <f t="shared" si="3"/>
        <v>0</v>
      </c>
      <c r="H23" s="17" t="s">
        <v>8</v>
      </c>
      <c r="I23" s="10">
        <v>94760000</v>
      </c>
      <c r="J23" s="10">
        <v>94760000</v>
      </c>
      <c r="K23" s="18">
        <f t="shared" si="4"/>
        <v>0</v>
      </c>
    </row>
    <row r="24" spans="1:11" x14ac:dyDescent="0.25">
      <c r="A24">
        <f t="shared" si="5"/>
        <v>5</v>
      </c>
      <c r="B24" s="8" t="s">
        <v>9</v>
      </c>
      <c r="C24" s="9">
        <v>88945000</v>
      </c>
      <c r="D24" s="10">
        <v>88945000</v>
      </c>
      <c r="E24" s="11">
        <f t="shared" si="3"/>
        <v>0</v>
      </c>
      <c r="H24" s="17" t="s">
        <v>9</v>
      </c>
      <c r="I24" s="10">
        <v>142795000</v>
      </c>
      <c r="J24" s="10">
        <v>142795000</v>
      </c>
      <c r="K24" s="18">
        <f t="shared" si="4"/>
        <v>0</v>
      </c>
    </row>
    <row r="25" spans="1:11" x14ac:dyDescent="0.25">
      <c r="A25">
        <f t="shared" si="5"/>
        <v>6</v>
      </c>
      <c r="B25" s="8" t="s">
        <v>10</v>
      </c>
      <c r="C25" s="9">
        <v>1129193500</v>
      </c>
      <c r="D25" s="10">
        <v>1127365318</v>
      </c>
      <c r="E25" s="11">
        <f t="shared" si="3"/>
        <v>-1828182</v>
      </c>
      <c r="H25" s="17" t="s">
        <v>10</v>
      </c>
      <c r="I25" s="10">
        <v>1690604500</v>
      </c>
      <c r="J25" s="10">
        <v>1670554500</v>
      </c>
      <c r="K25" s="18">
        <f t="shared" si="4"/>
        <v>-20050000</v>
      </c>
    </row>
    <row r="26" spans="1:11" x14ac:dyDescent="0.25">
      <c r="A26">
        <f t="shared" si="5"/>
        <v>7</v>
      </c>
      <c r="B26" s="8" t="s">
        <v>11</v>
      </c>
      <c r="C26" s="9">
        <v>438883300</v>
      </c>
      <c r="D26" s="10">
        <v>384958300</v>
      </c>
      <c r="E26" s="11">
        <f t="shared" si="3"/>
        <v>-53925000</v>
      </c>
      <c r="H26" s="17" t="s">
        <v>20</v>
      </c>
      <c r="I26" s="10">
        <v>668648500</v>
      </c>
      <c r="J26" s="10">
        <v>661975382</v>
      </c>
      <c r="K26" s="18">
        <f t="shared" si="4"/>
        <v>-6673118</v>
      </c>
    </row>
    <row r="27" spans="1:11" ht="15.75" thickBot="1" x14ac:dyDescent="0.3">
      <c r="A27">
        <f t="shared" si="5"/>
        <v>8</v>
      </c>
      <c r="B27" s="8" t="s">
        <v>12</v>
      </c>
      <c r="C27" s="9">
        <v>146800000</v>
      </c>
      <c r="D27" s="10">
        <v>146800000</v>
      </c>
      <c r="E27" s="11">
        <f t="shared" si="3"/>
        <v>0</v>
      </c>
      <c r="H27" s="17"/>
      <c r="I27" s="19"/>
      <c r="J27" s="19"/>
      <c r="K27" s="18">
        <f t="shared" si="4"/>
        <v>0</v>
      </c>
    </row>
    <row r="28" spans="1:11" ht="15.75" thickBot="1" x14ac:dyDescent="0.3">
      <c r="B28" s="2" t="s">
        <v>13</v>
      </c>
      <c r="C28" s="12">
        <f>SUM(C20:C27)</f>
        <v>6017648800</v>
      </c>
      <c r="D28" s="12">
        <f>SUM(D20:D27)</f>
        <v>5913855721</v>
      </c>
      <c r="E28" s="13">
        <f t="shared" si="3"/>
        <v>-103793079</v>
      </c>
      <c r="H28" s="2" t="s">
        <v>13</v>
      </c>
      <c r="I28" s="20">
        <f>SUM(I20:I27)</f>
        <v>12695400000</v>
      </c>
      <c r="J28" s="20">
        <f>SUM(J20:J27)</f>
        <v>11326245947</v>
      </c>
      <c r="K28" s="13">
        <f t="shared" si="4"/>
        <v>-1369154053</v>
      </c>
    </row>
    <row r="29" spans="1:11" ht="15.75" thickBot="1" x14ac:dyDescent="0.3"/>
    <row r="30" spans="1:11" ht="15.75" thickBot="1" x14ac:dyDescent="0.3">
      <c r="B30" s="27" t="s">
        <v>15</v>
      </c>
      <c r="C30" s="28"/>
      <c r="D30" s="28"/>
      <c r="E30" s="29"/>
      <c r="H30" s="27" t="s">
        <v>23</v>
      </c>
      <c r="I30" s="28"/>
      <c r="J30" s="28"/>
      <c r="K30" s="29"/>
    </row>
    <row r="31" spans="1:11" ht="15.75" thickBot="1" x14ac:dyDescent="0.3"/>
    <row r="32" spans="1:11" ht="15.75" thickBot="1" x14ac:dyDescent="0.3">
      <c r="B32" s="1" t="s">
        <v>1</v>
      </c>
      <c r="C32" s="2" t="s">
        <v>2</v>
      </c>
      <c r="D32" s="2" t="s">
        <v>3</v>
      </c>
      <c r="E32" s="3" t="s">
        <v>4</v>
      </c>
      <c r="H32" s="1" t="s">
        <v>1</v>
      </c>
      <c r="I32" s="2" t="s">
        <v>2</v>
      </c>
      <c r="J32" s="2" t="s">
        <v>3</v>
      </c>
      <c r="K32" s="3" t="s">
        <v>4</v>
      </c>
    </row>
    <row r="33" spans="1:11" x14ac:dyDescent="0.25">
      <c r="A33">
        <v>1</v>
      </c>
      <c r="B33" s="4" t="s">
        <v>5</v>
      </c>
      <c r="C33" s="5">
        <v>797081000</v>
      </c>
      <c r="D33" s="6">
        <v>797081000</v>
      </c>
      <c r="E33" s="7">
        <f>D33-C33</f>
        <v>0</v>
      </c>
      <c r="H33" s="15" t="s">
        <v>5</v>
      </c>
      <c r="I33" s="6">
        <v>3128969000</v>
      </c>
      <c r="J33" s="6">
        <v>3114335054</v>
      </c>
      <c r="K33" s="16">
        <f>J33-I33</f>
        <v>-14633946</v>
      </c>
    </row>
    <row r="34" spans="1:11" x14ac:dyDescent="0.25">
      <c r="A34">
        <f>1+A33</f>
        <v>2</v>
      </c>
      <c r="B34" s="8" t="s">
        <v>6</v>
      </c>
      <c r="C34" s="9">
        <v>1510067500</v>
      </c>
      <c r="D34" s="10">
        <v>1462027603</v>
      </c>
      <c r="E34" s="11">
        <f t="shared" ref="E34:E41" si="6">D34-C34</f>
        <v>-48039897</v>
      </c>
      <c r="H34" s="17" t="s">
        <v>6</v>
      </c>
      <c r="I34" s="10">
        <v>4847816000</v>
      </c>
      <c r="J34" s="10">
        <v>4687127843</v>
      </c>
      <c r="K34" s="18">
        <f t="shared" ref="K34:K41" si="7">J34-I34</f>
        <v>-160688157</v>
      </c>
    </row>
    <row r="35" spans="1:11" x14ac:dyDescent="0.25">
      <c r="A35">
        <f t="shared" ref="A35:A40" si="8">1+A34</f>
        <v>3</v>
      </c>
      <c r="B35" s="8" t="s">
        <v>7</v>
      </c>
      <c r="C35" s="9">
        <v>1807358500</v>
      </c>
      <c r="D35" s="10">
        <v>1807358500</v>
      </c>
      <c r="E35" s="11">
        <f t="shared" si="6"/>
        <v>0</v>
      </c>
      <c r="H35" s="17" t="s">
        <v>7</v>
      </c>
      <c r="I35" s="10">
        <v>2831986000</v>
      </c>
      <c r="J35" s="10">
        <v>2007353000</v>
      </c>
      <c r="K35" s="18">
        <f t="shared" si="7"/>
        <v>-824633000</v>
      </c>
    </row>
    <row r="36" spans="1:11" x14ac:dyDescent="0.25">
      <c r="A36">
        <f t="shared" si="8"/>
        <v>4</v>
      </c>
      <c r="B36" s="8" t="s">
        <v>8</v>
      </c>
      <c r="C36" s="9">
        <v>99320000</v>
      </c>
      <c r="D36" s="10">
        <v>99320000</v>
      </c>
      <c r="E36" s="11">
        <f t="shared" si="6"/>
        <v>0</v>
      </c>
      <c r="H36" s="17" t="s">
        <v>8</v>
      </c>
      <c r="I36" s="10">
        <v>156950000</v>
      </c>
      <c r="J36" s="10">
        <v>156950000</v>
      </c>
      <c r="K36" s="18">
        <f t="shared" si="7"/>
        <v>0</v>
      </c>
    </row>
    <row r="37" spans="1:11" x14ac:dyDescent="0.25">
      <c r="A37">
        <f t="shared" si="8"/>
        <v>5</v>
      </c>
      <c r="B37" s="8" t="s">
        <v>9</v>
      </c>
      <c r="C37" s="9">
        <v>88945000</v>
      </c>
      <c r="D37" s="10">
        <v>88945000</v>
      </c>
      <c r="E37" s="11">
        <f t="shared" si="6"/>
        <v>0</v>
      </c>
      <c r="H37" s="17" t="s">
        <v>9</v>
      </c>
      <c r="I37" s="10">
        <v>83540000</v>
      </c>
      <c r="J37" s="10">
        <v>83540000</v>
      </c>
      <c r="K37" s="18">
        <f t="shared" si="7"/>
        <v>0</v>
      </c>
    </row>
    <row r="38" spans="1:11" x14ac:dyDescent="0.25">
      <c r="A38">
        <f t="shared" si="8"/>
        <v>6</v>
      </c>
      <c r="B38" s="8" t="s">
        <v>10</v>
      </c>
      <c r="C38" s="9">
        <v>1129193500</v>
      </c>
      <c r="D38" s="10">
        <v>1127365318</v>
      </c>
      <c r="E38" s="11">
        <f t="shared" si="6"/>
        <v>-1828182</v>
      </c>
      <c r="H38" s="17" t="s">
        <v>10</v>
      </c>
      <c r="I38" s="10">
        <v>1518891000</v>
      </c>
      <c r="J38" s="10">
        <v>1518891000</v>
      </c>
      <c r="K38" s="18">
        <f t="shared" si="7"/>
        <v>0</v>
      </c>
    </row>
    <row r="39" spans="1:11" x14ac:dyDescent="0.25">
      <c r="A39">
        <f t="shared" si="8"/>
        <v>7</v>
      </c>
      <c r="B39" s="8" t="s">
        <v>11</v>
      </c>
      <c r="C39" s="9">
        <v>438883300</v>
      </c>
      <c r="D39" s="10">
        <v>384958300</v>
      </c>
      <c r="E39" s="11">
        <f t="shared" si="6"/>
        <v>-53925000</v>
      </c>
      <c r="H39" s="17" t="s">
        <v>20</v>
      </c>
      <c r="I39" s="10">
        <v>811496000</v>
      </c>
      <c r="J39" s="10">
        <v>808533630</v>
      </c>
      <c r="K39" s="18">
        <f t="shared" si="7"/>
        <v>-2962370</v>
      </c>
    </row>
    <row r="40" spans="1:11" ht="15.75" thickBot="1" x14ac:dyDescent="0.3">
      <c r="A40">
        <f t="shared" si="8"/>
        <v>8</v>
      </c>
      <c r="B40" s="8" t="s">
        <v>12</v>
      </c>
      <c r="C40" s="14">
        <v>146800000</v>
      </c>
      <c r="D40" s="10">
        <v>146800000</v>
      </c>
      <c r="E40" s="11">
        <f t="shared" si="6"/>
        <v>0</v>
      </c>
      <c r="H40" s="17" t="s">
        <v>21</v>
      </c>
      <c r="I40" s="19">
        <v>43640000</v>
      </c>
      <c r="J40" s="19">
        <v>43640000</v>
      </c>
      <c r="K40" s="18">
        <f t="shared" si="7"/>
        <v>0</v>
      </c>
    </row>
    <row r="41" spans="1:11" ht="15.75" thickBot="1" x14ac:dyDescent="0.3">
      <c r="B41" s="2" t="s">
        <v>13</v>
      </c>
      <c r="C41" s="12">
        <f>SUM(C33:C40)</f>
        <v>6017648800</v>
      </c>
      <c r="D41" s="12">
        <f>SUM(D33:D40)</f>
        <v>5913855721</v>
      </c>
      <c r="E41" s="13">
        <f t="shared" si="6"/>
        <v>-103793079</v>
      </c>
      <c r="H41" s="2" t="s">
        <v>13</v>
      </c>
      <c r="I41" s="20">
        <f>SUM(I33:I40)</f>
        <v>13423288000</v>
      </c>
      <c r="J41" s="20">
        <f>SUM(J33:J40)</f>
        <v>12420370527</v>
      </c>
      <c r="K41" s="13">
        <f t="shared" si="7"/>
        <v>-1002917473</v>
      </c>
    </row>
    <row r="42" spans="1:11" ht="15.75" thickBot="1" x14ac:dyDescent="0.3"/>
    <row r="43" spans="1:11" ht="15.75" thickBot="1" x14ac:dyDescent="0.3">
      <c r="B43" s="27" t="s">
        <v>16</v>
      </c>
      <c r="C43" s="28"/>
      <c r="D43" s="28"/>
      <c r="E43" s="29"/>
      <c r="H43" s="27" t="s">
        <v>24</v>
      </c>
      <c r="I43" s="28"/>
      <c r="J43" s="28"/>
      <c r="K43" s="29"/>
    </row>
    <row r="44" spans="1:11" ht="15.75" thickBot="1" x14ac:dyDescent="0.3"/>
    <row r="45" spans="1:11" ht="15.75" thickBot="1" x14ac:dyDescent="0.3">
      <c r="B45" s="1" t="s">
        <v>1</v>
      </c>
      <c r="C45" s="2" t="s">
        <v>2</v>
      </c>
      <c r="D45" s="2" t="s">
        <v>3</v>
      </c>
      <c r="E45" s="3" t="s">
        <v>4</v>
      </c>
      <c r="H45" s="1" t="s">
        <v>1</v>
      </c>
      <c r="I45" s="2" t="s">
        <v>2</v>
      </c>
      <c r="J45" s="2" t="s">
        <v>3</v>
      </c>
      <c r="K45" s="3" t="s">
        <v>4</v>
      </c>
    </row>
    <row r="46" spans="1:11" x14ac:dyDescent="0.25">
      <c r="A46">
        <v>1</v>
      </c>
      <c r="B46" s="4" t="s">
        <v>5</v>
      </c>
      <c r="C46" s="5">
        <v>1262533000</v>
      </c>
      <c r="D46" s="6">
        <v>1134391245</v>
      </c>
      <c r="E46" s="7">
        <f>D46-C46</f>
        <v>-128141755</v>
      </c>
      <c r="H46" s="15" t="s">
        <v>5</v>
      </c>
      <c r="I46" s="6">
        <v>2006288500</v>
      </c>
      <c r="J46" s="6">
        <v>1772606095</v>
      </c>
      <c r="K46" s="16">
        <f>J46-I46</f>
        <v>-233682405</v>
      </c>
    </row>
    <row r="47" spans="1:11" x14ac:dyDescent="0.25">
      <c r="A47">
        <f>1+A46</f>
        <v>2</v>
      </c>
      <c r="B47" s="8" t="s">
        <v>6</v>
      </c>
      <c r="C47" s="9">
        <v>3093613000</v>
      </c>
      <c r="D47" s="10">
        <v>3022518478</v>
      </c>
      <c r="E47" s="11">
        <f t="shared" ref="E47:E54" si="9">D47-C47</f>
        <v>-71094522</v>
      </c>
      <c r="H47" s="17" t="s">
        <v>6</v>
      </c>
      <c r="I47" s="10">
        <v>5334826000</v>
      </c>
      <c r="J47" s="10">
        <v>5205402000</v>
      </c>
      <c r="K47" s="18">
        <f t="shared" ref="K47:K54" si="10">J47-I47</f>
        <v>-129424000</v>
      </c>
    </row>
    <row r="48" spans="1:11" x14ac:dyDescent="0.25">
      <c r="A48">
        <f t="shared" ref="A48:A53" si="11">1+A47</f>
        <v>3</v>
      </c>
      <c r="B48" s="8" t="s">
        <v>7</v>
      </c>
      <c r="C48" s="9">
        <v>1883759500</v>
      </c>
      <c r="D48" s="10">
        <v>1873523500</v>
      </c>
      <c r="E48" s="11">
        <f t="shared" si="9"/>
        <v>-10236000</v>
      </c>
      <c r="H48" s="17" t="s">
        <v>7</v>
      </c>
      <c r="I48" s="10">
        <v>2407353000</v>
      </c>
      <c r="J48" s="10">
        <v>1590588000</v>
      </c>
      <c r="K48" s="18">
        <f t="shared" si="10"/>
        <v>-816765000</v>
      </c>
    </row>
    <row r="49" spans="1:11" x14ac:dyDescent="0.25">
      <c r="A49">
        <f t="shared" si="11"/>
        <v>4</v>
      </c>
      <c r="B49" s="8" t="s">
        <v>8</v>
      </c>
      <c r="C49" s="9">
        <v>96260000</v>
      </c>
      <c r="D49" s="10">
        <v>96260000</v>
      </c>
      <c r="E49" s="11">
        <f t="shared" si="9"/>
        <v>0</v>
      </c>
      <c r="H49" s="17" t="s">
        <v>8</v>
      </c>
      <c r="I49" s="10">
        <v>118450000</v>
      </c>
      <c r="J49" s="10">
        <v>118450000</v>
      </c>
      <c r="K49" s="18">
        <f t="shared" si="10"/>
        <v>0</v>
      </c>
    </row>
    <row r="50" spans="1:11" x14ac:dyDescent="0.25">
      <c r="A50">
        <f t="shared" si="11"/>
        <v>5</v>
      </c>
      <c r="B50" s="8" t="s">
        <v>9</v>
      </c>
      <c r="C50" s="9">
        <v>224595000</v>
      </c>
      <c r="D50" s="10">
        <v>224595000</v>
      </c>
      <c r="E50" s="11">
        <f t="shared" si="9"/>
        <v>0</v>
      </c>
      <c r="H50" s="17" t="s">
        <v>9</v>
      </c>
      <c r="I50" s="10">
        <v>179550000</v>
      </c>
      <c r="J50" s="10">
        <v>179550000</v>
      </c>
      <c r="K50" s="18">
        <f t="shared" si="10"/>
        <v>0</v>
      </c>
    </row>
    <row r="51" spans="1:11" x14ac:dyDescent="0.25">
      <c r="A51">
        <f t="shared" si="11"/>
        <v>6</v>
      </c>
      <c r="B51" s="8" t="s">
        <v>10</v>
      </c>
      <c r="C51" s="9">
        <v>1029875000</v>
      </c>
      <c r="D51" s="10">
        <v>1029875000</v>
      </c>
      <c r="E51" s="11">
        <f t="shared" si="9"/>
        <v>0</v>
      </c>
      <c r="H51" s="17" t="s">
        <v>10</v>
      </c>
      <c r="I51" s="10">
        <v>1380331500</v>
      </c>
      <c r="J51" s="10">
        <v>1380331500</v>
      </c>
      <c r="K51" s="18">
        <f t="shared" si="10"/>
        <v>0</v>
      </c>
    </row>
    <row r="52" spans="1:11" x14ac:dyDescent="0.25">
      <c r="A52">
        <f t="shared" si="11"/>
        <v>7</v>
      </c>
      <c r="B52" s="8" t="s">
        <v>11</v>
      </c>
      <c r="C52" s="9">
        <v>540583500</v>
      </c>
      <c r="D52" s="10">
        <v>483829105</v>
      </c>
      <c r="E52" s="11">
        <f t="shared" si="9"/>
        <v>-56754395</v>
      </c>
      <c r="H52" s="17" t="s">
        <v>20</v>
      </c>
      <c r="I52" s="10">
        <v>818596000</v>
      </c>
      <c r="J52" s="10">
        <v>811474069</v>
      </c>
      <c r="K52" s="18">
        <f t="shared" si="10"/>
        <v>-7121931</v>
      </c>
    </row>
    <row r="53" spans="1:11" ht="15.75" thickBot="1" x14ac:dyDescent="0.3">
      <c r="A53">
        <f t="shared" si="11"/>
        <v>8</v>
      </c>
      <c r="B53" s="8" t="s">
        <v>12</v>
      </c>
      <c r="C53" s="14">
        <v>0</v>
      </c>
      <c r="D53" s="14">
        <v>0</v>
      </c>
      <c r="E53" s="11">
        <f t="shared" si="9"/>
        <v>0</v>
      </c>
      <c r="H53" s="17" t="s">
        <v>21</v>
      </c>
      <c r="I53" s="19">
        <v>63590000</v>
      </c>
      <c r="J53" s="19">
        <v>63590000</v>
      </c>
      <c r="K53" s="18">
        <f t="shared" si="10"/>
        <v>0</v>
      </c>
    </row>
    <row r="54" spans="1:11" ht="15.75" thickBot="1" x14ac:dyDescent="0.3">
      <c r="B54" s="2" t="s">
        <v>13</v>
      </c>
      <c r="C54" s="12">
        <f>SUM(C46:C53)</f>
        <v>8131219000</v>
      </c>
      <c r="D54" s="12">
        <f>SUM(D46:D53)</f>
        <v>7864992328</v>
      </c>
      <c r="E54" s="13">
        <f t="shared" si="9"/>
        <v>-266226672</v>
      </c>
      <c r="H54" s="2" t="s">
        <v>13</v>
      </c>
      <c r="I54" s="20">
        <f>SUM(I46:I53)</f>
        <v>12308985000</v>
      </c>
      <c r="J54" s="20">
        <f>SUM(J46:J53)</f>
        <v>11121991664</v>
      </c>
      <c r="K54" s="13">
        <f t="shared" si="10"/>
        <v>-1186993336</v>
      </c>
    </row>
    <row r="55" spans="1:11" ht="15.75" thickBot="1" x14ac:dyDescent="0.3"/>
    <row r="56" spans="1:11" ht="15.75" thickBot="1" x14ac:dyDescent="0.3">
      <c r="B56" s="27" t="s">
        <v>17</v>
      </c>
      <c r="C56" s="28"/>
      <c r="D56" s="28"/>
      <c r="E56" s="29"/>
      <c r="H56" s="27" t="s">
        <v>25</v>
      </c>
      <c r="I56" s="28"/>
      <c r="J56" s="28"/>
      <c r="K56" s="29"/>
    </row>
    <row r="57" spans="1:11" ht="15.75" thickBot="1" x14ac:dyDescent="0.3"/>
    <row r="58" spans="1:11" ht="15.75" thickBot="1" x14ac:dyDescent="0.3">
      <c r="B58" s="1" t="s">
        <v>1</v>
      </c>
      <c r="C58" s="2" t="s">
        <v>2</v>
      </c>
      <c r="D58" s="2" t="s">
        <v>3</v>
      </c>
      <c r="E58" s="3" t="s">
        <v>4</v>
      </c>
      <c r="H58" s="1" t="s">
        <v>1</v>
      </c>
      <c r="I58" s="2" t="s">
        <v>2</v>
      </c>
      <c r="J58" s="2" t="s">
        <v>3</v>
      </c>
      <c r="K58" s="3" t="s">
        <v>4</v>
      </c>
    </row>
    <row r="59" spans="1:11" x14ac:dyDescent="0.25">
      <c r="A59">
        <f>1+A58</f>
        <v>1</v>
      </c>
      <c r="B59" s="15" t="s">
        <v>5</v>
      </c>
      <c r="C59" s="6">
        <v>1652810500</v>
      </c>
      <c r="D59" s="6">
        <v>1652810500</v>
      </c>
      <c r="E59" s="16">
        <f>D59-C59</f>
        <v>0</v>
      </c>
      <c r="H59" s="15" t="s">
        <v>5</v>
      </c>
      <c r="I59" s="6">
        <v>2859036500</v>
      </c>
      <c r="J59" s="6">
        <v>2859036500</v>
      </c>
      <c r="K59" s="16">
        <f>J59-I59</f>
        <v>0</v>
      </c>
    </row>
    <row r="60" spans="1:11" x14ac:dyDescent="0.25">
      <c r="A60">
        <f t="shared" ref="A60:A66" si="12">1+A59</f>
        <v>2</v>
      </c>
      <c r="B60" s="17" t="s">
        <v>6</v>
      </c>
      <c r="C60" s="10">
        <v>2620137500</v>
      </c>
      <c r="D60" s="10">
        <v>2433717047</v>
      </c>
      <c r="E60" s="18">
        <f t="shared" ref="E60:E67" si="13">D60-C60</f>
        <v>-186420453</v>
      </c>
      <c r="H60" s="17" t="s">
        <v>6</v>
      </c>
      <c r="I60" s="10">
        <v>4603427000</v>
      </c>
      <c r="J60" s="10">
        <v>4603427000</v>
      </c>
      <c r="K60" s="18">
        <f t="shared" ref="K60:K67" si="14">J60-I60</f>
        <v>0</v>
      </c>
    </row>
    <row r="61" spans="1:11" x14ac:dyDescent="0.25">
      <c r="A61">
        <f t="shared" si="12"/>
        <v>3</v>
      </c>
      <c r="B61" s="17" t="s">
        <v>7</v>
      </c>
      <c r="C61" s="10">
        <v>2177560000</v>
      </c>
      <c r="D61" s="10">
        <v>2177561000</v>
      </c>
      <c r="E61" s="18">
        <f t="shared" si="13"/>
        <v>1000</v>
      </c>
      <c r="H61" s="17" t="s">
        <v>7</v>
      </c>
      <c r="I61" s="10">
        <v>2794345000</v>
      </c>
      <c r="J61" s="10">
        <v>1677560000</v>
      </c>
      <c r="K61" s="18">
        <f t="shared" si="14"/>
        <v>-1116785000</v>
      </c>
    </row>
    <row r="62" spans="1:11" x14ac:dyDescent="0.25">
      <c r="A62">
        <f t="shared" si="12"/>
        <v>4</v>
      </c>
      <c r="B62" s="17" t="s">
        <v>8</v>
      </c>
      <c r="C62" s="10">
        <v>118450000</v>
      </c>
      <c r="D62" s="10">
        <v>118450000</v>
      </c>
      <c r="E62" s="18">
        <f t="shared" si="13"/>
        <v>0</v>
      </c>
      <c r="H62" s="17" t="s">
        <v>8</v>
      </c>
      <c r="I62" s="10">
        <v>94760000</v>
      </c>
      <c r="J62" s="10">
        <v>94760000</v>
      </c>
      <c r="K62" s="18">
        <f t="shared" si="14"/>
        <v>0</v>
      </c>
    </row>
    <row r="63" spans="1:11" x14ac:dyDescent="0.25">
      <c r="A63">
        <f t="shared" si="12"/>
        <v>5</v>
      </c>
      <c r="B63" s="17" t="s">
        <v>9</v>
      </c>
      <c r="C63" s="10">
        <v>161745000</v>
      </c>
      <c r="D63" s="10">
        <v>161745000</v>
      </c>
      <c r="E63" s="18">
        <f t="shared" si="13"/>
        <v>0</v>
      </c>
      <c r="H63" s="17" t="s">
        <v>9</v>
      </c>
      <c r="I63" s="10">
        <v>183290000</v>
      </c>
      <c r="J63" s="10">
        <v>183290000</v>
      </c>
      <c r="K63" s="18">
        <f t="shared" si="14"/>
        <v>0</v>
      </c>
    </row>
    <row r="64" spans="1:11" x14ac:dyDescent="0.25">
      <c r="A64">
        <f t="shared" si="12"/>
        <v>6</v>
      </c>
      <c r="B64" s="17" t="s">
        <v>10</v>
      </c>
      <c r="C64" s="10">
        <v>1098178500</v>
      </c>
      <c r="D64" s="10">
        <v>1098178500</v>
      </c>
      <c r="E64" s="18">
        <f t="shared" si="13"/>
        <v>0</v>
      </c>
      <c r="H64" s="17" t="s">
        <v>10</v>
      </c>
      <c r="I64" s="10">
        <v>1355000000</v>
      </c>
      <c r="J64" s="10">
        <v>1344320000</v>
      </c>
      <c r="K64" s="18">
        <f t="shared" si="14"/>
        <v>-10680000</v>
      </c>
    </row>
    <row r="65" spans="1:11" x14ac:dyDescent="0.25">
      <c r="A65">
        <f t="shared" si="12"/>
        <v>7</v>
      </c>
      <c r="B65" s="17" t="s">
        <v>11</v>
      </c>
      <c r="C65" s="10">
        <v>551663500</v>
      </c>
      <c r="D65" s="10">
        <v>545737214</v>
      </c>
      <c r="E65" s="18">
        <f t="shared" si="13"/>
        <v>-5926286</v>
      </c>
      <c r="H65" s="17" t="s">
        <v>20</v>
      </c>
      <c r="I65" s="10">
        <v>752148500</v>
      </c>
      <c r="J65" s="10">
        <v>748472486</v>
      </c>
      <c r="K65" s="18">
        <f t="shared" si="14"/>
        <v>-3676014</v>
      </c>
    </row>
    <row r="66" spans="1:11" ht="15.75" thickBot="1" x14ac:dyDescent="0.3">
      <c r="A66">
        <f t="shared" si="12"/>
        <v>8</v>
      </c>
      <c r="B66" s="17" t="s">
        <v>12</v>
      </c>
      <c r="C66" s="19">
        <v>90975000</v>
      </c>
      <c r="D66" s="19">
        <v>88550000</v>
      </c>
      <c r="E66" s="18">
        <f t="shared" si="13"/>
        <v>-2425000</v>
      </c>
      <c r="H66" s="17" t="s">
        <v>21</v>
      </c>
      <c r="I66" s="19">
        <v>107230000</v>
      </c>
      <c r="J66" s="19">
        <v>107230000</v>
      </c>
      <c r="K66" s="18">
        <f t="shared" si="14"/>
        <v>0</v>
      </c>
    </row>
    <row r="67" spans="1:11" ht="15.75" thickBot="1" x14ac:dyDescent="0.3">
      <c r="B67" s="2" t="s">
        <v>13</v>
      </c>
      <c r="C67" s="20">
        <f>SUM(C59:C66)</f>
        <v>8471520000</v>
      </c>
      <c r="D67" s="20">
        <f>SUM(D59:D66)</f>
        <v>8276749261</v>
      </c>
      <c r="E67" s="13">
        <f t="shared" si="13"/>
        <v>-194770739</v>
      </c>
      <c r="H67" s="2" t="s">
        <v>13</v>
      </c>
      <c r="I67" s="20">
        <f>SUM(I59:I66)</f>
        <v>12749237000</v>
      </c>
      <c r="J67" s="20">
        <f>SUM(J59:J66)</f>
        <v>11618095986</v>
      </c>
      <c r="K67" s="13">
        <f t="shared" si="14"/>
        <v>-1131141014</v>
      </c>
    </row>
    <row r="68" spans="1:11" ht="15.75" thickBot="1" x14ac:dyDescent="0.3"/>
    <row r="69" spans="1:11" ht="15.75" thickBot="1" x14ac:dyDescent="0.3">
      <c r="B69" s="27" t="s">
        <v>18</v>
      </c>
      <c r="C69" s="28"/>
      <c r="D69" s="28"/>
      <c r="E69" s="29"/>
    </row>
    <row r="70" spans="1:11" ht="15.75" thickBot="1" x14ac:dyDescent="0.3"/>
    <row r="71" spans="1:11" ht="15.75" thickBot="1" x14ac:dyDescent="0.3">
      <c r="B71" s="1" t="s">
        <v>1</v>
      </c>
      <c r="C71" s="2" t="s">
        <v>2</v>
      </c>
      <c r="D71" s="2" t="s">
        <v>3</v>
      </c>
      <c r="E71" s="3" t="s">
        <v>4</v>
      </c>
    </row>
    <row r="72" spans="1:11" x14ac:dyDescent="0.25">
      <c r="A72">
        <f>1+A71</f>
        <v>1</v>
      </c>
      <c r="B72" s="15" t="s">
        <v>5</v>
      </c>
      <c r="C72" s="6">
        <v>2080673000</v>
      </c>
      <c r="D72" s="6">
        <v>2066562908</v>
      </c>
      <c r="E72" s="16">
        <f>D72-C72</f>
        <v>-14110092</v>
      </c>
    </row>
    <row r="73" spans="1:11" x14ac:dyDescent="0.25">
      <c r="A73">
        <f t="shared" ref="A73:A79" si="15">1+A72</f>
        <v>2</v>
      </c>
      <c r="B73" s="17" t="s">
        <v>6</v>
      </c>
      <c r="C73" s="10">
        <v>3011430000</v>
      </c>
      <c r="D73" s="10">
        <v>3011430000</v>
      </c>
      <c r="E73" s="18">
        <f t="shared" ref="E73:E80" si="16">D73-C73</f>
        <v>0</v>
      </c>
    </row>
    <row r="74" spans="1:11" x14ac:dyDescent="0.25">
      <c r="A74">
        <f t="shared" si="15"/>
        <v>3</v>
      </c>
      <c r="B74" s="17" t="s">
        <v>7</v>
      </c>
      <c r="C74" s="10">
        <v>2828390000</v>
      </c>
      <c r="D74" s="10">
        <v>1855361500</v>
      </c>
      <c r="E74" s="18">
        <f t="shared" si="16"/>
        <v>-973028500</v>
      </c>
    </row>
    <row r="75" spans="1:11" x14ac:dyDescent="0.25">
      <c r="A75">
        <f t="shared" si="15"/>
        <v>4</v>
      </c>
      <c r="B75" s="17" t="s">
        <v>8</v>
      </c>
      <c r="C75" s="10">
        <v>47380000</v>
      </c>
      <c r="D75" s="10">
        <v>47380000</v>
      </c>
      <c r="E75" s="18">
        <f t="shared" si="16"/>
        <v>0</v>
      </c>
    </row>
    <row r="76" spans="1:11" x14ac:dyDescent="0.25">
      <c r="A76">
        <f t="shared" si="15"/>
        <v>5</v>
      </c>
      <c r="B76" s="17" t="s">
        <v>9</v>
      </c>
      <c r="C76" s="10">
        <v>161150000</v>
      </c>
      <c r="D76" s="10">
        <v>161150000</v>
      </c>
      <c r="E76" s="18">
        <f t="shared" si="16"/>
        <v>0</v>
      </c>
    </row>
    <row r="77" spans="1:11" x14ac:dyDescent="0.25">
      <c r="A77">
        <f t="shared" si="15"/>
        <v>6</v>
      </c>
      <c r="B77" s="17" t="s">
        <v>10</v>
      </c>
      <c r="C77" s="10">
        <v>1127750000</v>
      </c>
      <c r="D77" s="10">
        <v>1127750000</v>
      </c>
      <c r="E77" s="18">
        <f t="shared" si="16"/>
        <v>0</v>
      </c>
    </row>
    <row r="78" spans="1:11" x14ac:dyDescent="0.25">
      <c r="A78">
        <f t="shared" si="15"/>
        <v>7</v>
      </c>
      <c r="B78" s="17" t="s">
        <v>11</v>
      </c>
      <c r="C78" s="10">
        <v>429385000</v>
      </c>
      <c r="D78" s="10">
        <v>421876081</v>
      </c>
      <c r="E78" s="18">
        <f t="shared" si="16"/>
        <v>-7508919</v>
      </c>
    </row>
    <row r="79" spans="1:11" ht="15.75" thickBot="1" x14ac:dyDescent="0.3">
      <c r="A79">
        <f t="shared" si="15"/>
        <v>8</v>
      </c>
      <c r="B79" s="17" t="s">
        <v>12</v>
      </c>
      <c r="C79" s="19">
        <v>18250000</v>
      </c>
      <c r="D79" s="19">
        <v>18250000</v>
      </c>
      <c r="E79" s="18">
        <f t="shared" si="16"/>
        <v>0</v>
      </c>
    </row>
    <row r="80" spans="1:11" ht="15.75" thickBot="1" x14ac:dyDescent="0.3">
      <c r="B80" s="2" t="s">
        <v>13</v>
      </c>
      <c r="C80" s="20">
        <f>SUM(C72:C79)</f>
        <v>9704408000</v>
      </c>
      <c r="D80" s="20">
        <f>SUM(D72:D79)</f>
        <v>8709760489</v>
      </c>
      <c r="E80" s="13">
        <f t="shared" si="16"/>
        <v>-994647511</v>
      </c>
    </row>
  </sheetData>
  <mergeCells count="11">
    <mergeCell ref="B4:E4"/>
    <mergeCell ref="H4:K4"/>
    <mergeCell ref="B17:E17"/>
    <mergeCell ref="H17:K17"/>
    <mergeCell ref="B30:E30"/>
    <mergeCell ref="H30:K30"/>
    <mergeCell ref="B43:E43"/>
    <mergeCell ref="H43:K43"/>
    <mergeCell ref="B56:E56"/>
    <mergeCell ref="H56:K56"/>
    <mergeCell ref="B69:E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7"/>
  <sheetViews>
    <sheetView workbookViewId="0">
      <selection activeCell="J14" sqref="J14"/>
    </sheetView>
  </sheetViews>
  <sheetFormatPr baseColWidth="10" defaultRowHeight="15" x14ac:dyDescent="0.25"/>
  <cols>
    <col min="4" max="4" width="22.42578125" bestFit="1" customWidth="1"/>
    <col min="5" max="5" width="14.7109375" bestFit="1" customWidth="1"/>
    <col min="6" max="7" width="13.7109375" bestFit="1" customWidth="1"/>
  </cols>
  <sheetData>
    <row r="4" spans="4:7" ht="15.75" thickBot="1" x14ac:dyDescent="0.3"/>
    <row r="5" spans="4:7" ht="15.75" thickBot="1" x14ac:dyDescent="0.3">
      <c r="D5" s="27" t="s">
        <v>26</v>
      </c>
      <c r="E5" s="28"/>
      <c r="F5" s="28"/>
      <c r="G5" s="29"/>
    </row>
    <row r="7" spans="4:7" x14ac:dyDescent="0.25">
      <c r="D7" s="23" t="s">
        <v>1</v>
      </c>
      <c r="E7" s="24" t="s">
        <v>2</v>
      </c>
      <c r="F7" s="24" t="s">
        <v>3</v>
      </c>
      <c r="G7" s="23" t="s">
        <v>4</v>
      </c>
    </row>
    <row r="8" spans="4:7" x14ac:dyDescent="0.25">
      <c r="D8" s="23" t="s">
        <v>5</v>
      </c>
      <c r="E8" s="21"/>
      <c r="F8" s="21"/>
      <c r="G8" s="22">
        <f>F8-E8</f>
        <v>0</v>
      </c>
    </row>
    <row r="9" spans="4:7" x14ac:dyDescent="0.25">
      <c r="D9" s="23" t="s">
        <v>6</v>
      </c>
      <c r="E9" s="21"/>
      <c r="F9" s="21"/>
      <c r="G9" s="22">
        <f t="shared" ref="G9:G17" si="0">F9-E9</f>
        <v>0</v>
      </c>
    </row>
    <row r="10" spans="4:7" x14ac:dyDescent="0.25">
      <c r="D10" s="23" t="s">
        <v>7</v>
      </c>
      <c r="E10" s="21"/>
      <c r="F10" s="21"/>
      <c r="G10" s="22">
        <f t="shared" si="0"/>
        <v>0</v>
      </c>
    </row>
    <row r="11" spans="4:7" x14ac:dyDescent="0.25">
      <c r="D11" s="23" t="s">
        <v>8</v>
      </c>
      <c r="E11" s="21"/>
      <c r="F11" s="21"/>
      <c r="G11" s="22">
        <f t="shared" si="0"/>
        <v>0</v>
      </c>
    </row>
    <row r="12" spans="4:7" x14ac:dyDescent="0.25">
      <c r="D12" s="23" t="s">
        <v>9</v>
      </c>
      <c r="E12" s="21"/>
      <c r="F12" s="21"/>
      <c r="G12" s="22">
        <f t="shared" si="0"/>
        <v>0</v>
      </c>
    </row>
    <row r="13" spans="4:7" x14ac:dyDescent="0.25">
      <c r="D13" s="23" t="s">
        <v>10</v>
      </c>
      <c r="E13" s="21"/>
      <c r="F13" s="21"/>
      <c r="G13" s="22">
        <f t="shared" si="0"/>
        <v>0</v>
      </c>
    </row>
    <row r="14" spans="4:7" x14ac:dyDescent="0.25">
      <c r="D14" s="23" t="s">
        <v>11</v>
      </c>
      <c r="E14" s="21"/>
      <c r="F14" s="21"/>
      <c r="G14" s="22">
        <f t="shared" si="0"/>
        <v>0</v>
      </c>
    </row>
    <row r="15" spans="4:7" x14ac:dyDescent="0.25">
      <c r="D15" s="23" t="s">
        <v>12</v>
      </c>
      <c r="E15" s="21"/>
      <c r="F15" s="21"/>
      <c r="G15" s="22">
        <f t="shared" si="0"/>
        <v>0</v>
      </c>
    </row>
    <row r="16" spans="4:7" x14ac:dyDescent="0.25">
      <c r="D16" s="23" t="s">
        <v>27</v>
      </c>
      <c r="E16" s="21"/>
      <c r="F16" s="21"/>
      <c r="G16" s="22"/>
    </row>
    <row r="17" spans="4:7" x14ac:dyDescent="0.25">
      <c r="D17" s="24" t="s">
        <v>13</v>
      </c>
      <c r="E17" s="25">
        <f>SUM(E8:E15)</f>
        <v>0</v>
      </c>
      <c r="F17" s="25">
        <f>SUM(F8:F15)</f>
        <v>0</v>
      </c>
      <c r="G17" s="26">
        <f t="shared" si="0"/>
        <v>0</v>
      </c>
    </row>
  </sheetData>
  <mergeCells count="1"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Hoja2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2018-12-17T23:21:06Z</dcterms:modified>
</cp:coreProperties>
</file>