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yiyuan/Desktop/Geopandas/countries/"/>
    </mc:Choice>
  </mc:AlternateContent>
  <xr:revisionPtr revIDLastSave="0" documentId="8_{4F6A8885-3C4D-E14D-BDCA-849971536237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1" l="1"/>
  <c r="A29" i="1"/>
  <c r="B28" i="1"/>
  <c r="A28" i="1"/>
  <c r="B27" i="1"/>
  <c r="A27" i="1"/>
  <c r="B22" i="1"/>
  <c r="A22" i="1"/>
  <c r="B21" i="1"/>
  <c r="A21" i="1"/>
  <c r="B20" i="1"/>
  <c r="A20" i="1"/>
  <c r="B18" i="1"/>
  <c r="A18" i="1"/>
  <c r="B19" i="1"/>
  <c r="A19" i="1"/>
  <c r="B17" i="1"/>
  <c r="A17" i="1"/>
  <c r="B26" i="1"/>
  <c r="A26" i="1"/>
  <c r="B10" i="1"/>
  <c r="A10" i="1"/>
  <c r="B25" i="1"/>
  <c r="A25" i="1"/>
  <c r="B24" i="1"/>
  <c r="A24" i="1"/>
  <c r="A9" i="1"/>
  <c r="A16" i="1"/>
  <c r="B13" i="1"/>
  <c r="A13" i="1"/>
  <c r="B23" i="1"/>
  <c r="A23" i="1"/>
  <c r="B15" i="1"/>
  <c r="A15" i="1"/>
  <c r="B14" i="1"/>
  <c r="A14" i="1"/>
  <c r="B4" i="1"/>
  <c r="A4" i="1"/>
  <c r="B6" i="1"/>
  <c r="B12" i="1"/>
  <c r="A8" i="1"/>
  <c r="B11" i="1"/>
  <c r="A11" i="1"/>
  <c r="B7" i="1"/>
  <c r="A7" i="1"/>
  <c r="B5" i="1"/>
  <c r="A5" i="1"/>
  <c r="B3" i="1"/>
  <c r="A3" i="1"/>
</calcChain>
</file>

<file path=xl/sharedStrings.xml><?xml version="1.0" encoding="utf-8"?>
<sst xmlns="http://schemas.openxmlformats.org/spreadsheetml/2006/main" count="5" uniqueCount="5">
  <si>
    <t>Confirmed</t>
  </si>
  <si>
    <t>Hong Kong S.A.R</t>
  </si>
  <si>
    <t>Macao S.A.R</t>
  </si>
  <si>
    <t>China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</si>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</sst>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h:mm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1" xfId="0" applyFont="1" applyBorder="1" applyAlignment="1"/>
    <xf numFmtId="0" fontId="3" fillId="0" borderId="0" xfId="0" applyFont="1" applyAlignment="1"/>
    <xf numFmtId="0" fontId="2" fillId="0" borderId="0" xfId="0" applyFont="1" applyAlignment="1"/>
    <xf numFmtId="0" fontId="1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56"/>
  <sheetViews>
    <sheetView tabSelected="1" workbookViewId="0">
      <selection activeCell="A3" sqref="A3"/>
    </sheetView>
  </sheetViews>
  <sheetFormatPr baseColWidth="10" defaultColWidth="14.5" defaultRowHeight="15.75" customHeight="1" x14ac:dyDescent="0.15"/>
  <sheetData>
    <row r="1" spans="1:12" ht="15.75" customHeight="1" x14ac:dyDescent="0.15">
      <c r="A1" s="6" t="s">
        <v>4</v>
      </c>
      <c r="B1" s="3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75" customHeight="1" x14ac:dyDescent="0.15">
      <c r="A2" s="6" t="s">
        <v>3</v>
      </c>
      <c r="B2" s="2">
        <v>16678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5.75" customHeight="1" x14ac:dyDescent="0.15">
      <c r="A3" s="1" t="str">
        <f ca="1">IFERROR(__xludf.DUMMYFUNCTION("""COMPUTED_VALUE"""),"Thailand")</f>
        <v>Thailand</v>
      </c>
      <c r="B3" s="2">
        <f ca="1">IFERROR(__xludf.DUMMYFUNCTION("""COMPUTED_VALUE"""),25)</f>
        <v>25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5.75" customHeight="1" x14ac:dyDescent="0.15">
      <c r="A4" s="1" t="str">
        <f ca="1">IFERROR(__xludf.DUMMYFUNCTION("""COMPUTED_VALUE"""),"Singapore")</f>
        <v>Singapore</v>
      </c>
      <c r="B4" s="2">
        <f ca="1">IFERROR(__xludf.DUMMYFUNCTION("""COMPUTED_VALUE"""),24)</f>
        <v>24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5.75" customHeight="1" x14ac:dyDescent="0.15">
      <c r="A5" s="1" t="str">
        <f ca="1">IFERROR(__xludf.DUMMYFUNCTION("""COMPUTED_VALUE"""),"Japan")</f>
        <v>Japan</v>
      </c>
      <c r="B5" s="2">
        <f ca="1">IFERROR(__xludf.DUMMYFUNCTION("""COMPUTED_VALUE"""),22)</f>
        <v>22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ht="15.75" customHeight="1" x14ac:dyDescent="0.15">
      <c r="A6" s="5" t="s">
        <v>1</v>
      </c>
      <c r="B6" s="2">
        <f ca="1">IFERROR(__xludf.DUMMYFUNCTION("""COMPUTED_VALUE"""),21)</f>
        <v>21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ht="15.75" customHeight="1" x14ac:dyDescent="0.15">
      <c r="A7" s="1" t="str">
        <f ca="1">IFERROR(__xludf.DUMMYFUNCTION("""COMPUTED_VALUE"""),"South Korea")</f>
        <v>South Korea</v>
      </c>
      <c r="B7" s="2">
        <f ca="1">IFERROR(__xludf.DUMMYFUNCTION("""COMPUTED_VALUE"""),16)</f>
        <v>16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ht="15.75" customHeight="1" x14ac:dyDescent="0.15">
      <c r="A8" s="1" t="str">
        <f ca="1">IFERROR(__xludf.DUMMYFUNCTION("""COMPUTED_VALUE"""),"US")</f>
        <v>US</v>
      </c>
      <c r="B8" s="2">
        <v>12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ht="15.75" customHeight="1" x14ac:dyDescent="0.15">
      <c r="A9" s="1" t="str">
        <f ca="1">IFERROR(__xludf.DUMMYFUNCTION("""COMPUTED_VALUE"""),"Australia")</f>
        <v>Australia</v>
      </c>
      <c r="B9" s="2">
        <v>12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5.75" customHeight="1" x14ac:dyDescent="0.15">
      <c r="A10" s="1" t="str">
        <f ca="1">IFERROR(__xludf.DUMMYFUNCTION("""COMPUTED_VALUE"""),"Germany")</f>
        <v>Germany</v>
      </c>
      <c r="B10" s="2">
        <f ca="1">IFERROR(__xludf.DUMMYFUNCTION("""COMPUTED_VALUE"""),12)</f>
        <v>12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15.75" customHeight="1" x14ac:dyDescent="0.15">
      <c r="A11" s="1" t="str">
        <f ca="1">IFERROR(__xludf.DUMMYFUNCTION("""COMPUTED_VALUE"""),"Taiwan")</f>
        <v>Taiwan</v>
      </c>
      <c r="B11" s="2">
        <f ca="1">IFERROR(__xludf.DUMMYFUNCTION("""COMPUTED_VALUE"""),11)</f>
        <v>11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ht="15.75" customHeight="1" x14ac:dyDescent="0.15">
      <c r="A12" s="5" t="s">
        <v>2</v>
      </c>
      <c r="B12" s="2">
        <f ca="1">IFERROR(__xludf.DUMMYFUNCTION("""COMPUTED_VALUE"""),10)</f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ht="15.75" customHeight="1" x14ac:dyDescent="0.15">
      <c r="A13" s="1" t="str">
        <f ca="1">IFERROR(__xludf.DUMMYFUNCTION("""COMPUTED_VALUE"""),"Malaysia")</f>
        <v>Malaysia</v>
      </c>
      <c r="B13" s="2">
        <f ca="1">IFERROR(__xludf.DUMMYFUNCTION("""COMPUTED_VALUE"""),10)</f>
        <v>10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15.75" customHeight="1" x14ac:dyDescent="0.15">
      <c r="A14" s="1" t="str">
        <f ca="1">IFERROR(__xludf.DUMMYFUNCTION("""COMPUTED_VALUE"""),"Vietnam")</f>
        <v>Vietnam</v>
      </c>
      <c r="B14" s="2">
        <f ca="1">IFERROR(__xludf.DUMMYFUNCTION("""COMPUTED_VALUE"""),8)</f>
        <v>8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ht="13" x14ac:dyDescent="0.15">
      <c r="A15" s="1" t="str">
        <f ca="1">IFERROR(__xludf.DUMMYFUNCTION("""COMPUTED_VALUE"""),"France")</f>
        <v>France</v>
      </c>
      <c r="B15" s="2">
        <f ca="1">IFERROR(__xludf.DUMMYFUNCTION("""COMPUTED_VALUE"""),6)</f>
        <v>6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ht="13" x14ac:dyDescent="0.15">
      <c r="A16" s="1" t="str">
        <f ca="1">IFERROR(__xludf.DUMMYFUNCTION("""COMPUTED_VALUE"""),"Canada")</f>
        <v>Canada</v>
      </c>
      <c r="B16" s="2">
        <v>6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ht="13" x14ac:dyDescent="0.15">
      <c r="A17" s="7" t="str">
        <f ca="1">IFERROR(__xludf.DUMMYFUNCTION("""COMPUTED_VALUE"""),"United Arab Emirates")</f>
        <v>United Arab Emirates</v>
      </c>
      <c r="B17" s="2">
        <f ca="1">IFERROR(__xludf.DUMMYFUNCTION("""COMPUTED_VALUE"""),5)</f>
        <v>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ht="13" x14ac:dyDescent="0.15">
      <c r="A18" s="1" t="str">
        <f ca="1">IFERROR(__xludf.DUMMYFUNCTION("""COMPUTED_VALUE"""),"India")</f>
        <v>India</v>
      </c>
      <c r="B18" s="2">
        <f ca="1">IFERROR(__xludf.DUMMYFUNCTION("""COMPUTED_VALUE"""),3)</f>
        <v>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ht="13" x14ac:dyDescent="0.15">
      <c r="A19" s="1" t="str">
        <f ca="1">IFERROR(__xludf.DUMMYFUNCTION("""COMPUTED_VALUE"""),"Philippines")</f>
        <v>Philippines</v>
      </c>
      <c r="B19" s="2">
        <f ca="1">IFERROR(__xludf.DUMMYFUNCTION("""COMPUTED_VALUE"""),2)</f>
        <v>2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ht="13" x14ac:dyDescent="0.15">
      <c r="A20" s="1" t="str">
        <f ca="1">IFERROR(__xludf.DUMMYFUNCTION("""COMPUTED_VALUE"""),"Italy")</f>
        <v>Italy</v>
      </c>
      <c r="B20" s="2">
        <f ca="1">IFERROR(__xludf.DUMMYFUNCTION("""COMPUTED_VALUE"""),2)</f>
        <v>2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ht="13" x14ac:dyDescent="0.15">
      <c r="A21" s="4" t="str">
        <f ca="1">IFERROR(__xludf.DUMMYFUNCTION("""COMPUTED_VALUE"""),"UK")</f>
        <v>UK</v>
      </c>
      <c r="B21" s="2">
        <f ca="1">IFERROR(__xludf.DUMMYFUNCTION("""COMPUTED_VALUE"""),2)</f>
        <v>2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ht="13" x14ac:dyDescent="0.15">
      <c r="A22" s="1" t="str">
        <f ca="1">IFERROR(__xludf.DUMMYFUNCTION("""COMPUTED_VALUE"""),"Russia")</f>
        <v>Russia</v>
      </c>
      <c r="B22" s="2">
        <f ca="1">IFERROR(__xludf.DUMMYFUNCTION("""COMPUTED_VALUE"""),2)</f>
        <v>2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ht="13" x14ac:dyDescent="0.15">
      <c r="A23" s="1" t="str">
        <f ca="1">IFERROR(__xludf.DUMMYFUNCTION("""COMPUTED_VALUE"""),"Nepal")</f>
        <v>Nepal</v>
      </c>
      <c r="B23" s="2">
        <f ca="1">IFERROR(__xludf.DUMMYFUNCTION("""COMPUTED_VALUE"""),1)</f>
        <v>1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ht="13" x14ac:dyDescent="0.15">
      <c r="A24" s="1" t="str">
        <f ca="1">IFERROR(__xludf.DUMMYFUNCTION("""COMPUTED_VALUE"""),"Cambodia")</f>
        <v>Cambodia</v>
      </c>
      <c r="B24" s="2">
        <f ca="1">IFERROR(__xludf.DUMMYFUNCTION("""COMPUTED_VALUE"""),1)</f>
        <v>1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ht="13" x14ac:dyDescent="0.15">
      <c r="A25" s="1" t="str">
        <f ca="1">IFERROR(__xludf.DUMMYFUNCTION("""COMPUTED_VALUE"""),"Sri Lanka")</f>
        <v>Sri Lanka</v>
      </c>
      <c r="B25" s="2">
        <f ca="1">IFERROR(__xludf.DUMMYFUNCTION("""COMPUTED_VALUE"""),1)</f>
        <v>1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13" x14ac:dyDescent="0.15">
      <c r="A26" s="1" t="str">
        <f ca="1">IFERROR(__xludf.DUMMYFUNCTION("""COMPUTED_VALUE"""),"Finland")</f>
        <v>Finland</v>
      </c>
      <c r="B26" s="2">
        <f ca="1">IFERROR(__xludf.DUMMYFUNCTION("""COMPUTED_VALUE"""),1)</f>
        <v>1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ht="13" x14ac:dyDescent="0.15">
      <c r="A27" s="1" t="str">
        <f ca="1">IFERROR(__xludf.DUMMYFUNCTION("""COMPUTED_VALUE"""),"Sweden")</f>
        <v>Sweden</v>
      </c>
      <c r="B27" s="2">
        <f ca="1">IFERROR(__xludf.DUMMYFUNCTION("""COMPUTED_VALUE"""),1)</f>
        <v>1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ht="13" x14ac:dyDescent="0.15">
      <c r="A28" s="1" t="str">
        <f ca="1">IFERROR(__xludf.DUMMYFUNCTION("""COMPUTED_VALUE"""),"Spain")</f>
        <v>Spain</v>
      </c>
      <c r="B28" s="2">
        <f ca="1">IFERROR(__xludf.DUMMYFUNCTION("""COMPUTED_VALUE"""),1)</f>
        <v>1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ht="13" x14ac:dyDescent="0.15">
      <c r="A29" s="1" t="str">
        <f ca="1">IFERROR(__xludf.DUMMYFUNCTION("""COMPUTED_VALUE"""),"Belgium")</f>
        <v>Belgium</v>
      </c>
      <c r="B29" s="2">
        <f ca="1">IFERROR(__xludf.DUMMYFUNCTION("""COMPUTED_VALUE"""),1)</f>
        <v>1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ht="13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ht="13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ht="13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ht="13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3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ht="13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ht="13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ht="13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ht="13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ht="13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ht="13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ht="13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ht="13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ht="13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ht="13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ht="13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ht="13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3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3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3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3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3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3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3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1:12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1:12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1:12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1:12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1:12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1:12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1:12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1:12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1:12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1:12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1:12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1:12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1:12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1:12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1:12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12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1:12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1:12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12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1:12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1:12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1:12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1:12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1:12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1:12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1:12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1:12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1:12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1:12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1:12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2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12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12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1:12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1:12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1:12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1:12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1:12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1:12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1:12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1:12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1:12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1:12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1:12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1:12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1:12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1:12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1:12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1:12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1:12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1:12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1:12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1:12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1:12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1:12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1:12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1:12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2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2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2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1:12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1:12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1:12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1:12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1:12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1:12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1:12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1:12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1:12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1:12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1:12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1:12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1:12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1:12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1:12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1:12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1:12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1:12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1:12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1:12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1:12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1:12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1:12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1:12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1:12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1:12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1:12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1:12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1:12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1:12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1:12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1:12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1:12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1:12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1:12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1:12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1:12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1:12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1:12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1:12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1:12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1:12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1:12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1:12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1:12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1:12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1:12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1:12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1:12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1:12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1:12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1:12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1:12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2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1:12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1:12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1:12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1:12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12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12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1:12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1:12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12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1:12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1:12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1:12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1:12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1:12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1:12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1:12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1:12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1:12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1:12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1:12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1:12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1:12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1:12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1:12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1:12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1:12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1:12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1:12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1:12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1:12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1:12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1:12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1:12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1:12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1:12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1:12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1:12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1:12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1:12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1:12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1:12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1:12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1:12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1:12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1:12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1:12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1:12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1:12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1:12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1:12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1:12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1:12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1:12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1:12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1:12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1:12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1:12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1:12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1:12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1:12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1:12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1:12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1:12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1:12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1:12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1:12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1:12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1:12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1:12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1:12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1:12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1:12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2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1:12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1:12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1:12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1:12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1:12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1:12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1:12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1:12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1:12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1:12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1:12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1:12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1:12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1:12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1:12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1:12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1:12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1:12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1:12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1:12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1:12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1:12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1:12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1:12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1:12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1:12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1:12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1:12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1:12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1:12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1:12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1:12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1:12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1:12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1:12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1:12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1:12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1:12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1:12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1:12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1:12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1:12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1:12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1:12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1:12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1:12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1:12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1:12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1:12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1:12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1:12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1:12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1:12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1:12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1:12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1:12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1:12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1:12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1:12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1:12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1:12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1:12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1:12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1:12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1:12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1:12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1:12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1:12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1:12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1:12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1:12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1:12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1:12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1:12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1:12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1:12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1:12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1:12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1:12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1:12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1:12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1:12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1:12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1:12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1:12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1:12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1:12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1:12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1:12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1:12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1:12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1:12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1:12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1:12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1:12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1:12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1:12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1:12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1:12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1:12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1:12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1:12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1:12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1:12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1:12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1:12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1:12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1:12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1:12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1:12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1:12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1:12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1:12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1:12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1:12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1:12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1:12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1:12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1:12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1:12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1:12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1:12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1:12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1:12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1:12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1:12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1:12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1:12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1:12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1:12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1:12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1:12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1:12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1:12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1:12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1:12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1:12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1:12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1:12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1:12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1:12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1:12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1:12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1:12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1:12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1:12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1:12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1:12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1:12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1:12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1:12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1:12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1:12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1:12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1:12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1:12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1:12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1:12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1:12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1:12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1:12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1:12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1:12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1:12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1:12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1:12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1:12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1:12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1:12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1:12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1:12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1:12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1:12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1:12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1:12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1:12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1:12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1:12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1:12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1:12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1:12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1:12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1:12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1:12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1:12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1:12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1:12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1:12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1:12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1:12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1:12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1:12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1:12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1:12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1:12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1:12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1:12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1:12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1:12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1:12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1:12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1:12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1:12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1:12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1:12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1:12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1:12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1:12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1:12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1:12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1:12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1:12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1:12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1:12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1:12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1:12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1:12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1:12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1:12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1:12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1:12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1:12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1:12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1:12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1:12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1:12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1:12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1:12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1:12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1:12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1:12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1:12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1:12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1:12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1:12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1:12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1:12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1:12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1:12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1:12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1:12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1:12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1:12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1:12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1:12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1:12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1:12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1:12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1:12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1:12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1:12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1:12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1:12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1:12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1:12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1:12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1:12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1:12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1:12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1:12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1:12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1:12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1:12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1:12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1:12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1:12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1:12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1:12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1:12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1:12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1:12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1:12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1:12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1:12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1:12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1:12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1:12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1:12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1:12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1:12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1:12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1:12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1:12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1:12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1:12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1:12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1:12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1:12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1:12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1:12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1:12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1:12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1:12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1:12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1:12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1:12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1:12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1:12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1:12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1:12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1:12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1:12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1:12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1:12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1:12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1:12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1:12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1:12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1:12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1:12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1:12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1:12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1:12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1:12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1:12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1:12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1:12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1:12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1:12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1:12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1:12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1:12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1:12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1:12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1:12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1:12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1:12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1:12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1:12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1:12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1:12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1:12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1:12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1:12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1:12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1:12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1:12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1:12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1:12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1:12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1:12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1:12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1:12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1:12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1:12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1:12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1:12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1:12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1:12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1:12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1:12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1:12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1:12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1:12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1:12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1:12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1:12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1:12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1:12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1:12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1:12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1:12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1:12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1:12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1:12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1:12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1:12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1:12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1:12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1:12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1:12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1:12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1:12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1:12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1:12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1:12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1:12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1:12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1:12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1:12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1:12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1:12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1:12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1:12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1:12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1:12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1:12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1:12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1:12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1:12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1:12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1:12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1:12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1:12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1:12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1:12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1:12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1:12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1:12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1:12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1:12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1:12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1:12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1:12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1:12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1:12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1:12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1:12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1:12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1:12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1:12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1:12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1:12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1:12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1:12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1:12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1:12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1:12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1:12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1:12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1:12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1:12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1:12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1:12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1:12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1:12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1:12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1:12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1:12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1:12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1:12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1:12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1:12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1:12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1:12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1:12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1:12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1:12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1:12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1:12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1:12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1:12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1:12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1:12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1:12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1:12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1:12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1:12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1:12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1:12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1:12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1:12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1:12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</sheetData>
  <sortState xmlns:xlrd2="http://schemas.microsoft.com/office/spreadsheetml/2017/richdata2" ref="A2:B997">
    <sortCondition descending="1"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 Yuan</cp:lastModifiedBy>
  <dcterms:created xsi:type="dcterms:W3CDTF">2020-02-06T15:34:33Z</dcterms:created>
  <dcterms:modified xsi:type="dcterms:W3CDTF">2020-02-06T17:40:38Z</dcterms:modified>
</cp:coreProperties>
</file>