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ev\ba\uni-stuttgart-computer-science-template\"/>
    </mc:Choice>
  </mc:AlternateContent>
  <bookViews>
    <workbookView xWindow="0" yWindow="0" windowWidth="17895" windowHeight="10755" activeTab="2"/>
  </bookViews>
  <sheets>
    <sheet name="Sheet2" sheetId="2" r:id="rId1"/>
    <sheet name="Chart1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47" i="1"/>
  <c r="F47" i="1"/>
  <c r="G47" i="1"/>
  <c r="G25" i="1"/>
  <c r="F25" i="1"/>
  <c r="E25" i="1"/>
  <c r="D25" i="1"/>
  <c r="E26" i="1"/>
  <c r="G49" i="1"/>
  <c r="F49" i="1"/>
  <c r="E49" i="1"/>
  <c r="D49" i="1"/>
  <c r="G48" i="1"/>
  <c r="F48" i="1"/>
  <c r="E48" i="1"/>
  <c r="D48" i="1"/>
  <c r="G27" i="1"/>
  <c r="F27" i="1"/>
  <c r="G26" i="1"/>
  <c r="F26" i="1"/>
  <c r="D26" i="1"/>
  <c r="D27" i="1"/>
  <c r="E27" i="1"/>
</calcChain>
</file>

<file path=xl/sharedStrings.xml><?xml version="1.0" encoding="utf-8"?>
<sst xmlns="http://schemas.openxmlformats.org/spreadsheetml/2006/main" count="47" uniqueCount="17">
  <si>
    <t>Small</t>
  </si>
  <si>
    <t>Medium</t>
  </si>
  <si>
    <t>Large</t>
  </si>
  <si>
    <t>MR: aggregation_time</t>
  </si>
  <si>
    <t>MR: octave_time</t>
  </si>
  <si>
    <t>Runtime with respect to data size and fixed parallelism=32</t>
  </si>
  <si>
    <t>Runtime with respect to data size normalized by actual input size for each stage, fixed parallelism=32</t>
  </si>
  <si>
    <t>BASELINE: aggregation_time</t>
  </si>
  <si>
    <t>BASELINE: octave_time</t>
  </si>
  <si>
    <t>Runtime with respect to data size normalized by actual output size for each stage, fixed parallelism=32</t>
  </si>
  <si>
    <t>Total runtime with respect to parallelism and fixed data size</t>
  </si>
  <si>
    <t>MR</t>
  </si>
  <si>
    <t>Baseline</t>
  </si>
  <si>
    <t>*</t>
  </si>
  <si>
    <t>MapReduce</t>
  </si>
  <si>
    <t>aggregation_time with respect to data size (fixed parallelism=32)</t>
  </si>
  <si>
    <t>octave_time with respect to data size (fixed parallelism=32)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</si>
</sst>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Sheet1!$D$4:$E$4</c:f>
              <c:numCache>
                <c:formatCode>General</c:formatCode>
                <c:ptCount val="2"/>
                <c:pt idx="0">
                  <c:v>66.62</c:v>
                </c:pt>
                <c:pt idx="1">
                  <c:v>72.77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Sheet1!$D$5:$E$5</c:f>
              <c:numCache>
                <c:formatCode>General</c:formatCode>
                <c:ptCount val="2"/>
                <c:pt idx="0">
                  <c:v>110.24</c:v>
                </c:pt>
                <c:pt idx="1">
                  <c:v>86.35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Sheet1!$D$6:$E$6</c:f>
              <c:numCache>
                <c:formatCode>General</c:formatCode>
                <c:ptCount val="2"/>
                <c:pt idx="0">
                  <c:v>243.86</c:v>
                </c:pt>
                <c:pt idx="1">
                  <c:v>102.64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255072"/>
        <c:axId val="273258992"/>
      </c:barChart>
      <c:catAx>
        <c:axId val="2732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8992"/>
        <c:crosses val="autoZero"/>
        <c:auto val="1"/>
        <c:lblAlgn val="ctr"/>
        <c:lblOffset val="100"/>
        <c:noMultiLvlLbl val="0"/>
      </c:catAx>
      <c:valAx>
        <c:axId val="2732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66.62</c:v>
                </c:pt>
                <c:pt idx="1">
                  <c:v>72.77</c:v>
                </c:pt>
                <c:pt idx="2">
                  <c:v>16.48</c:v>
                </c:pt>
                <c:pt idx="3">
                  <c:v>12.51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110.24</c:v>
                </c:pt>
                <c:pt idx="1">
                  <c:v>86.35</c:v>
                </c:pt>
                <c:pt idx="2">
                  <c:v>117.62</c:v>
                </c:pt>
                <c:pt idx="3">
                  <c:v>26.63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243.86</c:v>
                </c:pt>
                <c:pt idx="1">
                  <c:v>102.64</c:v>
                </c:pt>
                <c:pt idx="2">
                  <c:v>400.2</c:v>
                </c:pt>
                <c:pt idx="3">
                  <c:v>35.94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34912"/>
        <c:axId val="298533792"/>
      </c:barChart>
      <c:catAx>
        <c:axId val="29853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Dependent</a:t>
                </a:r>
                <a:r>
                  <a:rPr lang="en-US" sz="1100" baseline="0"/>
                  <a:t> variables</a:t>
                </a:r>
              </a:p>
            </c:rich>
          </c:tx>
          <c:layout>
            <c:manualLayout>
              <c:xMode val="edge"/>
              <c:yMode val="edge"/>
              <c:x val="0.4796155008437658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3792"/>
        <c:crosses val="autoZero"/>
        <c:auto val="1"/>
        <c:lblAlgn val="ctr"/>
        <c:lblOffset val="100"/>
        <c:noMultiLvlLbl val="0"/>
      </c:catAx>
      <c:valAx>
        <c:axId val="298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total_time (seconds)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Sheet1!$D$24:$G$24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Sheet1!$D$25:$G$25</c:f>
              <c:numCache>
                <c:formatCode>General</c:formatCode>
                <c:ptCount val="4"/>
                <c:pt idx="0">
                  <c:v>66.62</c:v>
                </c:pt>
                <c:pt idx="1">
                  <c:v>72.77</c:v>
                </c:pt>
                <c:pt idx="2">
                  <c:v>16.48</c:v>
                </c:pt>
                <c:pt idx="3">
                  <c:v>12.51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Sheet1!$D$24:$G$24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Sheet1!$D$26:$G$26</c:f>
              <c:numCache>
                <c:formatCode>General</c:formatCode>
                <c:ptCount val="4"/>
                <c:pt idx="0">
                  <c:v>13.78</c:v>
                </c:pt>
                <c:pt idx="1">
                  <c:v>21.587499999999999</c:v>
                </c:pt>
                <c:pt idx="2">
                  <c:v>14.702500000000001</c:v>
                </c:pt>
                <c:pt idx="3">
                  <c:v>6.6574999999999998</c:v>
                </c:pt>
              </c:numCache>
            </c:numRef>
          </c:val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Sheet1!$D$24:$G$24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Sheet1!$D$27:$G$27</c:f>
              <c:numCache>
                <c:formatCode>General</c:formatCode>
                <c:ptCount val="4"/>
                <c:pt idx="0">
                  <c:v>9.0318518518518527</c:v>
                </c:pt>
                <c:pt idx="1">
                  <c:v>11.404444444444444</c:v>
                </c:pt>
                <c:pt idx="2">
                  <c:v>14.822222222222221</c:v>
                </c:pt>
                <c:pt idx="3">
                  <c:v>3.9933333333333332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48384"/>
        <c:axId val="362446144"/>
      </c:barChart>
      <c:catAx>
        <c:axId val="3624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Dependent</a:t>
                </a:r>
                <a:r>
                  <a:rPr lang="en-US" sz="1100" baseline="0"/>
                  <a:t> variables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6144"/>
        <c:crosses val="autoZero"/>
        <c:auto val="1"/>
        <c:lblAlgn val="ctr"/>
        <c:lblOffset val="100"/>
        <c:noMultiLvlLbl val="0"/>
      </c:catAx>
      <c:valAx>
        <c:axId val="3624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total_time (seconds)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Sheet1!$D$46:$G$46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Sheet1!$D$47:$G$47</c:f>
              <c:numCache>
                <c:formatCode>General</c:formatCode>
                <c:ptCount val="4"/>
                <c:pt idx="0">
                  <c:v>66.62</c:v>
                </c:pt>
                <c:pt idx="1">
                  <c:v>72.77</c:v>
                </c:pt>
                <c:pt idx="2">
                  <c:v>16.48</c:v>
                </c:pt>
                <c:pt idx="3">
                  <c:v>12.51</c:v>
                </c:pt>
              </c:numCache>
            </c:numRef>
          </c:val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Sheet1!$D$46:$G$46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27.56</c:v>
                </c:pt>
                <c:pt idx="1">
                  <c:v>43.174999999999997</c:v>
                </c:pt>
                <c:pt idx="2">
                  <c:v>29.405000000000001</c:v>
                </c:pt>
                <c:pt idx="3">
                  <c:v>13.315</c:v>
                </c:pt>
              </c:numCache>
            </c:numRef>
          </c:val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Sheet1!$D$46:$G$46</c:f>
              <c:strCache>
                <c:ptCount val="4"/>
                <c:pt idx="0">
                  <c:v>MR: aggregation_time</c:v>
                </c:pt>
                <c:pt idx="1">
                  <c:v>MR: octave_time</c:v>
                </c:pt>
                <c:pt idx="2">
                  <c:v>BASELINE: aggregation_time</c:v>
                </c:pt>
                <c:pt idx="3">
                  <c:v>BASELINE: octave_time</c:v>
                </c:pt>
              </c:strCache>
            </c:strRef>
          </c:cat>
          <c:val>
            <c:numRef>
              <c:f>Sheet1!$D$49:$G$49</c:f>
              <c:numCache>
                <c:formatCode>General</c:formatCode>
                <c:ptCount val="4"/>
                <c:pt idx="0">
                  <c:v>27.095555555555556</c:v>
                </c:pt>
                <c:pt idx="1">
                  <c:v>34.213333333333331</c:v>
                </c:pt>
                <c:pt idx="2">
                  <c:v>44.466666666666669</c:v>
                </c:pt>
                <c:pt idx="3">
                  <c:v>11.979999999999999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420096"/>
        <c:axId val="305418976"/>
      </c:barChart>
      <c:catAx>
        <c:axId val="3054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Dependent Variables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8976"/>
        <c:crosses val="autoZero"/>
        <c:auto val="1"/>
        <c:lblAlgn val="ctr"/>
        <c:lblOffset val="100"/>
        <c:noMultiLvlLbl val="0"/>
      </c:catAx>
      <c:valAx>
        <c:axId val="305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total_time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Sheet1!$D$67:$F$67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Sheet1!$D$68:$F$68</c:f>
              <c:numCache>
                <c:formatCode>General</c:formatCode>
                <c:ptCount val="3"/>
                <c:pt idx="0">
                  <c:v>169.49</c:v>
                </c:pt>
                <c:pt idx="1">
                  <c:v>139.51</c:v>
                </c:pt>
                <c:pt idx="2">
                  <c:v>139.4</c:v>
                </c:pt>
              </c:numCache>
            </c:numRef>
          </c:val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Sheet1!$D$67:$F$67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Sheet1!$D$69:$F$69</c:f>
              <c:numCache>
                <c:formatCode>General</c:formatCode>
                <c:ptCount val="3"/>
                <c:pt idx="0">
                  <c:v>314.89</c:v>
                </c:pt>
                <c:pt idx="1">
                  <c:v>219.91</c:v>
                </c:pt>
                <c:pt idx="2">
                  <c:v>196.6</c:v>
                </c:pt>
              </c:numCache>
            </c:numRef>
          </c:val>
        </c:ser>
        <c:ser>
          <c:idx val="2"/>
          <c:order val="2"/>
          <c:tx>
            <c:strRef>
              <c:f>Sheet1!$C$70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Sheet1!$D$67:$F$67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Sheet1!$D$70:$F$70</c:f>
              <c:numCache>
                <c:formatCode>General</c:formatCode>
                <c:ptCount val="3"/>
                <c:pt idx="0">
                  <c:v>682.58</c:v>
                </c:pt>
                <c:pt idx="1">
                  <c:v>420.1</c:v>
                </c:pt>
                <c:pt idx="2">
                  <c:v>346.5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402512"/>
        <c:axId val="301401392"/>
        <c:axId val="298595888"/>
      </c:bar3DChart>
      <c:catAx>
        <c:axId val="3014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Parallelism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1392"/>
        <c:crosses val="autoZero"/>
        <c:auto val="1"/>
        <c:lblAlgn val="ctr"/>
        <c:lblOffset val="100"/>
        <c:noMultiLvlLbl val="0"/>
      </c:catAx>
      <c:valAx>
        <c:axId val="301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total_time</a:t>
                </a:r>
                <a:r>
                  <a:rPr lang="en-US" sz="1100" baseline="0"/>
                  <a:t> (seconds)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2512"/>
        <c:crosses val="autoZero"/>
        <c:crossBetween val="between"/>
      </c:valAx>
      <c:serAx>
        <c:axId val="298595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Data</a:t>
                </a:r>
                <a:r>
                  <a:rPr lang="en-US" sz="1100" baseline="0"/>
                  <a:t> Set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13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Sheet1!$H$68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Sheet1!$I$67:$K$67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Sheet1!$I$68:$K$68</c:f>
              <c:numCache>
                <c:formatCode>General</c:formatCode>
                <c:ptCount val="3"/>
                <c:pt idx="0">
                  <c:v>56.81</c:v>
                </c:pt>
                <c:pt idx="1">
                  <c:v>37.21</c:v>
                </c:pt>
                <c:pt idx="2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Sheet1!$H$69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Sheet1!$I$67:$K$67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Sheet1!$I$69:$K$69</c:f>
              <c:numCache>
                <c:formatCode>General</c:formatCode>
                <c:ptCount val="3"/>
                <c:pt idx="0">
                  <c:v>273.26</c:v>
                </c:pt>
                <c:pt idx="1">
                  <c:v>171.84</c:v>
                </c:pt>
                <c:pt idx="2">
                  <c:v>144.25</c:v>
                </c:pt>
              </c:numCache>
            </c:numRef>
          </c:val>
        </c:ser>
        <c:ser>
          <c:idx val="2"/>
          <c:order val="2"/>
          <c:tx>
            <c:strRef>
              <c:f>Sheet1!$H$70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Sheet1!$I$67:$K$67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Sheet1!$I$70:$K$70</c:f>
              <c:numCache>
                <c:formatCode>General</c:formatCode>
                <c:ptCount val="3"/>
                <c:pt idx="0">
                  <c:v>816.99</c:v>
                </c:pt>
                <c:pt idx="1">
                  <c:v>537.17999999999995</c:v>
                </c:pt>
                <c:pt idx="2">
                  <c:v>436.15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423808"/>
        <c:axId val="374683088"/>
        <c:axId val="298102432"/>
      </c:bar3DChart>
      <c:catAx>
        <c:axId val="3054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</a:t>
                </a:r>
                <a:r>
                  <a:rPr lang="en-US" sz="1100" baseline="0"/>
                  <a:t> Parallelism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3088"/>
        <c:crosses val="autoZero"/>
        <c:auto val="1"/>
        <c:lblAlgn val="ctr"/>
        <c:lblOffset val="100"/>
        <c:noMultiLvlLbl val="0"/>
      </c:catAx>
      <c:valAx>
        <c:axId val="374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total_time</a:t>
                </a:r>
                <a:r>
                  <a:rPr lang="en-US" sz="1100" baseline="0"/>
                  <a:t> (seconds)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23808"/>
        <c:crosses val="autoZero"/>
        <c:crossBetween val="between"/>
      </c:valAx>
      <c:serAx>
        <c:axId val="298102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Data</a:t>
                </a:r>
                <a:r>
                  <a:rPr lang="en-US" sz="1100" baseline="0"/>
                  <a:t> Set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308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Sheet1!$D$90:$F$90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Sheet1!$D$91:$F$91</c:f>
              <c:numCache>
                <c:formatCode>General</c:formatCode>
                <c:ptCount val="3"/>
                <c:pt idx="0">
                  <c:v>66.62</c:v>
                </c:pt>
                <c:pt idx="1">
                  <c:v>110.24</c:v>
                </c:pt>
                <c:pt idx="2">
                  <c:v>243.86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Sheet1!$D$90:$F$90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Sheet1!$D$92:$F$92</c:f>
              <c:numCache>
                <c:formatCode>General</c:formatCode>
                <c:ptCount val="3"/>
                <c:pt idx="0">
                  <c:v>16.48</c:v>
                </c:pt>
                <c:pt idx="1">
                  <c:v>117.62</c:v>
                </c:pt>
                <c:pt idx="2">
                  <c:v>400.2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30624"/>
        <c:axId val="450819984"/>
      </c:lineChart>
      <c:catAx>
        <c:axId val="4508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9984"/>
        <c:crosses val="autoZero"/>
        <c:auto val="1"/>
        <c:lblAlgn val="ctr"/>
        <c:lblOffset val="100"/>
        <c:noMultiLvlLbl val="0"/>
      </c:catAx>
      <c:valAx>
        <c:axId val="450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aggregation_time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Sheet1!$G$91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Sheet1!$H$90:$J$90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Sheet1!$H$91:$J$91</c:f>
              <c:numCache>
                <c:formatCode>General</c:formatCode>
                <c:ptCount val="3"/>
                <c:pt idx="0">
                  <c:v>72.77</c:v>
                </c:pt>
                <c:pt idx="1">
                  <c:v>86.35</c:v>
                </c:pt>
                <c:pt idx="2">
                  <c:v>102.64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Sheet1!$G$92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Sheet1!$H$90:$J$90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Sheet1!$H$92:$J$92</c:f>
              <c:numCache>
                <c:formatCode>General</c:formatCode>
                <c:ptCount val="3"/>
                <c:pt idx="0">
                  <c:v>12.51</c:v>
                </c:pt>
                <c:pt idx="1">
                  <c:v>26.63</c:v>
                </c:pt>
                <c:pt idx="2">
                  <c:v>35.94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26144"/>
        <c:axId val="450817184"/>
      </c:lineChart>
      <c:catAx>
        <c:axId val="450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7184"/>
        <c:crosses val="autoZero"/>
        <c:auto val="1"/>
        <c:lblAlgn val="ctr"/>
        <c:lblOffset val="100"/>
        <c:noMultiLvlLbl val="0"/>
      </c:catAx>
      <c:valAx>
        <c:axId val="450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octave_time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560784</xdr:colOff>
      <xdr:row>7</xdr:row>
      <xdr:rowOff>22622</xdr:rowOff>
    </xdr:from>
    <xdr:to>
      <xdr:col>8</xdr:col>
      <xdr:colOff>690562</xdr:colOff>
      <xdr:row>21</xdr:row>
      <xdr:rowOff>3572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574455</xdr:colOff>
      <xdr:row>27</xdr:row>
      <xdr:rowOff>186887</xdr:rowOff>
    </xdr:from>
    <xdr:to>
      <xdr:col>8</xdr:col>
      <xdr:colOff>696310</xdr:colOff>
      <xdr:row>42</xdr:row>
      <xdr:rowOff>72587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577452</xdr:colOff>
      <xdr:row>50</xdr:row>
      <xdr:rowOff>21432</xdr:rowOff>
    </xdr:from>
    <xdr:to>
      <xdr:col>8</xdr:col>
      <xdr:colOff>660797</xdr:colOff>
      <xdr:row>64</xdr:row>
      <xdr:rowOff>97632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529829</xdr:colOff>
      <xdr:row>70</xdr:row>
      <xdr:rowOff>98823</xdr:rowOff>
    </xdr:from>
    <xdr:to>
      <xdr:col>5</xdr:col>
      <xdr:colOff>255985</xdr:colOff>
      <xdr:row>85</xdr:row>
      <xdr:rowOff>130969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232170</xdr:colOff>
      <xdr:row>70</xdr:row>
      <xdr:rowOff>98823</xdr:rowOff>
    </xdr:from>
    <xdr:to>
      <xdr:col>7</xdr:col>
      <xdr:colOff>1077829</xdr:colOff>
      <xdr:row>85</xdr:row>
      <xdr:rowOff>130969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20052</xdr:colOff>
      <xdr:row>92</xdr:row>
      <xdr:rowOff>82215</xdr:rowOff>
    </xdr:from>
    <xdr:to>
      <xdr:col>5</xdr:col>
      <xdr:colOff>1112921</xdr:colOff>
      <xdr:row>106</xdr:row>
      <xdr:rowOff>158415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1102895</xdr:colOff>
      <xdr:row>92</xdr:row>
      <xdr:rowOff>80211</xdr:rowOff>
    </xdr:from>
    <xdr:to>
      <xdr:col>9</xdr:col>
      <xdr:colOff>370974</xdr:colOff>
      <xdr:row>106</xdr:row>
      <xdr:rowOff>156411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92"/>
  <sheetViews>
    <sheetView tabSelected="1" topLeftCell="B3" zoomScale="190" zoomScaleNormal="190" workbookViewId="0">
      <selection activeCell="B54" sqref="B54"/>
    </sheetView>
  </sheetViews>
  <sheetFormatPr defaultRowHeight="15" x14ac:dyDescent="0.25"/>
  <cols>
    <col min="4" max="4" width="19.7109375" customWidth="1"/>
    <col min="5" max="5" width="18.5703125" customWidth="1"/>
    <col min="6" max="6" width="20.7109375" customWidth="1"/>
    <col min="7" max="7" width="19.28515625" customWidth="1"/>
    <col min="8" max="8" width="17.140625" customWidth="1"/>
    <col min="9" max="9" width="17.5703125" customWidth="1"/>
  </cols>
  <sheetData>
    <row r="2" spans="3:7" x14ac:dyDescent="0.25">
      <c r="C2" s="1" t="s">
        <v>5</v>
      </c>
      <c r="D2" s="1"/>
      <c r="E2" s="1"/>
      <c r="F2" s="1"/>
    </row>
    <row r="3" spans="3:7" x14ac:dyDescent="0.25">
      <c r="D3" t="s">
        <v>3</v>
      </c>
      <c r="E3" t="s">
        <v>4</v>
      </c>
      <c r="F3" t="s">
        <v>7</v>
      </c>
      <c r="G3" t="s">
        <v>8</v>
      </c>
    </row>
    <row r="4" spans="3:7" x14ac:dyDescent="0.25">
      <c r="C4" t="s">
        <v>0</v>
      </c>
      <c r="D4">
        <v>66.62</v>
      </c>
      <c r="E4">
        <v>72.77</v>
      </c>
      <c r="F4">
        <v>16.48</v>
      </c>
      <c r="G4">
        <v>12.51</v>
      </c>
    </row>
    <row r="5" spans="3:7" x14ac:dyDescent="0.25">
      <c r="C5" t="s">
        <v>1</v>
      </c>
      <c r="D5">
        <v>110.24</v>
      </c>
      <c r="E5">
        <v>86.35</v>
      </c>
      <c r="F5">
        <v>117.62</v>
      </c>
      <c r="G5">
        <v>26.63</v>
      </c>
    </row>
    <row r="6" spans="3:7" x14ac:dyDescent="0.25">
      <c r="C6" t="s">
        <v>2</v>
      </c>
      <c r="D6">
        <v>243.86</v>
      </c>
      <c r="E6">
        <v>102.64</v>
      </c>
      <c r="F6">
        <v>400.2</v>
      </c>
      <c r="G6">
        <v>35.94</v>
      </c>
    </row>
    <row r="23" spans="3:7" x14ac:dyDescent="0.25">
      <c r="C23" s="1" t="s">
        <v>6</v>
      </c>
    </row>
    <row r="24" spans="3:7" x14ac:dyDescent="0.25">
      <c r="D24" t="s">
        <v>3</v>
      </c>
      <c r="E24" t="s">
        <v>4</v>
      </c>
      <c r="F24" t="s">
        <v>7</v>
      </c>
      <c r="G24" t="s">
        <v>8</v>
      </c>
    </row>
    <row r="25" spans="3:7" x14ac:dyDescent="0.25">
      <c r="C25" t="s">
        <v>0</v>
      </c>
      <c r="D25">
        <f>D4</f>
        <v>66.62</v>
      </c>
      <c r="E25">
        <f>E4</f>
        <v>72.77</v>
      </c>
      <c r="F25">
        <f>F4</f>
        <v>16.48</v>
      </c>
      <c r="G25">
        <f>G4</f>
        <v>12.51</v>
      </c>
    </row>
    <row r="26" spans="3:7" x14ac:dyDescent="0.25">
      <c r="C26" t="s">
        <v>1</v>
      </c>
      <c r="D26">
        <f>D5:I5/8</f>
        <v>13.78</v>
      </c>
      <c r="E26">
        <f>E5/4</f>
        <v>21.587499999999999</v>
      </c>
      <c r="F26">
        <f>F5/8</f>
        <v>14.702500000000001</v>
      </c>
      <c r="G26">
        <f>G5/4</f>
        <v>6.6574999999999998</v>
      </c>
    </row>
    <row r="27" spans="3:7" x14ac:dyDescent="0.25">
      <c r="C27" t="s">
        <v>2</v>
      </c>
      <c r="D27">
        <f>D6:I6/27</f>
        <v>9.0318518518518527</v>
      </c>
      <c r="E27">
        <f>E6:J6/9</f>
        <v>11.404444444444444</v>
      </c>
      <c r="F27">
        <f>F6/27</f>
        <v>14.822222222222221</v>
      </c>
      <c r="G27">
        <f>G6/9</f>
        <v>3.9933333333333332</v>
      </c>
    </row>
    <row r="45" spans="3:7" x14ac:dyDescent="0.25">
      <c r="C45" s="1" t="s">
        <v>9</v>
      </c>
    </row>
    <row r="46" spans="3:7" x14ac:dyDescent="0.25">
      <c r="D46" t="s">
        <v>3</v>
      </c>
      <c r="E46" t="s">
        <v>4</v>
      </c>
      <c r="F46" t="s">
        <v>7</v>
      </c>
      <c r="G46" t="s">
        <v>8</v>
      </c>
    </row>
    <row r="47" spans="3:7" x14ac:dyDescent="0.25">
      <c r="C47" t="s">
        <v>0</v>
      </c>
      <c r="D47">
        <f>D4</f>
        <v>66.62</v>
      </c>
      <c r="E47">
        <f>E4</f>
        <v>72.77</v>
      </c>
      <c r="F47">
        <f>F4</f>
        <v>16.48</v>
      </c>
      <c r="G47">
        <f>G4</f>
        <v>12.51</v>
      </c>
    </row>
    <row r="48" spans="3:7" x14ac:dyDescent="0.25">
      <c r="C48" t="s">
        <v>1</v>
      </c>
      <c r="D48">
        <f>D5/4</f>
        <v>27.56</v>
      </c>
      <c r="E48">
        <f>E5/2</f>
        <v>43.174999999999997</v>
      </c>
      <c r="F48">
        <f>F5/4</f>
        <v>29.405000000000001</v>
      </c>
      <c r="G48">
        <f>G5/2</f>
        <v>13.315</v>
      </c>
    </row>
    <row r="49" spans="3:7" x14ac:dyDescent="0.25">
      <c r="C49" t="s">
        <v>2</v>
      </c>
      <c r="D49">
        <f>D6/9</f>
        <v>27.095555555555556</v>
      </c>
      <c r="E49">
        <f>E6/3</f>
        <v>34.213333333333331</v>
      </c>
      <c r="F49">
        <f>F6/9</f>
        <v>44.466666666666669</v>
      </c>
      <c r="G49">
        <f>G6/3</f>
        <v>11.979999999999999</v>
      </c>
    </row>
    <row r="66" spans="3:11" x14ac:dyDescent="0.25">
      <c r="C66" s="1" t="s">
        <v>10</v>
      </c>
    </row>
    <row r="67" spans="3:11" x14ac:dyDescent="0.25">
      <c r="C67" s="2" t="s">
        <v>11</v>
      </c>
      <c r="D67">
        <v>8</v>
      </c>
      <c r="E67">
        <v>16</v>
      </c>
      <c r="F67">
        <v>32</v>
      </c>
      <c r="G67" s="2" t="s">
        <v>12</v>
      </c>
      <c r="I67">
        <v>8</v>
      </c>
      <c r="J67">
        <v>16</v>
      </c>
      <c r="K67">
        <v>32</v>
      </c>
    </row>
    <row r="68" spans="3:11" x14ac:dyDescent="0.25">
      <c r="C68" t="s">
        <v>0</v>
      </c>
      <c r="D68">
        <v>169.49</v>
      </c>
      <c r="E68">
        <v>139.51</v>
      </c>
      <c r="F68">
        <v>139.4</v>
      </c>
      <c r="H68" t="s">
        <v>0</v>
      </c>
      <c r="I68">
        <v>56.81</v>
      </c>
      <c r="J68">
        <v>37.21</v>
      </c>
      <c r="K68">
        <v>29</v>
      </c>
    </row>
    <row r="69" spans="3:11" x14ac:dyDescent="0.25">
      <c r="C69" t="s">
        <v>1</v>
      </c>
      <c r="D69">
        <v>314.89</v>
      </c>
      <c r="E69">
        <v>219.91</v>
      </c>
      <c r="F69">
        <v>196.6</v>
      </c>
      <c r="H69" t="s">
        <v>1</v>
      </c>
      <c r="I69">
        <v>273.26</v>
      </c>
      <c r="J69">
        <v>171.84</v>
      </c>
      <c r="K69">
        <v>144.25</v>
      </c>
    </row>
    <row r="70" spans="3:11" x14ac:dyDescent="0.25">
      <c r="C70" t="s">
        <v>2</v>
      </c>
      <c r="D70">
        <v>682.58</v>
      </c>
      <c r="E70">
        <v>420.1</v>
      </c>
      <c r="F70">
        <v>346.5</v>
      </c>
      <c r="H70" t="s">
        <v>2</v>
      </c>
      <c r="I70">
        <v>816.99</v>
      </c>
      <c r="J70">
        <v>537.17999999999995</v>
      </c>
      <c r="K70">
        <v>436.15</v>
      </c>
    </row>
    <row r="88" spans="3:10" x14ac:dyDescent="0.25">
      <c r="C88" s="1" t="s">
        <v>15</v>
      </c>
      <c r="G88" s="1" t="s">
        <v>16</v>
      </c>
    </row>
    <row r="90" spans="3:10" x14ac:dyDescent="0.25">
      <c r="C90" s="2" t="s">
        <v>13</v>
      </c>
      <c r="D90" t="s">
        <v>0</v>
      </c>
      <c r="E90" t="s">
        <v>1</v>
      </c>
      <c r="F90" t="s">
        <v>2</v>
      </c>
      <c r="G90" s="2" t="s">
        <v>13</v>
      </c>
      <c r="H90" t="s">
        <v>0</v>
      </c>
      <c r="I90" t="s">
        <v>1</v>
      </c>
      <c r="J90" t="s">
        <v>2</v>
      </c>
    </row>
    <row r="91" spans="3:10" x14ac:dyDescent="0.25">
      <c r="C91" t="s">
        <v>14</v>
      </c>
      <c r="D91">
        <v>66.62</v>
      </c>
      <c r="E91">
        <v>110.24</v>
      </c>
      <c r="F91">
        <v>243.86</v>
      </c>
      <c r="G91" t="s">
        <v>14</v>
      </c>
      <c r="H91">
        <v>72.77</v>
      </c>
      <c r="I91">
        <v>86.35</v>
      </c>
      <c r="J91">
        <v>102.64</v>
      </c>
    </row>
    <row r="92" spans="3:10" x14ac:dyDescent="0.25">
      <c r="C92" t="s">
        <v>12</v>
      </c>
      <c r="D92">
        <v>16.48</v>
      </c>
      <c r="E92">
        <v>117.62</v>
      </c>
      <c r="F92">
        <v>400.2</v>
      </c>
      <c r="G92" t="s">
        <v>12</v>
      </c>
      <c r="H92">
        <v>12.51</v>
      </c>
      <c r="I92">
        <v>26.63</v>
      </c>
      <c r="J92">
        <v>35.94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acg</dc:creator>
  <cp:lastModifiedBy>acg</cp:lastModifiedBy>
  <dcterms:created xsi:type="dcterms:W3CDTF">2014-12-05T19:51:21Z</dcterms:created>
  <dcterms:modified xsi:type="dcterms:W3CDTF">2014-12-08T11:15:21Z</dcterms:modified>
</cp:coreProperties>
</file>