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8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12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180" windowWidth="10425" windowHeight="5145" tabRatio="878" firstSheet="12" activeTab="22"/>
  </bookViews>
  <sheets>
    <sheet name="Countries" sheetId="22" r:id="rId1"/>
    <sheet name="TotDev" sheetId="1" r:id="rId2"/>
    <sheet name="LDCs" sheetId="4" r:id="rId3"/>
    <sheet name="Other" sheetId="6" r:id="rId4"/>
    <sheet name="TotConstant" sheetId="5" r:id="rId5"/>
    <sheet name="ConstantLDCs" sheetId="9" r:id="rId6"/>
    <sheet name="ConstLDCsOverallShare" sheetId="24" r:id="rId7"/>
    <sheet name="ConstantOther" sheetId="10" r:id="rId8"/>
    <sheet name="TotConstavg" sheetId="14" r:id="rId9"/>
    <sheet name="ConstavgLDCs" sheetId="12" r:id="rId10"/>
    <sheet name="ConstavgOther" sheetId="13" r:id="rId11"/>
    <sheet name="Total Flows" sheetId="3" r:id="rId12"/>
    <sheet name="Total Flows (tax)" sheetId="7" r:id="rId13"/>
    <sheet name="Total Flows (tax) (2)" sheetId="27" r:id="rId14"/>
    <sheet name="Total Flows, Const" sheetId="8" r:id="rId15"/>
    <sheet name="Total Flows (tax), Const" sheetId="11" r:id="rId16"/>
    <sheet name="Total Flows (tax), Const (2)" sheetId="25" r:id="rId17"/>
    <sheet name="Total Real Flows, Const" sheetId="19" r:id="rId18"/>
    <sheet name="Total Flows PC, Const " sheetId="21" r:id="rId19"/>
    <sheet name="Total Real Flows PC, Const" sheetId="23" state="hidden" r:id="rId20"/>
    <sheet name="Total Flows, Const avg" sheetId="15" r:id="rId21"/>
    <sheet name="Flows Share, Const" sheetId="17" r:id="rId22"/>
    <sheet name="Flows Share, Const (2)" sheetId="26" r:id="rId23"/>
  </sheets>
  <calcPr calcId="145621"/>
</workbook>
</file>

<file path=xl/calcChain.xml><?xml version="1.0" encoding="utf-8"?>
<calcChain xmlns="http://schemas.openxmlformats.org/spreadsheetml/2006/main">
  <c r="E64" i="27" l="1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0" i="27"/>
  <c r="E19" i="27"/>
  <c r="E18" i="27"/>
  <c r="E17" i="27"/>
  <c r="E16" i="27"/>
  <c r="E15" i="27"/>
  <c r="E14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0" i="27"/>
  <c r="D19" i="27"/>
  <c r="D18" i="27"/>
  <c r="D17" i="27"/>
  <c r="D16" i="27"/>
  <c r="D15" i="27"/>
  <c r="D14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B63" i="27"/>
  <c r="B61" i="27"/>
  <c r="B59" i="27"/>
  <c r="B57" i="27"/>
  <c r="B55" i="27"/>
  <c r="B53" i="27"/>
  <c r="B51" i="27"/>
  <c r="B49" i="27"/>
  <c r="B47" i="27"/>
  <c r="B20" i="27"/>
  <c r="B18" i="27"/>
  <c r="B16" i="27"/>
  <c r="B14" i="27"/>
  <c r="E13" i="27"/>
  <c r="B12" i="27"/>
  <c r="E11" i="27"/>
  <c r="B10" i="27"/>
  <c r="E9" i="27"/>
  <c r="B8" i="27"/>
  <c r="B7" i="27"/>
  <c r="B6" i="27"/>
  <c r="B5" i="27"/>
  <c r="B4" i="27"/>
  <c r="B3" i="27"/>
  <c r="B41" i="27"/>
  <c r="B37" i="27"/>
  <c r="B35" i="27"/>
  <c r="B31" i="27"/>
  <c r="B29" i="27"/>
  <c r="B25" i="27"/>
  <c r="D11" i="27"/>
  <c r="D9" i="27"/>
  <c r="E7" i="27"/>
  <c r="E5" i="27"/>
  <c r="E4" i="27"/>
  <c r="B64" i="27"/>
  <c r="B62" i="27"/>
  <c r="B60" i="27"/>
  <c r="B58" i="27"/>
  <c r="B56" i="27"/>
  <c r="B54" i="27"/>
  <c r="B52" i="27"/>
  <c r="B50" i="27"/>
  <c r="B48" i="27"/>
  <c r="B19" i="27"/>
  <c r="B17" i="27"/>
  <c r="B15" i="27"/>
  <c r="B13" i="27"/>
  <c r="E12" i="27"/>
  <c r="B11" i="27"/>
  <c r="E10" i="27"/>
  <c r="B9" i="27"/>
  <c r="E8" i="27"/>
  <c r="D7" i="27"/>
  <c r="D6" i="27"/>
  <c r="D5" i="27"/>
  <c r="D4" i="27"/>
  <c r="D3" i="27"/>
  <c r="B42" i="27"/>
  <c r="B40" i="27"/>
  <c r="B38" i="27"/>
  <c r="B36" i="27"/>
  <c r="B34" i="27"/>
  <c r="B32" i="27"/>
  <c r="B30" i="27"/>
  <c r="B28" i="27"/>
  <c r="B26" i="27"/>
  <c r="D12" i="27"/>
  <c r="D10" i="27"/>
  <c r="D8" i="27"/>
  <c r="C7" i="27"/>
  <c r="C6" i="27"/>
  <c r="C5" i="27"/>
  <c r="C4" i="27"/>
  <c r="C3" i="27"/>
  <c r="B39" i="27"/>
  <c r="B33" i="27"/>
  <c r="B27" i="27"/>
  <c r="D13" i="27"/>
  <c r="E6" i="27"/>
  <c r="E3" i="27"/>
  <c r="C64" i="26"/>
  <c r="B63" i="26"/>
  <c r="D61" i="26"/>
  <c r="C60" i="26"/>
  <c r="B59" i="26"/>
  <c r="D57" i="26"/>
  <c r="C56" i="26"/>
  <c r="B55" i="26"/>
  <c r="D53" i="26"/>
  <c r="C52" i="26"/>
  <c r="B51" i="26"/>
  <c r="D49" i="26"/>
  <c r="C48" i="26"/>
  <c r="B47" i="26"/>
  <c r="D42" i="26"/>
  <c r="C41" i="26"/>
  <c r="B40" i="26"/>
  <c r="D38" i="26"/>
  <c r="C37" i="26"/>
  <c r="B36" i="26"/>
  <c r="D34" i="26"/>
  <c r="C33" i="26"/>
  <c r="B32" i="26"/>
  <c r="D30" i="26"/>
  <c r="C29" i="26"/>
  <c r="B28" i="26"/>
  <c r="D26" i="26"/>
  <c r="C25" i="26"/>
  <c r="I20" i="26"/>
  <c r="C20" i="26"/>
  <c r="G19" i="26"/>
  <c r="I18" i="26"/>
  <c r="C18" i="26"/>
  <c r="G17" i="26"/>
  <c r="I16" i="26"/>
  <c r="C16" i="26"/>
  <c r="G15" i="26"/>
  <c r="I14" i="26"/>
  <c r="C14" i="26"/>
  <c r="G13" i="26"/>
  <c r="I12" i="26"/>
  <c r="C12" i="26"/>
  <c r="G11" i="26"/>
  <c r="I10" i="26"/>
  <c r="C10" i="26"/>
  <c r="G9" i="26"/>
  <c r="I8" i="26"/>
  <c r="C8" i="26"/>
  <c r="G7" i="26"/>
  <c r="I6" i="26"/>
  <c r="C6" i="26"/>
  <c r="G5" i="26"/>
  <c r="I4" i="26"/>
  <c r="C4" i="26"/>
  <c r="G3" i="26"/>
  <c r="B64" i="26"/>
  <c r="D62" i="26"/>
  <c r="C61" i="26"/>
  <c r="B60" i="26"/>
  <c r="D58" i="26"/>
  <c r="C57" i="26"/>
  <c r="B56" i="26"/>
  <c r="D54" i="26"/>
  <c r="C53" i="26"/>
  <c r="B52" i="26"/>
  <c r="D50" i="26"/>
  <c r="C49" i="26"/>
  <c r="B48" i="26"/>
  <c r="C42" i="26"/>
  <c r="B41" i="26"/>
  <c r="D39" i="26"/>
  <c r="C38" i="26"/>
  <c r="B37" i="26"/>
  <c r="D35" i="26"/>
  <c r="C34" i="26"/>
  <c r="B33" i="26"/>
  <c r="D31" i="26"/>
  <c r="C30" i="26"/>
  <c r="B29" i="26"/>
  <c r="D27" i="26"/>
  <c r="C26" i="26"/>
  <c r="B25" i="26"/>
  <c r="H20" i="26"/>
  <c r="B20" i="26"/>
  <c r="D19" i="26"/>
  <c r="H18" i="26"/>
  <c r="B18" i="26"/>
  <c r="D17" i="26"/>
  <c r="H16" i="26"/>
  <c r="B16" i="26"/>
  <c r="D15" i="26"/>
  <c r="H14" i="26"/>
  <c r="B14" i="26"/>
  <c r="D13" i="26"/>
  <c r="H12" i="26"/>
  <c r="B12" i="26"/>
  <c r="D11" i="26"/>
  <c r="H10" i="26"/>
  <c r="B10" i="26"/>
  <c r="D9" i="26"/>
  <c r="H8" i="26"/>
  <c r="B8" i="26"/>
  <c r="D7" i="26"/>
  <c r="H6" i="26"/>
  <c r="B6" i="26"/>
  <c r="D5" i="26"/>
  <c r="H4" i="26"/>
  <c r="B4" i="26"/>
  <c r="D3" i="26"/>
  <c r="D63" i="26"/>
  <c r="C62" i="26"/>
  <c r="B61" i="26"/>
  <c r="D59" i="26"/>
  <c r="C58" i="26"/>
  <c r="B57" i="26"/>
  <c r="D55" i="26"/>
  <c r="C54" i="26"/>
  <c r="B53" i="26"/>
  <c r="D64" i="26"/>
  <c r="C59" i="26"/>
  <c r="B54" i="26"/>
  <c r="C50" i="26"/>
  <c r="D47" i="26"/>
  <c r="B42" i="26"/>
  <c r="C39" i="26"/>
  <c r="D36" i="26"/>
  <c r="B34" i="26"/>
  <c r="C31" i="26"/>
  <c r="D28" i="26"/>
  <c r="B26" i="26"/>
  <c r="I19" i="26"/>
  <c r="G18" i="26"/>
  <c r="C17" i="26"/>
  <c r="I15" i="26"/>
  <c r="G14" i="26"/>
  <c r="C13" i="26"/>
  <c r="I11" i="26"/>
  <c r="G10" i="26"/>
  <c r="C9" i="26"/>
  <c r="I7" i="26"/>
  <c r="G6" i="26"/>
  <c r="C5" i="26"/>
  <c r="I3" i="26"/>
  <c r="C63" i="26"/>
  <c r="B58" i="26"/>
  <c r="D52" i="26"/>
  <c r="B50" i="26"/>
  <c r="C47" i="26"/>
  <c r="D41" i="26"/>
  <c r="B39" i="26"/>
  <c r="C36" i="26"/>
  <c r="D33" i="26"/>
  <c r="B31" i="26"/>
  <c r="C28" i="26"/>
  <c r="D25" i="26"/>
  <c r="H19" i="26"/>
  <c r="D18" i="26"/>
  <c r="B17" i="26"/>
  <c r="H15" i="26"/>
  <c r="D14" i="26"/>
  <c r="B13" i="26"/>
  <c r="H11" i="26"/>
  <c r="D10" i="26"/>
  <c r="B9" i="26"/>
  <c r="H7" i="26"/>
  <c r="D6" i="26"/>
  <c r="B5" i="26"/>
  <c r="H3" i="26"/>
  <c r="B62" i="26"/>
  <c r="D56" i="26"/>
  <c r="D51" i="26"/>
  <c r="B49" i="26"/>
  <c r="D40" i="26"/>
  <c r="B38" i="26"/>
  <c r="C35" i="26"/>
  <c r="D32" i="26"/>
  <c r="B30" i="26"/>
  <c r="C27" i="26"/>
  <c r="G20" i="26"/>
  <c r="C19" i="26"/>
  <c r="I17" i="26"/>
  <c r="G16" i="26"/>
  <c r="C15" i="26"/>
  <c r="I13" i="26"/>
  <c r="G12" i="26"/>
  <c r="C11" i="26"/>
  <c r="I9" i="26"/>
  <c r="G8" i="26"/>
  <c r="I5" i="26"/>
  <c r="G4" i="26"/>
  <c r="C3" i="26"/>
  <c r="D60" i="26"/>
  <c r="C55" i="26"/>
  <c r="C51" i="26"/>
  <c r="D48" i="26"/>
  <c r="C40" i="26"/>
  <c r="D37" i="26"/>
  <c r="B35" i="26"/>
  <c r="C32" i="26"/>
  <c r="D29" i="26"/>
  <c r="B27" i="26"/>
  <c r="D20" i="26"/>
  <c r="B19" i="26"/>
  <c r="D16" i="26"/>
  <c r="B15" i="26"/>
  <c r="D12" i="26"/>
  <c r="H9" i="26"/>
  <c r="B7" i="26"/>
  <c r="D4" i="26"/>
  <c r="C7" i="26"/>
  <c r="H17" i="26"/>
  <c r="H13" i="26"/>
  <c r="B11" i="26"/>
  <c r="D8" i="26"/>
  <c r="H5" i="26"/>
  <c r="B3" i="26"/>
  <c r="B52" i="25"/>
  <c r="D48" i="25"/>
  <c r="D49" i="25"/>
  <c r="D50" i="25"/>
  <c r="D51" i="25"/>
  <c r="D52" i="25"/>
  <c r="D53" i="25"/>
  <c r="E48" i="25"/>
  <c r="E49" i="25"/>
  <c r="E50" i="25"/>
  <c r="E51" i="25"/>
  <c r="E52" i="25"/>
  <c r="E53" i="25"/>
  <c r="B48" i="25"/>
  <c r="B49" i="25"/>
  <c r="B50" i="25"/>
  <c r="B51" i="25"/>
  <c r="B53" i="25"/>
  <c r="C48" i="25"/>
  <c r="C49" i="25"/>
  <c r="C50" i="25"/>
  <c r="C51" i="25"/>
  <c r="C52" i="25"/>
  <c r="C53" i="25"/>
  <c r="B26" i="25"/>
  <c r="B27" i="25"/>
  <c r="B28" i="25"/>
  <c r="B29" i="25"/>
  <c r="B30" i="25"/>
  <c r="C26" i="25"/>
  <c r="C27" i="25"/>
  <c r="C28" i="25"/>
  <c r="C29" i="25"/>
  <c r="C30" i="25"/>
  <c r="D26" i="25"/>
  <c r="D27" i="25"/>
  <c r="D28" i="25"/>
  <c r="D29" i="25"/>
  <c r="D30" i="25"/>
  <c r="E26" i="25"/>
  <c r="E27" i="25"/>
  <c r="E28" i="25"/>
  <c r="E29" i="25"/>
  <c r="E30" i="25"/>
  <c r="B4" i="25"/>
  <c r="C6" i="25"/>
  <c r="C8" i="25"/>
  <c r="D4" i="25"/>
  <c r="D5" i="25"/>
  <c r="D6" i="25"/>
  <c r="D7" i="25"/>
  <c r="D8" i="25"/>
  <c r="E4" i="25"/>
  <c r="E5" i="25"/>
  <c r="E6" i="25"/>
  <c r="E7" i="25"/>
  <c r="E8" i="25"/>
  <c r="B5" i="25"/>
  <c r="B6" i="25"/>
  <c r="B7" i="25"/>
  <c r="B8" i="25"/>
  <c r="C4" i="25"/>
  <c r="C5" i="25"/>
  <c r="C7" i="25"/>
  <c r="B48" i="17"/>
  <c r="C49" i="17"/>
  <c r="D50" i="17"/>
  <c r="B52" i="17"/>
  <c r="C53" i="17"/>
  <c r="C48" i="17"/>
  <c r="D49" i="17"/>
  <c r="B51" i="17"/>
  <c r="C52" i="17"/>
  <c r="D48" i="17"/>
  <c r="B50" i="17"/>
  <c r="C51" i="17"/>
  <c r="D52" i="17"/>
  <c r="B49" i="17"/>
  <c r="C50" i="17"/>
  <c r="D51" i="17"/>
  <c r="B53" i="17"/>
  <c r="D53" i="17"/>
  <c r="D26" i="17"/>
  <c r="B28" i="17"/>
  <c r="C29" i="17"/>
  <c r="D30" i="17"/>
  <c r="B27" i="17"/>
  <c r="C28" i="17"/>
  <c r="D29" i="17"/>
  <c r="B26" i="17"/>
  <c r="C27" i="17"/>
  <c r="D28" i="17"/>
  <c r="B30" i="17"/>
  <c r="C26" i="17"/>
  <c r="D27" i="17"/>
  <c r="B29" i="17"/>
  <c r="C30" i="17"/>
  <c r="I6" i="17"/>
  <c r="I4" i="17"/>
  <c r="G6" i="17"/>
  <c r="H7" i="17"/>
  <c r="I8" i="17"/>
  <c r="G5" i="17"/>
  <c r="H6" i="17"/>
  <c r="I7" i="17"/>
  <c r="G9" i="17"/>
  <c r="G4" i="17"/>
  <c r="H5" i="17"/>
  <c r="G8" i="17"/>
  <c r="H9" i="17"/>
  <c r="H4" i="17"/>
  <c r="I5" i="17"/>
  <c r="G7" i="17"/>
  <c r="H8" i="17"/>
  <c r="I9" i="17"/>
  <c r="C4" i="17"/>
  <c r="D5" i="17"/>
  <c r="B7" i="17"/>
  <c r="C8" i="17"/>
  <c r="D9" i="17"/>
  <c r="C6" i="17"/>
  <c r="B9" i="17"/>
  <c r="C5" i="17"/>
  <c r="B8" i="17"/>
  <c r="D4" i="17"/>
  <c r="B6" i="17"/>
  <c r="C7" i="17"/>
  <c r="D8" i="17"/>
  <c r="B5" i="17"/>
  <c r="D7" i="17"/>
  <c r="B4" i="17"/>
  <c r="D6" i="17"/>
  <c r="C9" i="17"/>
  <c r="D63" i="17"/>
  <c r="C62" i="17"/>
  <c r="B61" i="17"/>
  <c r="D59" i="17"/>
  <c r="C58" i="17"/>
  <c r="B57" i="17"/>
  <c r="D55" i="17"/>
  <c r="C54" i="17"/>
  <c r="C42" i="17"/>
  <c r="B41" i="17"/>
  <c r="D39" i="17"/>
  <c r="C38" i="17"/>
  <c r="B37" i="17"/>
  <c r="D35" i="17"/>
  <c r="C34" i="17"/>
  <c r="B33" i="17"/>
  <c r="D31" i="17"/>
  <c r="C25" i="17"/>
  <c r="I20" i="17"/>
  <c r="C20" i="17"/>
  <c r="G19" i="17"/>
  <c r="I18" i="17"/>
  <c r="C18" i="17"/>
  <c r="G17" i="17"/>
  <c r="I16" i="17"/>
  <c r="C16" i="17"/>
  <c r="G15" i="17"/>
  <c r="I14" i="17"/>
  <c r="C14" i="17"/>
  <c r="G13" i="17"/>
  <c r="I12" i="17"/>
  <c r="C12" i="17"/>
  <c r="G11" i="17"/>
  <c r="I10" i="17"/>
  <c r="C10" i="17"/>
  <c r="I3" i="17"/>
  <c r="C3" i="17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48" i="23"/>
  <c r="C47" i="23"/>
  <c r="B46" i="23"/>
  <c r="D44" i="23"/>
  <c r="C43" i="23"/>
  <c r="B42" i="23"/>
  <c r="D40" i="23"/>
  <c r="C39" i="23"/>
  <c r="B38" i="23"/>
  <c r="C32" i="23"/>
  <c r="B31" i="23"/>
  <c r="D29" i="23"/>
  <c r="D64" i="17"/>
  <c r="C63" i="17"/>
  <c r="B62" i="17"/>
  <c r="D60" i="17"/>
  <c r="C59" i="17"/>
  <c r="B58" i="17"/>
  <c r="D56" i="17"/>
  <c r="C55" i="17"/>
  <c r="B54" i="17"/>
  <c r="D47" i="17"/>
  <c r="B42" i="17"/>
  <c r="D40" i="17"/>
  <c r="C39" i="17"/>
  <c r="B38" i="17"/>
  <c r="D36" i="17"/>
  <c r="C35" i="17"/>
  <c r="B34" i="17"/>
  <c r="D32" i="17"/>
  <c r="C31" i="17"/>
  <c r="B25" i="17"/>
  <c r="H20" i="17"/>
  <c r="B20" i="17"/>
  <c r="D19" i="17"/>
  <c r="H18" i="17"/>
  <c r="B18" i="17"/>
  <c r="D17" i="17"/>
  <c r="H16" i="17"/>
  <c r="B16" i="17"/>
  <c r="D15" i="17"/>
  <c r="H14" i="17"/>
  <c r="B14" i="17"/>
  <c r="D13" i="17"/>
  <c r="H12" i="17"/>
  <c r="B12" i="17"/>
  <c r="D11" i="17"/>
  <c r="H10" i="17"/>
  <c r="B10" i="17"/>
  <c r="H3" i="17"/>
  <c r="B3" i="17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D49" i="23"/>
  <c r="C48" i="23"/>
  <c r="B47" i="23"/>
  <c r="D45" i="23"/>
  <c r="C44" i="23"/>
  <c r="B43" i="23"/>
  <c r="D41" i="23"/>
  <c r="C40" i="23"/>
  <c r="B39" i="23"/>
  <c r="D37" i="23"/>
  <c r="B32" i="23"/>
  <c r="D30" i="23"/>
  <c r="C29" i="23"/>
  <c r="B28" i="23"/>
  <c r="D26" i="23"/>
  <c r="C25" i="23"/>
  <c r="B24" i="23"/>
  <c r="D22" i="23"/>
  <c r="C21" i="23"/>
  <c r="B20" i="23"/>
  <c r="D15" i="23"/>
  <c r="C14" i="23"/>
  <c r="B13" i="23"/>
  <c r="D11" i="23"/>
  <c r="C10" i="23"/>
  <c r="B9" i="23"/>
  <c r="D7" i="23"/>
  <c r="C6" i="23"/>
  <c r="B5" i="23"/>
  <c r="D3" i="23"/>
  <c r="N49" i="21"/>
  <c r="H49" i="21"/>
  <c r="B49" i="21"/>
  <c r="I48" i="21"/>
  <c r="C48" i="21"/>
  <c r="L47" i="21"/>
  <c r="C64" i="17"/>
  <c r="D61" i="17"/>
  <c r="B59" i="17"/>
  <c r="C56" i="17"/>
  <c r="C40" i="17"/>
  <c r="D37" i="17"/>
  <c r="B35" i="17"/>
  <c r="C32" i="17"/>
  <c r="G20" i="17"/>
  <c r="C19" i="17"/>
  <c r="I17" i="17"/>
  <c r="G16" i="17"/>
  <c r="C15" i="17"/>
  <c r="I13" i="17"/>
  <c r="G12" i="17"/>
  <c r="C11" i="17"/>
  <c r="G3" i="17"/>
  <c r="E49" i="15"/>
  <c r="E47" i="15"/>
  <c r="E45" i="15"/>
  <c r="E43" i="15"/>
  <c r="E41" i="15"/>
  <c r="E39" i="15"/>
  <c r="E37" i="15"/>
  <c r="E32" i="15"/>
  <c r="E30" i="15"/>
  <c r="E28" i="15"/>
  <c r="E26" i="15"/>
  <c r="E24" i="15"/>
  <c r="E22" i="15"/>
  <c r="E20" i="15"/>
  <c r="E15" i="15"/>
  <c r="E13" i="15"/>
  <c r="E11" i="15"/>
  <c r="E9" i="15"/>
  <c r="E7" i="15"/>
  <c r="E5" i="15"/>
  <c r="E3" i="15"/>
  <c r="C49" i="23"/>
  <c r="D46" i="23"/>
  <c r="B44" i="23"/>
  <c r="C41" i="23"/>
  <c r="D38" i="23"/>
  <c r="C30" i="23"/>
  <c r="C28" i="23"/>
  <c r="C26" i="23"/>
  <c r="D24" i="23"/>
  <c r="B23" i="23"/>
  <c r="B21" i="23"/>
  <c r="D14" i="23"/>
  <c r="D12" i="23"/>
  <c r="B11" i="23"/>
  <c r="C9" i="23"/>
  <c r="C7" i="23"/>
  <c r="D5" i="23"/>
  <c r="B4" i="23"/>
  <c r="I49" i="21"/>
  <c r="N48" i="21"/>
  <c r="G48" i="21"/>
  <c r="M47" i="21"/>
  <c r="D47" i="21"/>
  <c r="M46" i="21"/>
  <c r="G46" i="21"/>
  <c r="N45" i="21"/>
  <c r="H45" i="21"/>
  <c r="B45" i="21"/>
  <c r="I44" i="21"/>
  <c r="C44" i="21"/>
  <c r="L43" i="21"/>
  <c r="D43" i="21"/>
  <c r="M42" i="21"/>
  <c r="G42" i="21"/>
  <c r="N41" i="21"/>
  <c r="H41" i="21"/>
  <c r="B41" i="21"/>
  <c r="I40" i="21"/>
  <c r="C40" i="21"/>
  <c r="L39" i="21"/>
  <c r="D39" i="21"/>
  <c r="M38" i="21"/>
  <c r="G38" i="21"/>
  <c r="N37" i="21"/>
  <c r="H37" i="21"/>
  <c r="B37" i="21"/>
  <c r="L32" i="21"/>
  <c r="D32" i="21"/>
  <c r="M31" i="21"/>
  <c r="G31" i="21"/>
  <c r="N30" i="21"/>
  <c r="H30" i="21"/>
  <c r="B30" i="21"/>
  <c r="I29" i="21"/>
  <c r="C29" i="21"/>
  <c r="L28" i="21"/>
  <c r="D28" i="21"/>
  <c r="M27" i="21"/>
  <c r="G27" i="21"/>
  <c r="N26" i="21"/>
  <c r="H26" i="21"/>
  <c r="B26" i="21"/>
  <c r="I25" i="21"/>
  <c r="C25" i="21"/>
  <c r="L24" i="21"/>
  <c r="D24" i="21"/>
  <c r="M23" i="21"/>
  <c r="G23" i="21"/>
  <c r="N22" i="21"/>
  <c r="H22" i="21"/>
  <c r="B22" i="21"/>
  <c r="I21" i="21"/>
  <c r="C21" i="21"/>
  <c r="L20" i="21"/>
  <c r="D20" i="21"/>
  <c r="B64" i="17"/>
  <c r="C61" i="17"/>
  <c r="D58" i="17"/>
  <c r="B56" i="17"/>
  <c r="D42" i="17"/>
  <c r="B40" i="17"/>
  <c r="C37" i="17"/>
  <c r="D34" i="17"/>
  <c r="B32" i="17"/>
  <c r="D20" i="17"/>
  <c r="B19" i="17"/>
  <c r="H17" i="17"/>
  <c r="D16" i="17"/>
  <c r="B15" i="17"/>
  <c r="H13" i="17"/>
  <c r="D12" i="17"/>
  <c r="B11" i="17"/>
  <c r="D3" i="17"/>
  <c r="D49" i="15"/>
  <c r="D47" i="15"/>
  <c r="D45" i="15"/>
  <c r="D43" i="15"/>
  <c r="D41" i="15"/>
  <c r="D39" i="15"/>
  <c r="D37" i="15"/>
  <c r="D32" i="15"/>
  <c r="D30" i="15"/>
  <c r="D28" i="15"/>
  <c r="D26" i="15"/>
  <c r="D24" i="15"/>
  <c r="D22" i="15"/>
  <c r="D20" i="15"/>
  <c r="D15" i="15"/>
  <c r="D13" i="15"/>
  <c r="D11" i="15"/>
  <c r="D9" i="15"/>
  <c r="D7" i="15"/>
  <c r="D5" i="15"/>
  <c r="D3" i="15"/>
  <c r="B49" i="23"/>
  <c r="C46" i="23"/>
  <c r="D43" i="23"/>
  <c r="B41" i="23"/>
  <c r="C38" i="23"/>
  <c r="D32" i="23"/>
  <c r="B30" i="23"/>
  <c r="D27" i="23"/>
  <c r="B26" i="23"/>
  <c r="C24" i="23"/>
  <c r="C22" i="23"/>
  <c r="D20" i="23"/>
  <c r="B14" i="23"/>
  <c r="C12" i="23"/>
  <c r="D10" i="23"/>
  <c r="D8" i="23"/>
  <c r="B7" i="23"/>
  <c r="C5" i="23"/>
  <c r="C3" i="23"/>
  <c r="G49" i="21"/>
  <c r="M48" i="21"/>
  <c r="D48" i="21"/>
  <c r="I47" i="21"/>
  <c r="C47" i="21"/>
  <c r="L46" i="21"/>
  <c r="D46" i="21"/>
  <c r="M45" i="21"/>
  <c r="G45" i="21"/>
  <c r="N44" i="21"/>
  <c r="H44" i="21"/>
  <c r="B44" i="21"/>
  <c r="I43" i="21"/>
  <c r="C43" i="21"/>
  <c r="L42" i="21"/>
  <c r="D42" i="21"/>
  <c r="M41" i="21"/>
  <c r="G41" i="21"/>
  <c r="N40" i="21"/>
  <c r="H40" i="21"/>
  <c r="B40" i="21"/>
  <c r="I39" i="21"/>
  <c r="C39" i="21"/>
  <c r="L38" i="21"/>
  <c r="D38" i="21"/>
  <c r="M37" i="21"/>
  <c r="G37" i="21"/>
  <c r="I32" i="21"/>
  <c r="C32" i="21"/>
  <c r="L31" i="21"/>
  <c r="D31" i="21"/>
  <c r="M30" i="21"/>
  <c r="G30" i="21"/>
  <c r="N29" i="21"/>
  <c r="H29" i="21"/>
  <c r="B29" i="21"/>
  <c r="I28" i="21"/>
  <c r="C28" i="21"/>
  <c r="L27" i="21"/>
  <c r="D27" i="21"/>
  <c r="M26" i="21"/>
  <c r="G26" i="21"/>
  <c r="N25" i="21"/>
  <c r="H25" i="21"/>
  <c r="B25" i="21"/>
  <c r="I24" i="21"/>
  <c r="C24" i="21"/>
  <c r="L23" i="21"/>
  <c r="D23" i="21"/>
  <c r="M22" i="21"/>
  <c r="G22" i="21"/>
  <c r="N21" i="21"/>
  <c r="H21" i="21"/>
  <c r="B21" i="21"/>
  <c r="I20" i="21"/>
  <c r="C20" i="21"/>
  <c r="M15" i="21"/>
  <c r="G15" i="21"/>
  <c r="N14" i="21"/>
  <c r="H14" i="21"/>
  <c r="B14" i="21"/>
  <c r="I13" i="21"/>
  <c r="C13" i="21"/>
  <c r="L12" i="21"/>
  <c r="D12" i="21"/>
  <c r="M11" i="21"/>
  <c r="G11" i="21"/>
  <c r="N10" i="21"/>
  <c r="H10" i="21"/>
  <c r="B10" i="21"/>
  <c r="I9" i="21"/>
  <c r="C9" i="21"/>
  <c r="L8" i="21"/>
  <c r="D8" i="21"/>
  <c r="M7" i="21"/>
  <c r="G7" i="21"/>
  <c r="N6" i="21"/>
  <c r="H6" i="21"/>
  <c r="B6" i="21"/>
  <c r="I5" i="21"/>
  <c r="C5" i="21"/>
  <c r="L4" i="21"/>
  <c r="D4" i="21"/>
  <c r="M3" i="21"/>
  <c r="G3" i="21"/>
  <c r="C49" i="19"/>
  <c r="B48" i="19"/>
  <c r="D46" i="19"/>
  <c r="C45" i="19"/>
  <c r="B44" i="19"/>
  <c r="D42" i="19"/>
  <c r="C41" i="19"/>
  <c r="C60" i="17"/>
  <c r="B55" i="17"/>
  <c r="D41" i="17"/>
  <c r="C36" i="17"/>
  <c r="B31" i="17"/>
  <c r="I19" i="17"/>
  <c r="C17" i="17"/>
  <c r="G14" i="17"/>
  <c r="I11" i="17"/>
  <c r="E48" i="15"/>
  <c r="E44" i="15"/>
  <c r="E40" i="15"/>
  <c r="E29" i="15"/>
  <c r="E25" i="15"/>
  <c r="E21" i="15"/>
  <c r="E14" i="15"/>
  <c r="E10" i="15"/>
  <c r="E6" i="15"/>
  <c r="C45" i="23"/>
  <c r="B40" i="23"/>
  <c r="D31" i="23"/>
  <c r="C27" i="23"/>
  <c r="D23" i="23"/>
  <c r="C20" i="23"/>
  <c r="D13" i="23"/>
  <c r="B10" i="23"/>
  <c r="D6" i="23"/>
  <c r="B3" i="23"/>
  <c r="M49" i="21"/>
  <c r="L48" i="21"/>
  <c r="H47" i="21"/>
  <c r="I46" i="21"/>
  <c r="L45" i="21"/>
  <c r="M44" i="21"/>
  <c r="N43" i="21"/>
  <c r="B43" i="21"/>
  <c r="C42" i="21"/>
  <c r="D41" i="21"/>
  <c r="G40" i="21"/>
  <c r="H39" i="21"/>
  <c r="I38" i="21"/>
  <c r="L37" i="21"/>
  <c r="N32" i="21"/>
  <c r="B32" i="21"/>
  <c r="C31" i="21"/>
  <c r="D30" i="21"/>
  <c r="G29" i="21"/>
  <c r="H28" i="21"/>
  <c r="I27" i="21"/>
  <c r="L26" i="21"/>
  <c r="M25" i="21"/>
  <c r="N24" i="21"/>
  <c r="B24" i="21"/>
  <c r="C23" i="21"/>
  <c r="D22" i="21"/>
  <c r="G21" i="21"/>
  <c r="H20" i="21"/>
  <c r="I15" i="21"/>
  <c r="B15" i="21"/>
  <c r="G14" i="21"/>
  <c r="M13" i="21"/>
  <c r="D13" i="21"/>
  <c r="I12" i="21"/>
  <c r="B12" i="21"/>
  <c r="H11" i="21"/>
  <c r="M10" i="21"/>
  <c r="D10" i="21"/>
  <c r="L9" i="21"/>
  <c r="B9" i="21"/>
  <c r="H8" i="21"/>
  <c r="N7" i="21"/>
  <c r="D7" i="21"/>
  <c r="L6" i="21"/>
  <c r="C6" i="21"/>
  <c r="H5" i="21"/>
  <c r="N4" i="21"/>
  <c r="G4" i="21"/>
  <c r="L3" i="21"/>
  <c r="C3" i="21"/>
  <c r="D49" i="19"/>
  <c r="D47" i="19"/>
  <c r="B46" i="19"/>
  <c r="C44" i="19"/>
  <c r="C42" i="19"/>
  <c r="D40" i="19"/>
  <c r="C39" i="19"/>
  <c r="B38" i="19"/>
  <c r="C32" i="19"/>
  <c r="B31" i="19"/>
  <c r="D29" i="19"/>
  <c r="C28" i="19"/>
  <c r="B27" i="19"/>
  <c r="D25" i="19"/>
  <c r="C24" i="19"/>
  <c r="B23" i="19"/>
  <c r="D21" i="19"/>
  <c r="C20" i="19"/>
  <c r="D14" i="19"/>
  <c r="C13" i="19"/>
  <c r="B12" i="19"/>
  <c r="D10" i="19"/>
  <c r="C9" i="19"/>
  <c r="B8" i="19"/>
  <c r="D6" i="19"/>
  <c r="C5" i="19"/>
  <c r="B4" i="19"/>
  <c r="E64" i="25"/>
  <c r="E63" i="25"/>
  <c r="B63" i="17"/>
  <c r="D57" i="17"/>
  <c r="C47" i="17"/>
  <c r="B39" i="17"/>
  <c r="D33" i="17"/>
  <c r="G18" i="17"/>
  <c r="I15" i="17"/>
  <c r="C13" i="17"/>
  <c r="G10" i="17"/>
  <c r="E46" i="15"/>
  <c r="E42" i="15"/>
  <c r="E38" i="15"/>
  <c r="E31" i="15"/>
  <c r="E27" i="15"/>
  <c r="E23" i="15"/>
  <c r="E12" i="15"/>
  <c r="E8" i="15"/>
  <c r="E4" i="15"/>
  <c r="B48" i="23"/>
  <c r="D42" i="23"/>
  <c r="C37" i="23"/>
  <c r="B29" i="23"/>
  <c r="D25" i="23"/>
  <c r="B22" i="23"/>
  <c r="C15" i="23"/>
  <c r="B12" i="23"/>
  <c r="C8" i="23"/>
  <c r="D4" i="23"/>
  <c r="D49" i="21"/>
  <c r="B48" i="21"/>
  <c r="B47" i="21"/>
  <c r="C46" i="21"/>
  <c r="D45" i="21"/>
  <c r="G44" i="21"/>
  <c r="H43" i="21"/>
  <c r="I42" i="21"/>
  <c r="L41" i="21"/>
  <c r="M40" i="21"/>
  <c r="N39" i="21"/>
  <c r="B39" i="21"/>
  <c r="C38" i="21"/>
  <c r="D37" i="21"/>
  <c r="H32" i="21"/>
  <c r="I31" i="21"/>
  <c r="L30" i="21"/>
  <c r="M29" i="21"/>
  <c r="N28" i="21"/>
  <c r="B28" i="21"/>
  <c r="C27" i="21"/>
  <c r="D26" i="21"/>
  <c r="G25" i="21"/>
  <c r="H24" i="21"/>
  <c r="I23" i="21"/>
  <c r="L22" i="21"/>
  <c r="M21" i="21"/>
  <c r="N20" i="21"/>
  <c r="B20" i="21"/>
  <c r="N15" i="21"/>
  <c r="D15" i="21"/>
  <c r="L14" i="21"/>
  <c r="C14" i="21"/>
  <c r="H13" i="21"/>
  <c r="N12" i="21"/>
  <c r="G12" i="21"/>
  <c r="L11" i="21"/>
  <c r="C11" i="21"/>
  <c r="I10" i="21"/>
  <c r="N9" i="21"/>
  <c r="G9" i="21"/>
  <c r="M8" i="21"/>
  <c r="C8" i="21"/>
  <c r="I7" i="21"/>
  <c r="B7" i="21"/>
  <c r="G6" i="21"/>
  <c r="M5" i="21"/>
  <c r="D5" i="21"/>
  <c r="I4" i="21"/>
  <c r="B4" i="21"/>
  <c r="H3" i="21"/>
  <c r="D48" i="19"/>
  <c r="B47" i="19"/>
  <c r="B45" i="19"/>
  <c r="C43" i="19"/>
  <c r="D41" i="19"/>
  <c r="B40" i="19"/>
  <c r="D38" i="19"/>
  <c r="C37" i="19"/>
  <c r="D31" i="19"/>
  <c r="C30" i="19"/>
  <c r="B29" i="19"/>
  <c r="D27" i="19"/>
  <c r="C26" i="19"/>
  <c r="B25" i="19"/>
  <c r="D23" i="19"/>
  <c r="C22" i="19"/>
  <c r="B21" i="19"/>
  <c r="C15" i="19"/>
  <c r="B14" i="19"/>
  <c r="D12" i="19"/>
  <c r="C11" i="19"/>
  <c r="B10" i="19"/>
  <c r="D8" i="19"/>
  <c r="C7" i="19"/>
  <c r="B6" i="19"/>
  <c r="D4" i="19"/>
  <c r="C3" i="19"/>
  <c r="C64" i="25"/>
  <c r="C63" i="25"/>
  <c r="C62" i="25"/>
  <c r="C61" i="25"/>
  <c r="C60" i="25"/>
  <c r="C59" i="25"/>
  <c r="C58" i="25"/>
  <c r="C57" i="25"/>
  <c r="C56" i="25"/>
  <c r="C55" i="25"/>
  <c r="C54" i="25"/>
  <c r="C47" i="25"/>
  <c r="C42" i="25"/>
  <c r="C41" i="25"/>
  <c r="C40" i="25"/>
  <c r="C39" i="25"/>
  <c r="C38" i="25"/>
  <c r="C37" i="25"/>
  <c r="C36" i="25"/>
  <c r="C35" i="25"/>
  <c r="C34" i="25"/>
  <c r="C33" i="25"/>
  <c r="D62" i="17"/>
  <c r="C57" i="17"/>
  <c r="B47" i="17"/>
  <c r="D38" i="17"/>
  <c r="C33" i="17"/>
  <c r="D18" i="17"/>
  <c r="H15" i="17"/>
  <c r="B13" i="17"/>
  <c r="D10" i="17"/>
  <c r="D46" i="15"/>
  <c r="D42" i="15"/>
  <c r="D38" i="15"/>
  <c r="D31" i="15"/>
  <c r="D27" i="15"/>
  <c r="D23" i="15"/>
  <c r="D12" i="15"/>
  <c r="D8" i="15"/>
  <c r="D4" i="15"/>
  <c r="D47" i="23"/>
  <c r="C42" i="23"/>
  <c r="B37" i="23"/>
  <c r="D28" i="23"/>
  <c r="B25" i="23"/>
  <c r="D21" i="23"/>
  <c r="B15" i="23"/>
  <c r="C11" i="23"/>
  <c r="B8" i="23"/>
  <c r="C4" i="23"/>
  <c r="C49" i="21"/>
  <c r="N47" i="21"/>
  <c r="N46" i="21"/>
  <c r="B46" i="21"/>
  <c r="C45" i="21"/>
  <c r="D44" i="21"/>
  <c r="G43" i="21"/>
  <c r="H42" i="21"/>
  <c r="I41" i="21"/>
  <c r="L40" i="21"/>
  <c r="M39" i="21"/>
  <c r="N38" i="21"/>
  <c r="B38" i="21"/>
  <c r="C37" i="21"/>
  <c r="G32" i="21"/>
  <c r="H31" i="21"/>
  <c r="I30" i="21"/>
  <c r="L29" i="21"/>
  <c r="M28" i="21"/>
  <c r="N27" i="21"/>
  <c r="B27" i="21"/>
  <c r="C26" i="21"/>
  <c r="D25" i="21"/>
  <c r="G24" i="21"/>
  <c r="H23" i="21"/>
  <c r="I22" i="21"/>
  <c r="L21" i="21"/>
  <c r="M20" i="21"/>
  <c r="L15" i="21"/>
  <c r="C15" i="21"/>
  <c r="I14" i="21"/>
  <c r="N13" i="21"/>
  <c r="G13" i="21"/>
  <c r="M12" i="21"/>
  <c r="C12" i="21"/>
  <c r="I11" i="21"/>
  <c r="B11" i="21"/>
  <c r="G10" i="21"/>
  <c r="M9" i="21"/>
  <c r="D9" i="21"/>
  <c r="I8" i="21"/>
  <c r="B8" i="21"/>
  <c r="H7" i="21"/>
  <c r="M6" i="21"/>
  <c r="D6" i="21"/>
  <c r="L5" i="21"/>
  <c r="B5" i="21"/>
  <c r="H4" i="21"/>
  <c r="N3" i="21"/>
  <c r="D3" i="21"/>
  <c r="C48" i="19"/>
  <c r="C46" i="19"/>
  <c r="D44" i="19"/>
  <c r="B43" i="19"/>
  <c r="B41" i="19"/>
  <c r="D39" i="19"/>
  <c r="C38" i="19"/>
  <c r="B37" i="19"/>
  <c r="D32" i="19"/>
  <c r="C31" i="19"/>
  <c r="B30" i="19"/>
  <c r="D28" i="19"/>
  <c r="C27" i="19"/>
  <c r="B26" i="19"/>
  <c r="D24" i="19"/>
  <c r="C23" i="19"/>
  <c r="B22" i="19"/>
  <c r="D20" i="19"/>
  <c r="B15" i="19"/>
  <c r="D13" i="19"/>
  <c r="C12" i="19"/>
  <c r="B11" i="19"/>
  <c r="D9" i="19"/>
  <c r="C8" i="19"/>
  <c r="B7" i="19"/>
  <c r="D5" i="19"/>
  <c r="C4" i="19"/>
  <c r="B3" i="19"/>
  <c r="B64" i="25"/>
  <c r="B63" i="25"/>
  <c r="B62" i="25"/>
  <c r="B61" i="25"/>
  <c r="B60" i="25"/>
  <c r="B59" i="25"/>
  <c r="B58" i="25"/>
  <c r="B57" i="25"/>
  <c r="B56" i="25"/>
  <c r="B55" i="25"/>
  <c r="B36" i="17"/>
  <c r="D14" i="17"/>
  <c r="D44" i="15"/>
  <c r="D25" i="15"/>
  <c r="D6" i="15"/>
  <c r="C31" i="23"/>
  <c r="C13" i="23"/>
  <c r="L49" i="21"/>
  <c r="I45" i="21"/>
  <c r="B42" i="21"/>
  <c r="H38" i="21"/>
  <c r="N31" i="21"/>
  <c r="G28" i="21"/>
  <c r="M24" i="21"/>
  <c r="D21" i="21"/>
  <c r="H15" i="21"/>
  <c r="B13" i="21"/>
  <c r="L10" i="21"/>
  <c r="G8" i="21"/>
  <c r="N5" i="21"/>
  <c r="I3" i="21"/>
  <c r="D45" i="19"/>
  <c r="B39" i="19"/>
  <c r="D30" i="19"/>
  <c r="C25" i="19"/>
  <c r="B20" i="19"/>
  <c r="D11" i="19"/>
  <c r="C6" i="19"/>
  <c r="B42" i="25"/>
  <c r="E41" i="25"/>
  <c r="B40" i="25"/>
  <c r="E39" i="25"/>
  <c r="B38" i="25"/>
  <c r="E37" i="25"/>
  <c r="B36" i="25"/>
  <c r="E35" i="25"/>
  <c r="B34" i="25"/>
  <c r="E33" i="25"/>
  <c r="C32" i="25"/>
  <c r="C31" i="25"/>
  <c r="C25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3" i="25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49" i="8"/>
  <c r="C48" i="8"/>
  <c r="C47" i="8"/>
  <c r="C46" i="8"/>
  <c r="C45" i="8"/>
  <c r="C44" i="8"/>
  <c r="C43" i="8"/>
  <c r="C42" i="8"/>
  <c r="C41" i="8"/>
  <c r="C40" i="8"/>
  <c r="C39" i="8"/>
  <c r="C38" i="8"/>
  <c r="B60" i="17"/>
  <c r="D25" i="17"/>
  <c r="H11" i="17"/>
  <c r="D40" i="15"/>
  <c r="D21" i="15"/>
  <c r="B27" i="23"/>
  <c r="D9" i="23"/>
  <c r="H48" i="21"/>
  <c r="L44" i="21"/>
  <c r="C41" i="21"/>
  <c r="I37" i="21"/>
  <c r="B31" i="21"/>
  <c r="H27" i="21"/>
  <c r="N23" i="21"/>
  <c r="G20" i="21"/>
  <c r="M14" i="21"/>
  <c r="H12" i="21"/>
  <c r="C10" i="21"/>
  <c r="L7" i="21"/>
  <c r="G5" i="21"/>
  <c r="B3" i="21"/>
  <c r="D43" i="19"/>
  <c r="D37" i="19"/>
  <c r="C29" i="19"/>
  <c r="B24" i="19"/>
  <c r="D15" i="19"/>
  <c r="C10" i="19"/>
  <c r="B5" i="19"/>
  <c r="D64" i="25"/>
  <c r="E62" i="25"/>
  <c r="E61" i="25"/>
  <c r="E60" i="25"/>
  <c r="E59" i="25"/>
  <c r="E58" i="25"/>
  <c r="E57" i="25"/>
  <c r="E56" i="25"/>
  <c r="E55" i="25"/>
  <c r="E54" i="25"/>
  <c r="E47" i="25"/>
  <c r="D41" i="25"/>
  <c r="D39" i="25"/>
  <c r="D37" i="25"/>
  <c r="D35" i="25"/>
  <c r="D33" i="25"/>
  <c r="B32" i="25"/>
  <c r="B31" i="25"/>
  <c r="B25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3" i="25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2" i="11"/>
  <c r="B31" i="11"/>
  <c r="B30" i="11"/>
  <c r="B29" i="11"/>
  <c r="B28" i="11"/>
  <c r="D54" i="17"/>
  <c r="H19" i="17"/>
  <c r="D14" i="15"/>
  <c r="B45" i="23"/>
  <c r="C23" i="23"/>
  <c r="B6" i="23"/>
  <c r="G47" i="21"/>
  <c r="M43" i="21"/>
  <c r="D40" i="21"/>
  <c r="C30" i="21"/>
  <c r="I26" i="21"/>
  <c r="B23" i="21"/>
  <c r="D14" i="21"/>
  <c r="N11" i="21"/>
  <c r="H9" i="21"/>
  <c r="C7" i="21"/>
  <c r="M4" i="21"/>
  <c r="B49" i="19"/>
  <c r="B42" i="19"/>
  <c r="B28" i="19"/>
  <c r="D22" i="19"/>
  <c r="C14" i="19"/>
  <c r="B9" i="19"/>
  <c r="D3" i="19"/>
  <c r="D62" i="25"/>
  <c r="D61" i="25"/>
  <c r="D60" i="25"/>
  <c r="D59" i="25"/>
  <c r="D58" i="25"/>
  <c r="D57" i="25"/>
  <c r="D56" i="25"/>
  <c r="D55" i="25"/>
  <c r="D54" i="25"/>
  <c r="D47" i="25"/>
  <c r="E42" i="25"/>
  <c r="B41" i="25"/>
  <c r="E40" i="25"/>
  <c r="B39" i="25"/>
  <c r="E38" i="25"/>
  <c r="B37" i="25"/>
  <c r="E36" i="25"/>
  <c r="B35" i="25"/>
  <c r="E34" i="25"/>
  <c r="B33" i="25"/>
  <c r="E32" i="25"/>
  <c r="E31" i="25"/>
  <c r="E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3" i="25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C41" i="17"/>
  <c r="D10" i="15"/>
  <c r="H46" i="21"/>
  <c r="D29" i="21"/>
  <c r="L13" i="21"/>
  <c r="C4" i="21"/>
  <c r="D26" i="19"/>
  <c r="D36" i="25"/>
  <c r="D31" i="25"/>
  <c r="D48" i="11"/>
  <c r="D44" i="11"/>
  <c r="D40" i="11"/>
  <c r="D29" i="11"/>
  <c r="D26" i="11"/>
  <c r="D24" i="11"/>
  <c r="D22" i="11"/>
  <c r="D20" i="11"/>
  <c r="E14" i="11"/>
  <c r="D13" i="11"/>
  <c r="B12" i="11"/>
  <c r="E10" i="11"/>
  <c r="D9" i="11"/>
  <c r="B8" i="11"/>
  <c r="E6" i="11"/>
  <c r="D5" i="11"/>
  <c r="B4" i="11"/>
  <c r="D49" i="8"/>
  <c r="B48" i="8"/>
  <c r="E46" i="8"/>
  <c r="D45" i="8"/>
  <c r="B44" i="8"/>
  <c r="E42" i="8"/>
  <c r="D41" i="8"/>
  <c r="B40" i="8"/>
  <c r="E38" i="8"/>
  <c r="D37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12" i="7"/>
  <c r="C10" i="7"/>
  <c r="C9" i="7"/>
  <c r="C7" i="7"/>
  <c r="C5" i="7"/>
  <c r="C4" i="7"/>
  <c r="C49" i="3"/>
  <c r="C47" i="3"/>
  <c r="C46" i="3"/>
  <c r="C44" i="3"/>
  <c r="C43" i="3"/>
  <c r="C41" i="3"/>
  <c r="C39" i="3"/>
  <c r="C38" i="3"/>
  <c r="C32" i="3"/>
  <c r="C30" i="3"/>
  <c r="C29" i="3"/>
  <c r="C27" i="3"/>
  <c r="C26" i="3"/>
  <c r="C24" i="3"/>
  <c r="C23" i="3"/>
  <c r="C21" i="3"/>
  <c r="C20" i="3"/>
  <c r="C14" i="3"/>
  <c r="C13" i="3"/>
  <c r="C11" i="3"/>
  <c r="C10" i="3"/>
  <c r="C8" i="3"/>
  <c r="C7" i="3"/>
  <c r="C5" i="3"/>
  <c r="C3" i="3"/>
  <c r="B27" i="3"/>
  <c r="B24" i="3"/>
  <c r="B23" i="3"/>
  <c r="B20" i="3"/>
  <c r="B14" i="3"/>
  <c r="B12" i="3"/>
  <c r="B10" i="3"/>
  <c r="B8" i="3"/>
  <c r="B5" i="3"/>
  <c r="B3" i="3"/>
  <c r="D7" i="19"/>
  <c r="D42" i="25"/>
  <c r="D34" i="25"/>
  <c r="D15" i="25"/>
  <c r="D13" i="25"/>
  <c r="D49" i="11"/>
  <c r="D37" i="11"/>
  <c r="D30" i="11"/>
  <c r="B23" i="11"/>
  <c r="E13" i="11"/>
  <c r="D12" i="11"/>
  <c r="D8" i="11"/>
  <c r="B7" i="11"/>
  <c r="B3" i="11"/>
  <c r="B47" i="8"/>
  <c r="B43" i="8"/>
  <c r="D40" i="8"/>
  <c r="E37" i="8"/>
  <c r="E30" i="8"/>
  <c r="E28" i="8"/>
  <c r="E26" i="8"/>
  <c r="E23" i="8"/>
  <c r="E21" i="8"/>
  <c r="E15" i="8"/>
  <c r="E12" i="8"/>
  <c r="E11" i="8"/>
  <c r="E8" i="8"/>
  <c r="E5" i="8"/>
  <c r="E4" i="8"/>
  <c r="B17" i="17"/>
  <c r="D39" i="23"/>
  <c r="N42" i="21"/>
  <c r="L25" i="21"/>
  <c r="D11" i="21"/>
  <c r="C47" i="19"/>
  <c r="C21" i="19"/>
  <c r="D63" i="25"/>
  <c r="B47" i="25"/>
  <c r="D38" i="25"/>
  <c r="D20" i="25"/>
  <c r="D18" i="25"/>
  <c r="D16" i="25"/>
  <c r="D14" i="25"/>
  <c r="D12" i="25"/>
  <c r="D10" i="25"/>
  <c r="D3" i="25"/>
  <c r="D47" i="11"/>
  <c r="D43" i="11"/>
  <c r="D39" i="11"/>
  <c r="D32" i="11"/>
  <c r="D28" i="11"/>
  <c r="B26" i="11"/>
  <c r="B24" i="11"/>
  <c r="B22" i="11"/>
  <c r="B20" i="11"/>
  <c r="E15" i="11"/>
  <c r="D14" i="11"/>
  <c r="B13" i="11"/>
  <c r="E11" i="11"/>
  <c r="D10" i="11"/>
  <c r="B9" i="11"/>
  <c r="E7" i="11"/>
  <c r="D6" i="11"/>
  <c r="B5" i="11"/>
  <c r="E3" i="11"/>
  <c r="B49" i="8"/>
  <c r="E47" i="8"/>
  <c r="D46" i="8"/>
  <c r="B45" i="8"/>
  <c r="E43" i="8"/>
  <c r="D42" i="8"/>
  <c r="B41" i="8"/>
  <c r="E39" i="8"/>
  <c r="D38" i="8"/>
  <c r="C37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5" i="7"/>
  <c r="C14" i="7"/>
  <c r="C13" i="7"/>
  <c r="C11" i="7"/>
  <c r="C8" i="7"/>
  <c r="C6" i="7"/>
  <c r="C3" i="7"/>
  <c r="C48" i="3"/>
  <c r="C45" i="3"/>
  <c r="C42" i="3"/>
  <c r="C40" i="3"/>
  <c r="C37" i="3"/>
  <c r="C31" i="3"/>
  <c r="C28" i="3"/>
  <c r="C25" i="3"/>
  <c r="C22" i="3"/>
  <c r="C15" i="3"/>
  <c r="C12" i="3"/>
  <c r="C9" i="3"/>
  <c r="C6" i="3"/>
  <c r="C4" i="3"/>
  <c r="B26" i="3"/>
  <c r="B22" i="3"/>
  <c r="B15" i="3"/>
  <c r="B11" i="3"/>
  <c r="B7" i="3"/>
  <c r="B4" i="3"/>
  <c r="M32" i="21"/>
  <c r="B32" i="19"/>
  <c r="D17" i="25"/>
  <c r="D9" i="25"/>
  <c r="D41" i="11"/>
  <c r="B25" i="11"/>
  <c r="B21" i="11"/>
  <c r="B11" i="11"/>
  <c r="D4" i="11"/>
  <c r="D48" i="8"/>
  <c r="E45" i="8"/>
  <c r="E41" i="8"/>
  <c r="E31" i="8"/>
  <c r="E27" i="8"/>
  <c r="E24" i="8"/>
  <c r="E20" i="8"/>
  <c r="E13" i="8"/>
  <c r="E9" i="8"/>
  <c r="E6" i="8"/>
  <c r="E48" i="7"/>
  <c r="D48" i="15"/>
  <c r="G39" i="21"/>
  <c r="C22" i="21"/>
  <c r="N8" i="21"/>
  <c r="C40" i="19"/>
  <c r="B13" i="19"/>
  <c r="B54" i="25"/>
  <c r="D40" i="25"/>
  <c r="D32" i="25"/>
  <c r="D25" i="25"/>
  <c r="D46" i="11"/>
  <c r="D42" i="11"/>
  <c r="D38" i="11"/>
  <c r="D31" i="11"/>
  <c r="D27" i="11"/>
  <c r="D25" i="11"/>
  <c r="D23" i="11"/>
  <c r="D21" i="11"/>
  <c r="D15" i="11"/>
  <c r="B14" i="11"/>
  <c r="E12" i="11"/>
  <c r="D11" i="11"/>
  <c r="B10" i="11"/>
  <c r="E8" i="11"/>
  <c r="D7" i="11"/>
  <c r="B6" i="11"/>
  <c r="E4" i="11"/>
  <c r="D3" i="11"/>
  <c r="E48" i="8"/>
  <c r="D47" i="8"/>
  <c r="B46" i="8"/>
  <c r="E44" i="8"/>
  <c r="D43" i="8"/>
  <c r="B42" i="8"/>
  <c r="E40" i="8"/>
  <c r="D39" i="8"/>
  <c r="B38" i="8"/>
  <c r="B37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2" i="3"/>
  <c r="B31" i="3"/>
  <c r="B30" i="3"/>
  <c r="B29" i="3"/>
  <c r="B28" i="3"/>
  <c r="B25" i="3"/>
  <c r="B21" i="3"/>
  <c r="B13" i="3"/>
  <c r="B9" i="3"/>
  <c r="B6" i="3"/>
  <c r="D29" i="15"/>
  <c r="I6" i="21"/>
  <c r="D19" i="25"/>
  <c r="D11" i="25"/>
  <c r="D45" i="11"/>
  <c r="B27" i="11"/>
  <c r="B15" i="11"/>
  <c r="E9" i="11"/>
  <c r="E5" i="11"/>
  <c r="E49" i="8"/>
  <c r="D44" i="8"/>
  <c r="B39" i="8"/>
  <c r="E32" i="8"/>
  <c r="E29" i="8"/>
  <c r="E25" i="8"/>
  <c r="E22" i="8"/>
  <c r="E14" i="8"/>
  <c r="E10" i="8"/>
  <c r="E7" i="8"/>
  <c r="E3" i="8"/>
  <c r="E49" i="7"/>
  <c r="E44" i="7"/>
  <c r="E40" i="7"/>
  <c r="E29" i="7"/>
  <c r="E25" i="7"/>
  <c r="E21" i="7"/>
  <c r="E14" i="7"/>
  <c r="E10" i="7"/>
  <c r="E6" i="7"/>
  <c r="E46" i="3"/>
  <c r="E42" i="3"/>
  <c r="E38" i="3"/>
  <c r="E31" i="3"/>
  <c r="E27" i="3"/>
  <c r="E23" i="3"/>
  <c r="E12" i="3"/>
  <c r="E8" i="3"/>
  <c r="E4" i="3"/>
  <c r="E45" i="3"/>
  <c r="E41" i="3"/>
  <c r="E30" i="3"/>
  <c r="E26" i="3"/>
  <c r="E11" i="3"/>
  <c r="E7" i="3"/>
  <c r="E14" i="3"/>
  <c r="E45" i="7"/>
  <c r="E30" i="7"/>
  <c r="E22" i="7"/>
  <c r="E11" i="7"/>
  <c r="E47" i="3"/>
  <c r="E32" i="3"/>
  <c r="E28" i="3"/>
  <c r="E13" i="3"/>
  <c r="E9" i="3"/>
  <c r="E47" i="7"/>
  <c r="E43" i="7"/>
  <c r="E39" i="7"/>
  <c r="E32" i="7"/>
  <c r="E28" i="7"/>
  <c r="E24" i="7"/>
  <c r="E20" i="7"/>
  <c r="E13" i="7"/>
  <c r="E9" i="7"/>
  <c r="E5" i="7"/>
  <c r="E49" i="3"/>
  <c r="E37" i="3"/>
  <c r="E22" i="3"/>
  <c r="E15" i="3"/>
  <c r="E3" i="3"/>
  <c r="E10" i="3"/>
  <c r="E37" i="7"/>
  <c r="E15" i="7"/>
  <c r="E3" i="7"/>
  <c r="E43" i="3"/>
  <c r="E20" i="3"/>
  <c r="E46" i="7"/>
  <c r="E42" i="7"/>
  <c r="E38" i="7"/>
  <c r="E31" i="7"/>
  <c r="E27" i="7"/>
  <c r="E23" i="7"/>
  <c r="E12" i="7"/>
  <c r="E8" i="7"/>
  <c r="E4" i="7"/>
  <c r="E48" i="3"/>
  <c r="E44" i="3"/>
  <c r="E40" i="3"/>
  <c r="E29" i="3"/>
  <c r="E25" i="3"/>
  <c r="E21" i="3"/>
  <c r="E6" i="3"/>
  <c r="E41" i="7"/>
  <c r="E26" i="7"/>
  <c r="E7" i="7"/>
  <c r="E39" i="3"/>
  <c r="E24" i="3"/>
  <c r="E5" i="3"/>
  <c r="G27" i="27" l="1"/>
  <c r="F27" i="27"/>
  <c r="I27" i="27" s="1"/>
  <c r="G33" i="27"/>
  <c r="F33" i="27"/>
  <c r="I33" i="27" s="1"/>
  <c r="G39" i="27"/>
  <c r="F39" i="27"/>
  <c r="I39" i="27" s="1"/>
  <c r="G26" i="27"/>
  <c r="F26" i="27"/>
  <c r="I26" i="27" s="1"/>
  <c r="G28" i="27"/>
  <c r="F28" i="27"/>
  <c r="I28" i="27" s="1"/>
  <c r="G30" i="27"/>
  <c r="F30" i="27"/>
  <c r="I30" i="27" s="1"/>
  <c r="G32" i="27"/>
  <c r="F32" i="27"/>
  <c r="I32" i="27" s="1"/>
  <c r="G34" i="27"/>
  <c r="F34" i="27"/>
  <c r="I34" i="27" s="1"/>
  <c r="G36" i="27"/>
  <c r="F36" i="27"/>
  <c r="I36" i="27" s="1"/>
  <c r="G38" i="27"/>
  <c r="F38" i="27"/>
  <c r="I38" i="27" s="1"/>
  <c r="G40" i="27"/>
  <c r="F40" i="27"/>
  <c r="I40" i="27" s="1"/>
  <c r="G42" i="27"/>
  <c r="B43" i="27"/>
  <c r="F42" i="27"/>
  <c r="I42" i="27" s="1"/>
  <c r="G9" i="27"/>
  <c r="F9" i="27"/>
  <c r="I9" i="27" s="1"/>
  <c r="G11" i="27"/>
  <c r="F11" i="27"/>
  <c r="I11" i="27" s="1"/>
  <c r="G13" i="27"/>
  <c r="F13" i="27"/>
  <c r="I13" i="27" s="1"/>
  <c r="G15" i="27"/>
  <c r="F15" i="27"/>
  <c r="I15" i="27" s="1"/>
  <c r="G17" i="27"/>
  <c r="F17" i="27"/>
  <c r="I17" i="27" s="1"/>
  <c r="G19" i="27"/>
  <c r="F19" i="27"/>
  <c r="I19" i="27" s="1"/>
  <c r="G48" i="27"/>
  <c r="F48" i="27"/>
  <c r="I48" i="27" s="1"/>
  <c r="G50" i="27"/>
  <c r="F50" i="27"/>
  <c r="I50" i="27" s="1"/>
  <c r="G52" i="27"/>
  <c r="F52" i="27"/>
  <c r="I52" i="27" s="1"/>
  <c r="G54" i="27"/>
  <c r="F54" i="27"/>
  <c r="I54" i="27" s="1"/>
  <c r="G56" i="27"/>
  <c r="F56" i="27"/>
  <c r="I56" i="27" s="1"/>
  <c r="G58" i="27"/>
  <c r="F58" i="27"/>
  <c r="I58" i="27" s="1"/>
  <c r="G60" i="27"/>
  <c r="F60" i="27"/>
  <c r="I60" i="27" s="1"/>
  <c r="G62" i="27"/>
  <c r="F62" i="27"/>
  <c r="I62" i="27" s="1"/>
  <c r="G64" i="27"/>
  <c r="B65" i="27"/>
  <c r="F64" i="27"/>
  <c r="I64" i="27" s="1"/>
  <c r="G25" i="27"/>
  <c r="F25" i="27"/>
  <c r="I25" i="27" s="1"/>
  <c r="G29" i="27"/>
  <c r="F29" i="27"/>
  <c r="I29" i="27" s="1"/>
  <c r="G31" i="27"/>
  <c r="F31" i="27"/>
  <c r="I31" i="27" s="1"/>
  <c r="G35" i="27"/>
  <c r="F35" i="27"/>
  <c r="I35" i="27" s="1"/>
  <c r="G37" i="27"/>
  <c r="F37" i="27"/>
  <c r="I37" i="27" s="1"/>
  <c r="G41" i="27"/>
  <c r="F41" i="27"/>
  <c r="I41" i="27" s="1"/>
  <c r="F3" i="27"/>
  <c r="I3" i="27" s="1"/>
  <c r="G3" i="27"/>
  <c r="F4" i="27"/>
  <c r="I4" i="27" s="1"/>
  <c r="G4" i="27"/>
  <c r="F5" i="27"/>
  <c r="I5" i="27" s="1"/>
  <c r="G5" i="27"/>
  <c r="F6" i="27"/>
  <c r="I6" i="27" s="1"/>
  <c r="G6" i="27"/>
  <c r="F7" i="27"/>
  <c r="I7" i="27" s="1"/>
  <c r="G7" i="27"/>
  <c r="G8" i="27"/>
  <c r="F8" i="27"/>
  <c r="I8" i="27" s="1"/>
  <c r="G10" i="27"/>
  <c r="F10" i="27"/>
  <c r="I10" i="27" s="1"/>
  <c r="G12" i="27"/>
  <c r="F12" i="27"/>
  <c r="I12" i="27" s="1"/>
  <c r="G14" i="27"/>
  <c r="F14" i="27"/>
  <c r="G16" i="27"/>
  <c r="F16" i="27"/>
  <c r="I16" i="27" s="1"/>
  <c r="G18" i="27"/>
  <c r="F18" i="27"/>
  <c r="I18" i="27" s="1"/>
  <c r="G20" i="27"/>
  <c r="B21" i="27"/>
  <c r="F20" i="27"/>
  <c r="I20" i="27" s="1"/>
  <c r="G47" i="27"/>
  <c r="F47" i="27"/>
  <c r="I47" i="27" s="1"/>
  <c r="G49" i="27"/>
  <c r="F49" i="27"/>
  <c r="G51" i="27"/>
  <c r="F51" i="27"/>
  <c r="I51" i="27" s="1"/>
  <c r="G53" i="27"/>
  <c r="F53" i="27"/>
  <c r="I53" i="27" s="1"/>
  <c r="G55" i="27"/>
  <c r="F55" i="27"/>
  <c r="I55" i="27" s="1"/>
  <c r="G57" i="27"/>
  <c r="F57" i="27"/>
  <c r="I57" i="27" s="1"/>
  <c r="G59" i="27"/>
  <c r="F59" i="27"/>
  <c r="I59" i="27" s="1"/>
  <c r="G61" i="27"/>
  <c r="F61" i="27"/>
  <c r="I61" i="27" s="1"/>
  <c r="G63" i="27"/>
  <c r="F63" i="27"/>
  <c r="I63" i="27" s="1"/>
  <c r="C21" i="27"/>
  <c r="C43" i="27"/>
  <c r="C65" i="27"/>
  <c r="D21" i="27"/>
  <c r="D43" i="27"/>
  <c r="D65" i="27"/>
  <c r="I14" i="27"/>
  <c r="E21" i="27"/>
  <c r="E43" i="27"/>
  <c r="I49" i="27"/>
  <c r="E65" i="27"/>
  <c r="D21" i="26"/>
  <c r="G21" i="26"/>
  <c r="B43" i="26"/>
  <c r="D65" i="26"/>
  <c r="B21" i="26"/>
  <c r="H21" i="26"/>
  <c r="C43" i="26"/>
  <c r="B65" i="26"/>
  <c r="C21" i="26"/>
  <c r="I21" i="26"/>
  <c r="D43" i="26"/>
  <c r="C65" i="26"/>
  <c r="F53" i="25"/>
  <c r="I53" i="25" s="1"/>
  <c r="G53" i="25"/>
  <c r="F51" i="25"/>
  <c r="I51" i="25" s="1"/>
  <c r="G51" i="25"/>
  <c r="F50" i="25"/>
  <c r="I50" i="25" s="1"/>
  <c r="G50" i="25"/>
  <c r="F49" i="25"/>
  <c r="I49" i="25" s="1"/>
  <c r="G49" i="25"/>
  <c r="F48" i="25"/>
  <c r="I48" i="25" s="1"/>
  <c r="G48" i="25"/>
  <c r="F52" i="25"/>
  <c r="I52" i="25" s="1"/>
  <c r="G52" i="25"/>
  <c r="F30" i="25"/>
  <c r="I30" i="25" s="1"/>
  <c r="G30" i="25"/>
  <c r="F29" i="25"/>
  <c r="I29" i="25" s="1"/>
  <c r="G29" i="25"/>
  <c r="F28" i="25"/>
  <c r="I28" i="25" s="1"/>
  <c r="G28" i="25"/>
  <c r="F27" i="25"/>
  <c r="I27" i="25" s="1"/>
  <c r="G27" i="25"/>
  <c r="F26" i="25"/>
  <c r="I26" i="25" s="1"/>
  <c r="G26" i="25"/>
  <c r="F8" i="25"/>
  <c r="G8" i="25"/>
  <c r="F7" i="25"/>
  <c r="I7" i="25" s="1"/>
  <c r="G7" i="25"/>
  <c r="F6" i="25"/>
  <c r="I6" i="25" s="1"/>
  <c r="G6" i="25"/>
  <c r="G5" i="25"/>
  <c r="F5" i="25"/>
  <c r="I5" i="25" s="1"/>
  <c r="I8" i="25"/>
  <c r="G4" i="25"/>
  <c r="F4" i="25"/>
  <c r="I4" i="25" s="1"/>
  <c r="E16" i="7"/>
  <c r="E16" i="3"/>
  <c r="E50" i="3"/>
  <c r="E33" i="7"/>
  <c r="E33" i="3"/>
  <c r="E50" i="7"/>
  <c r="E33" i="8"/>
  <c r="E50" i="8"/>
  <c r="B16" i="11"/>
  <c r="B33" i="3"/>
  <c r="B50" i="3"/>
  <c r="B16" i="7"/>
  <c r="B33" i="7"/>
  <c r="B50" i="7"/>
  <c r="B16" i="8"/>
  <c r="B33" i="8"/>
  <c r="D16" i="11"/>
  <c r="G54" i="25"/>
  <c r="F54" i="25"/>
  <c r="I54" i="25" s="1"/>
  <c r="B33" i="19"/>
  <c r="M33" i="21"/>
  <c r="B16" i="3"/>
  <c r="C16" i="3"/>
  <c r="C16" i="7"/>
  <c r="C33" i="7"/>
  <c r="C50" i="7"/>
  <c r="C16" i="8"/>
  <c r="C33" i="8"/>
  <c r="B50" i="8"/>
  <c r="E16" i="11"/>
  <c r="D33" i="11"/>
  <c r="D21" i="25"/>
  <c r="G47" i="25"/>
  <c r="F47" i="25"/>
  <c r="I47" i="25" s="1"/>
  <c r="E16" i="8"/>
  <c r="D50" i="11"/>
  <c r="D43" i="25"/>
  <c r="C33" i="3"/>
  <c r="C50" i="3"/>
  <c r="D16" i="3"/>
  <c r="D33" i="3"/>
  <c r="D50" i="3"/>
  <c r="D16" i="7"/>
  <c r="D33" i="7"/>
  <c r="D50" i="7"/>
  <c r="D16" i="8"/>
  <c r="D33" i="8"/>
  <c r="D50" i="8"/>
  <c r="E33" i="11"/>
  <c r="E50" i="11"/>
  <c r="E21" i="25"/>
  <c r="G33" i="25"/>
  <c r="F33" i="25"/>
  <c r="I33" i="25" s="1"/>
  <c r="G35" i="25"/>
  <c r="F35" i="25"/>
  <c r="I35" i="25" s="1"/>
  <c r="G37" i="25"/>
  <c r="F37" i="25"/>
  <c r="I37" i="25" s="1"/>
  <c r="G39" i="25"/>
  <c r="F39" i="25"/>
  <c r="I39" i="25" s="1"/>
  <c r="G41" i="25"/>
  <c r="F41" i="25"/>
  <c r="I41" i="25" s="1"/>
  <c r="E43" i="25"/>
  <c r="B50" i="19"/>
  <c r="B33" i="11"/>
  <c r="B50" i="11"/>
  <c r="G3" i="25"/>
  <c r="F3" i="25"/>
  <c r="I3" i="25" s="1"/>
  <c r="G9" i="25"/>
  <c r="F9" i="25"/>
  <c r="I9" i="25" s="1"/>
  <c r="G10" i="25"/>
  <c r="F10" i="25"/>
  <c r="I10" i="25" s="1"/>
  <c r="G11" i="25"/>
  <c r="F11" i="25"/>
  <c r="I11" i="25" s="1"/>
  <c r="G12" i="25"/>
  <c r="F12" i="25"/>
  <c r="I12" i="25" s="1"/>
  <c r="G13" i="25"/>
  <c r="F13" i="25"/>
  <c r="I13" i="25" s="1"/>
  <c r="G14" i="25"/>
  <c r="F14" i="25"/>
  <c r="I14" i="25" s="1"/>
  <c r="G15" i="25"/>
  <c r="F15" i="25"/>
  <c r="I15" i="25" s="1"/>
  <c r="G16" i="25"/>
  <c r="F16" i="25"/>
  <c r="I16" i="25" s="1"/>
  <c r="G17" i="25"/>
  <c r="F17" i="25"/>
  <c r="I17" i="25" s="1"/>
  <c r="G18" i="25"/>
  <c r="F18" i="25"/>
  <c r="I18" i="25" s="1"/>
  <c r="G19" i="25"/>
  <c r="F19" i="25"/>
  <c r="I19" i="25" s="1"/>
  <c r="G20" i="25"/>
  <c r="B21" i="25"/>
  <c r="F20" i="25"/>
  <c r="I20" i="25" s="1"/>
  <c r="G25" i="25"/>
  <c r="F25" i="25"/>
  <c r="I25" i="25" s="1"/>
  <c r="G31" i="25"/>
  <c r="F31" i="25"/>
  <c r="I31" i="25" s="1"/>
  <c r="G32" i="25"/>
  <c r="F32" i="25"/>
  <c r="I32" i="25" s="1"/>
  <c r="D65" i="25"/>
  <c r="D16" i="19"/>
  <c r="C50" i="8"/>
  <c r="C16" i="11"/>
  <c r="C33" i="11"/>
  <c r="C50" i="11"/>
  <c r="C21" i="25"/>
  <c r="G34" i="25"/>
  <c r="F34" i="25"/>
  <c r="I34" i="25" s="1"/>
  <c r="G36" i="25"/>
  <c r="F36" i="25"/>
  <c r="I36" i="25" s="1"/>
  <c r="G38" i="25"/>
  <c r="F38" i="25"/>
  <c r="I38" i="25" s="1"/>
  <c r="G40" i="25"/>
  <c r="F40" i="25"/>
  <c r="I40" i="25" s="1"/>
  <c r="G42" i="25"/>
  <c r="F42" i="25"/>
  <c r="I42" i="25" s="1"/>
  <c r="B43" i="25"/>
  <c r="H16" i="21"/>
  <c r="L50" i="21"/>
  <c r="G55" i="25"/>
  <c r="F55" i="25"/>
  <c r="I55" i="25" s="1"/>
  <c r="G56" i="25"/>
  <c r="F56" i="25"/>
  <c r="I56" i="25" s="1"/>
  <c r="G57" i="25"/>
  <c r="F57" i="25"/>
  <c r="I57" i="25" s="1"/>
  <c r="G58" i="25"/>
  <c r="F58" i="25"/>
  <c r="I58" i="25" s="1"/>
  <c r="G59" i="25"/>
  <c r="F59" i="25"/>
  <c r="I59" i="25" s="1"/>
  <c r="G60" i="25"/>
  <c r="F60" i="25"/>
  <c r="I60" i="25" s="1"/>
  <c r="G61" i="25"/>
  <c r="F61" i="25"/>
  <c r="I61" i="25" s="1"/>
  <c r="G62" i="25"/>
  <c r="F62" i="25"/>
  <c r="I62" i="25" s="1"/>
  <c r="G63" i="25"/>
  <c r="F63" i="25"/>
  <c r="I63" i="25" s="1"/>
  <c r="G64" i="25"/>
  <c r="B65" i="25"/>
  <c r="F64" i="25"/>
  <c r="I64" i="25" s="1"/>
  <c r="B16" i="19"/>
  <c r="D33" i="19"/>
  <c r="C16" i="21"/>
  <c r="L16" i="21"/>
  <c r="G33" i="21"/>
  <c r="C50" i="21"/>
  <c r="B16" i="23"/>
  <c r="C43" i="25"/>
  <c r="C65" i="25"/>
  <c r="C16" i="19"/>
  <c r="D16" i="21"/>
  <c r="N16" i="21"/>
  <c r="H33" i="21"/>
  <c r="D50" i="21"/>
  <c r="C16" i="23"/>
  <c r="E65" i="25"/>
  <c r="C33" i="19"/>
  <c r="D50" i="19"/>
  <c r="B16" i="21"/>
  <c r="I16" i="21"/>
  <c r="B33" i="21"/>
  <c r="N33" i="21"/>
  <c r="M50" i="21"/>
  <c r="C50" i="19"/>
  <c r="G16" i="21"/>
  <c r="M16" i="21"/>
  <c r="C33" i="21"/>
  <c r="I33" i="21"/>
  <c r="G50" i="21"/>
  <c r="D33" i="23"/>
  <c r="B50" i="23"/>
  <c r="D16" i="15"/>
  <c r="D33" i="15"/>
  <c r="D50" i="15"/>
  <c r="D21" i="17"/>
  <c r="D43" i="17"/>
  <c r="B65" i="17"/>
  <c r="D33" i="21"/>
  <c r="L33" i="21"/>
  <c r="I50" i="21"/>
  <c r="C50" i="23"/>
  <c r="E16" i="15"/>
  <c r="E33" i="15"/>
  <c r="E50" i="15"/>
  <c r="G21" i="17"/>
  <c r="C65" i="17"/>
  <c r="B50" i="21"/>
  <c r="H50" i="21"/>
  <c r="N50" i="21"/>
  <c r="D16" i="23"/>
  <c r="B33" i="23"/>
  <c r="D50" i="23"/>
  <c r="B16" i="15"/>
  <c r="B33" i="15"/>
  <c r="B50" i="15"/>
  <c r="B21" i="17"/>
  <c r="H21" i="17"/>
  <c r="B43" i="17"/>
  <c r="D65" i="17"/>
  <c r="C33" i="23"/>
  <c r="C16" i="15"/>
  <c r="C33" i="15"/>
  <c r="C50" i="15"/>
  <c r="C21" i="17"/>
  <c r="I21" i="17"/>
  <c r="C43" i="17"/>
  <c r="H61" i="27" l="1"/>
  <c r="H57" i="27"/>
  <c r="H7" i="27"/>
  <c r="H5" i="27"/>
  <c r="H3" i="27"/>
  <c r="H42" i="27"/>
  <c r="H20" i="27"/>
  <c r="H6" i="27"/>
  <c r="H4" i="27"/>
  <c r="H40" i="27"/>
  <c r="H36" i="27"/>
  <c r="H32" i="27"/>
  <c r="H28" i="27"/>
  <c r="H39" i="27"/>
  <c r="H27" i="27"/>
  <c r="H16" i="27"/>
  <c r="H10" i="27"/>
  <c r="H60" i="27"/>
  <c r="H56" i="27"/>
  <c r="H52" i="27"/>
  <c r="H48" i="27"/>
  <c r="H17" i="27"/>
  <c r="H18" i="27"/>
  <c r="H14" i="27"/>
  <c r="H11" i="27"/>
  <c r="H53" i="27"/>
  <c r="H49" i="27"/>
  <c r="H8" i="27"/>
  <c r="H41" i="27"/>
  <c r="H35" i="27"/>
  <c r="H29" i="27"/>
  <c r="H64" i="27"/>
  <c r="H13" i="27"/>
  <c r="H63" i="27"/>
  <c r="H59" i="27"/>
  <c r="H55" i="27"/>
  <c r="H51" i="27"/>
  <c r="H47" i="27"/>
  <c r="H12" i="27"/>
  <c r="H37" i="27"/>
  <c r="H31" i="27"/>
  <c r="H25" i="27"/>
  <c r="H62" i="27"/>
  <c r="H58" i="27"/>
  <c r="H54" i="27"/>
  <c r="H50" i="27"/>
  <c r="H19" i="27"/>
  <c r="H15" i="27"/>
  <c r="H9" i="27"/>
  <c r="H38" i="27"/>
  <c r="H34" i="27"/>
  <c r="H30" i="27"/>
  <c r="H26" i="27"/>
  <c r="H33" i="27"/>
  <c r="H48" i="25"/>
  <c r="H50" i="25"/>
  <c r="H53" i="25"/>
  <c r="H52" i="25"/>
  <c r="H49" i="25"/>
  <c r="H51" i="25"/>
  <c r="H6" i="25"/>
  <c r="H27" i="25"/>
  <c r="H29" i="25"/>
  <c r="H26" i="25"/>
  <c r="H28" i="25"/>
  <c r="H30" i="25"/>
  <c r="H8" i="25"/>
  <c r="H4" i="25"/>
  <c r="H7" i="25"/>
  <c r="H5" i="25"/>
  <c r="H63" i="25"/>
  <c r="H61" i="25"/>
  <c r="H55" i="25"/>
  <c r="H19" i="25"/>
  <c r="H17" i="25"/>
  <c r="H15" i="25"/>
  <c r="H13" i="25"/>
  <c r="H11" i="25"/>
  <c r="H9" i="25"/>
  <c r="H37" i="25"/>
  <c r="H39" i="25"/>
  <c r="H38" i="25"/>
  <c r="H59" i="25"/>
  <c r="H57" i="25"/>
  <c r="H47" i="25"/>
  <c r="H40" i="25"/>
  <c r="H32" i="25"/>
  <c r="H25" i="25"/>
  <c r="H54" i="25"/>
  <c r="H64" i="25"/>
  <c r="H62" i="25"/>
  <c r="H60" i="25"/>
  <c r="H58" i="25"/>
  <c r="H56" i="25"/>
  <c r="H36" i="25"/>
  <c r="H20" i="25"/>
  <c r="H18" i="25"/>
  <c r="H16" i="25"/>
  <c r="H14" i="25"/>
  <c r="H12" i="25"/>
  <c r="H10" i="25"/>
  <c r="H3" i="25"/>
  <c r="H35" i="25"/>
  <c r="H42" i="25"/>
  <c r="H34" i="25"/>
  <c r="H31" i="25"/>
  <c r="H41" i="25"/>
  <c r="H33" i="25"/>
</calcChain>
</file>

<file path=xl/sharedStrings.xml><?xml version="1.0" encoding="utf-8"?>
<sst xmlns="http://schemas.openxmlformats.org/spreadsheetml/2006/main" count="931" uniqueCount="318">
  <si>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</si>
  <si>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</si>
  <si>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</si>
  <si>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</si>
  <si>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</si>
  <si>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</si>
  <si>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</si>
  <si>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</si>
  <si>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</si>
  <si>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</si>
  <si>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</si>
  <si>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</si>
  <si>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</si>
  <si>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</si>
  <si>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Tax Revenue</t>
  </si>
  <si>
    <t>Financial Flows in billions of current USD</t>
  </si>
  <si>
    <t>All Developing</t>
  </si>
  <si>
    <t>priv</t>
  </si>
  <si>
    <t>LDCs</t>
  </si>
  <si>
    <t>Financial Flows in trillions of current USD</t>
  </si>
  <si>
    <t>Sources: Official and Private Flows (OECD); Remittances (The World Bank)</t>
  </si>
  <si>
    <t>Sources: Official and Private Flows (OECD); Remittances and Tax revenues (The World Bank)</t>
  </si>
  <si>
    <t>Note: Tax revenues (Central Government) are extrapolated</t>
  </si>
  <si>
    <t>Other Developing</t>
  </si>
  <si>
    <t>Other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</si>
  <si>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</si>
  <si>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</si>
  <si>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</si>
  <si>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</si>
  <si>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</si>
  <si>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</si>
  <si>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</si>
  <si>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Financial Flows in billions of current USD (Constant Sample)</t>
  </si>
  <si>
    <t>ConstantLDCs</t>
  </si>
  <si>
    <t>ConstantOther</t>
  </si>
  <si>
    <t>Note: Sample of 86 countries constant across all 12 years; interpolated where data was missing</t>
  </si>
  <si>
    <t>ConstavgOther</t>
  </si>
  <si>
    <t>ConstavgLDCs</t>
  </si>
  <si>
    <t>TotConstavg</t>
  </si>
  <si>
    <t>Financial Flows, Country Averages in billions of current USD (Constant Sample)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</si>
  <si>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</si>
  <si>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</si>
  <si>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</si>
  <si>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</si>
  <si>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</si>
  <si>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</si>
  <si>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</si>
  <si>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</si>
  <si>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</si>
  <si>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</si>
  <si>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</si>
  <si>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Share of Total Financial Flows (Constant Sample)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</si>
  <si>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</si>
  <si>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</si>
  <si>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</si>
  <si>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</si>
  <si>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</si>
  <si>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</si>
  <si>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</si>
  <si>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</si>
  <si>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</si>
  <si>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</si>
  <si>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</si>
  <si>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</si>
  <si>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</si>
  <si>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</si>
  <si>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</si>
  <si>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</si>
  <si>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</si>
  <si>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</si>
  <si>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Financial Flows in billions of real USD (Constant Sample)</t>
  </si>
  <si>
    <t>Sources: Official and Private Flows (OECD); Remittances and Population (The World Bank)</t>
  </si>
  <si>
    <t>Sources: Official and Private Flows (OECD); Remittances and US CPI (The World Bank)</t>
  </si>
  <si>
    <t>Country/Region</t>
  </si>
  <si>
    <t>In Constant Sample?</t>
  </si>
  <si>
    <t>Least Developed Country?</t>
  </si>
  <si>
    <t>Afghanistan</t>
  </si>
  <si>
    <t>Yes</t>
  </si>
  <si>
    <t>Africa, regional</t>
  </si>
  <si>
    <t>Albania</t>
  </si>
  <si>
    <t>Algeria</t>
  </si>
  <si>
    <t>America, regional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</si>
  <si>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</si>
  <si>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</si>
  <si>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</si>
  <si>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</si>
  <si>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</si>
  <si>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</si>
  <si>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</si>
  <si>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Asia, regional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</si>
  <si>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</si>
  <si>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</si>
  <si>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</si>
  <si>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</si>
  <si>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</si>
  <si>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</si>
  <si>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</si>
  <si>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</si>
  <si>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</si>
  <si>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</si>
  <si>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</si>
  <si>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</si>
  <si>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</si>
  <si>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</si>
  <si>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</si>
  <si>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</si>
  <si>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</si>
  <si>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</si>
  <si>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</si>
  <si>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</si>
  <si>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</si>
  <si>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</si>
  <si>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</si>
  <si>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</si>
  <si>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</si>
  <si>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</si>
  <si>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</t>
  </si>
  <si>
    <t>China, Taiwan Province of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</si>
  <si>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</si>
  <si>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</si>
  <si>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</si>
  <si>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</si>
  <si>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</si>
  <si>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</si>
  <si>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</si>
  <si>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</si>
  <si>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</si>
  <si>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</si>
  <si>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</si>
  <si>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</si>
  <si>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</si>
  <si>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</si>
  <si>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</si>
  <si>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</si>
  <si>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</si>
  <si>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</si>
  <si>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</si>
  <si>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</si>
  <si>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</si>
  <si>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</si>
  <si>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</si>
  <si>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</si>
  <si>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</si>
  <si>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</si>
  <si>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</si>
  <si>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</si>
  <si>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</si>
  <si>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</si>
  <si>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</si>
  <si>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</si>
  <si>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</si>
  <si>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</si>
  <si>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</si>
  <si>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</si>
  <si>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</si>
  <si>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</si>
  <si>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</si>
  <si>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</si>
  <si>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</si>
  <si>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</si>
  <si>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</si>
  <si>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</si>
  <si>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</si>
  <si>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</si>
  <si>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</si>
  <si>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</si>
  <si>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</si>
  <si>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</si>
  <si>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</si>
  <si>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</si>
  <si>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</si>
  <si>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</si>
  <si>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</si>
  <si>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</si>
  <si>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</si>
  <si>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</si>
  <si>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</si>
  <si>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</si>
  <si>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</si>
  <si>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</si>
  <si>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</si>
  <si>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</si>
  <si>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</si>
  <si>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</si>
  <si>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</si>
  <si>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</si>
  <si>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</si>
  <si>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</si>
  <si>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</si>
  <si>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</si>
  <si>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</si>
  <si>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</si>
  <si>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</si>
  <si>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</si>
  <si>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</si>
  <si>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Mozambique</t>
  </si>
  <si>
    <t>Myanmar</t>
  </si>
  <si>
    <t>N. &amp; C. America, regional</t>
  </si>
  <si>
    <t>Namibia</t>
  </si>
  <si>
    <t>Nauru</t>
  </si>
  <si>
    <t>Nepal</t>
  </si>
  <si>
    <t>Netherlands Antilles</t>
  </si>
  <si>
    <t>New Caledonia</t>
  </si>
  <si>
    <t>Nicaragua</t>
  </si>
  <si>
    <t>Niger</t>
  </si>
  <si>
    <t>Nigeria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</si>
  <si>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</si>
  <si>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</si>
  <si>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</si>
  <si>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</si>
  <si>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</si>
  <si>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</si>
  <si>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</si>
  <si>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</si>
  <si>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</si>
  <si>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</si>
  <si>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</si>
  <si>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</si>
  <si>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</si>
  <si>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</si>
  <si>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</si>
  <si>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</si>
  <si>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</si>
  <si>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</si>
  <si>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</si>
  <si>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</si>
  <si>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</si>
  <si>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</si>
  <si>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</si>
  <si>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</si>
  <si>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</si>
  <si>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</si>
  <si>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</si>
  <si>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</si>
  <si>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</si>
  <si>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</si>
  <si>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</si>
  <si>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</si>
  <si>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</si>
  <si>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</si>
  <si>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</si>
  <si>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</si>
  <si>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</si>
  <si>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</si>
  <si>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</si>
  <si>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</si>
  <si>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</si>
  <si>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</si>
  <si>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</si>
  <si>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</si>
  <si>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</si>
  <si>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</si>
  <si>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</si>
  <si>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</si>
  <si>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</si>
  <si>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</si>
  <si>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</si>
  <si>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</si>
  <si>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</si>
  <si>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</si>
  <si>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</si>
  <si>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</si>
  <si>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</si>
  <si>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</si>
  <si>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</si>
  <si>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</si>
  <si>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</si>
  <si>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</si>
  <si>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</si>
  <si>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</si>
  <si>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</si>
  <si>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</si>
  <si>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</si>
  <si>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</si>
  <si>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</si>
  <si>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</si>
  <si>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</si>
  <si>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Financial Flows per capita in current USD (Constant Sample)</t>
  </si>
  <si>
    <t>Financial Flows per capita in real USD (Constant Sample)</t>
  </si>
  <si>
    <t>epol_official</t>
  </si>
  <si>
    <t>compn_official_sum</t>
  </si>
  <si>
    <t>compr_official_sum</t>
  </si>
  <si>
    <t>compn_private_sum</t>
  </si>
  <si>
    <t>compr_private_sum</t>
  </si>
  <si>
    <t>compn_remittances_sum</t>
  </si>
  <si>
    <t>compr_remittances_sum</t>
  </si>
  <si>
    <t>compn_official_mean</t>
  </si>
  <si>
    <t>compr_official_mean</t>
  </si>
  <si>
    <t>compn_private_mean</t>
  </si>
  <si>
    <t>compr_private_mean</t>
  </si>
  <si>
    <t>compn_remittances_mean</t>
  </si>
  <si>
    <t>compr_remittances_mean</t>
  </si>
  <si>
    <t>LDCs share of overall</t>
  </si>
  <si>
    <t>overallshare_official</t>
  </si>
  <si>
    <t>overallshare_private</t>
  </si>
  <si>
    <t>overallshare_remittances</t>
  </si>
  <si>
    <t>ConstLDCsOverallShare</t>
  </si>
  <si>
    <t>LDC Share of All Developing</t>
  </si>
  <si>
    <t>LDCs (overal nominal change)</t>
  </si>
  <si>
    <t>LDCs (overall real change)</t>
  </si>
  <si>
    <t>Other Developing (overall nominal chagne)</t>
  </si>
  <si>
    <t>Total Constant (overall nominal change)</t>
  </si>
  <si>
    <t>Other Developing (overall real change)</t>
  </si>
  <si>
    <t>Total Constant (overall real change)</t>
  </si>
  <si>
    <t>Pd growth</t>
  </si>
  <si>
    <t>TOTAL</t>
  </si>
  <si>
    <t>Tax Rev</t>
  </si>
  <si>
    <t>Total, trillions current USD</t>
  </si>
  <si>
    <t>Share of Total, %</t>
  </si>
  <si>
    <t>LDCs (n=20)</t>
  </si>
  <si>
    <t>Other Developing (n=58)</t>
  </si>
  <si>
    <t>All Developing (n=78)</t>
  </si>
  <si>
    <t>Note: Sample of 78 countries constant across all 17 years; interpolated missing data</t>
  </si>
  <si>
    <t>Note: Sample of 78 countries from constant sample used; interpolated where data was missing</t>
  </si>
  <si>
    <t>(negative values removed, &lt;8%)</t>
  </si>
  <si>
    <t>Tax Revenue (Central Government)</t>
  </si>
  <si>
    <t>Sources: Tax revenues (WDI); Other = Official and Private Flows (OECD), Remittances (WDI)</t>
  </si>
  <si>
    <t>Note: Interpolated tax revenue where data was missing (negative values omitted)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</si>
</sst>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15" applyFo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Fill="1" applyAlignment="1"/>
    <xf numFmtId="0" fontId="5" fillId="0" borderId="0" xfId="0" applyFont="1" applyFill="1" applyBorder="1" applyAlignment="1">
      <alignment horizontal="center" vertical="center" textRotation="90" wrapText="1"/>
    </xf>
    <xf numFmtId="0" fontId="7" fillId="0" borderId="0" xfId="0" applyFont="1" applyFill="1"/>
    <xf numFmtId="0" fontId="0" fillId="0" borderId="0" xfId="0" quotePrefix="1"/>
    <xf numFmtId="164" fontId="0" fillId="0" borderId="0" xfId="0" applyNumberFormat="1"/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textRotation="180" wrapText="1"/>
    </xf>
    <xf numFmtId="3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Fill="1" applyAlignment="1"/>
    <xf numFmtId="164" fontId="0" fillId="0" borderId="0" xfId="0" applyNumberFormat="1" applyFill="1"/>
    <xf numFmtId="9" fontId="0" fillId="0" borderId="0" xfId="15" applyFont="1" applyFill="1"/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6" xfId="0" applyBorder="1"/>
    <xf numFmtId="0" fontId="0" fillId="0" borderId="0" xfId="0" applyBorder="1"/>
    <xf numFmtId="164" fontId="0" fillId="0" borderId="6" xfId="0" applyNumberFormat="1" applyBorder="1"/>
    <xf numFmtId="164" fontId="0" fillId="0" borderId="0" xfId="0" applyNumberFormat="1" applyBorder="1"/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Fill="1" applyAlignment="1">
      <alignment horizontal="left" indent="3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Flows'!$B$37:$B$49</c:f>
              <c:numCache>
                <c:formatCode>#,##0.0</c:formatCode>
                <c:ptCount val="13"/>
                <c:pt idx="0">
                  <c:v>53.243659973144531</c:v>
                </c:pt>
                <c:pt idx="1">
                  <c:v>59.076519012451172</c:v>
                </c:pt>
                <c:pt idx="2">
                  <c:v>61.673999786376953</c:v>
                </c:pt>
                <c:pt idx="3">
                  <c:v>65.037712097167969</c:v>
                </c:pt>
                <c:pt idx="4">
                  <c:v>73.580787658691406</c:v>
                </c:pt>
                <c:pt idx="5">
                  <c:v>108.67640686035156</c:v>
                </c:pt>
                <c:pt idx="6">
                  <c:v>96.3634033203125</c:v>
                </c:pt>
                <c:pt idx="7">
                  <c:v>117.21830749511719</c:v>
                </c:pt>
                <c:pt idx="8">
                  <c:v>148.15794372558594</c:v>
                </c:pt>
                <c:pt idx="9">
                  <c:v>171.33505249023437</c:v>
                </c:pt>
                <c:pt idx="10">
                  <c:v>173.50819396972656</c:v>
                </c:pt>
                <c:pt idx="11">
                  <c:v>164.79652404785156</c:v>
                </c:pt>
                <c:pt idx="12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03840"/>
        <c:axId val="111422080"/>
      </c:lineChart>
      <c:catAx>
        <c:axId val="1060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20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42208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38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(tax)'!$B$36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(tax)'!$B$37:$B$49</c:f>
              <c:numCache>
                <c:formatCode>#,##0.0</c:formatCode>
                <c:ptCount val="13"/>
                <c:pt idx="0">
                  <c:v>53.243659973144531</c:v>
                </c:pt>
                <c:pt idx="1">
                  <c:v>59.076519012451172</c:v>
                </c:pt>
                <c:pt idx="2">
                  <c:v>61.673999786376953</c:v>
                </c:pt>
                <c:pt idx="3">
                  <c:v>65.037712097167969</c:v>
                </c:pt>
                <c:pt idx="4">
                  <c:v>73.580787658691406</c:v>
                </c:pt>
                <c:pt idx="5">
                  <c:v>108.67640686035156</c:v>
                </c:pt>
                <c:pt idx="6">
                  <c:v>96.3634033203125</c:v>
                </c:pt>
                <c:pt idx="7">
                  <c:v>117.21830749511719</c:v>
                </c:pt>
                <c:pt idx="8">
                  <c:v>148.15794372558594</c:v>
                </c:pt>
                <c:pt idx="9">
                  <c:v>171.33505249023437</c:v>
                </c:pt>
                <c:pt idx="10">
                  <c:v>173.50819396972656</c:v>
                </c:pt>
                <c:pt idx="11">
                  <c:v>164.79652404785156</c:v>
                </c:pt>
                <c:pt idx="12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7600"/>
        <c:axId val="49499136"/>
      </c:lineChart>
      <c:catAx>
        <c:axId val="494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91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49913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0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(tax)'!$C$36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(tax)'!$C$37:$C$49</c:f>
              <c:numCache>
                <c:formatCode>#,##0.0</c:formatCode>
                <c:ptCount val="13"/>
                <c:pt idx="0">
                  <c:v>84.094398712441077</c:v>
                </c:pt>
                <c:pt idx="1">
                  <c:v>93.303365048490193</c:v>
                </c:pt>
                <c:pt idx="2">
                  <c:v>112.07870940875351</c:v>
                </c:pt>
                <c:pt idx="3">
                  <c:v>139.01692067968906</c:v>
                </c:pt>
                <c:pt idx="4">
                  <c:v>159.31991224258627</c:v>
                </c:pt>
                <c:pt idx="5">
                  <c:v>179.76930041744345</c:v>
                </c:pt>
                <c:pt idx="6">
                  <c:v>211.46011275616993</c:v>
                </c:pt>
                <c:pt idx="7">
                  <c:v>255.45058276852043</c:v>
                </c:pt>
                <c:pt idx="8">
                  <c:v>295.79808035922645</c:v>
                </c:pt>
                <c:pt idx="9">
                  <c:v>284.87384399794223</c:v>
                </c:pt>
                <c:pt idx="10">
                  <c:v>317.28273101282235</c:v>
                </c:pt>
                <c:pt idx="11">
                  <c:v>353.8195752876735</c:v>
                </c:pt>
                <c:pt idx="12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1808"/>
        <c:axId val="49517696"/>
      </c:lineChart>
      <c:catAx>
        <c:axId val="495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5176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51180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(tax)'!$D$36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(tax)'!$D$37:$D$49</c:f>
              <c:numCache>
                <c:formatCode>#,##0.0</c:formatCode>
                <c:ptCount val="13"/>
                <c:pt idx="0">
                  <c:v>80.561659999999975</c:v>
                </c:pt>
                <c:pt idx="1">
                  <c:v>54.482780000000027</c:v>
                </c:pt>
                <c:pt idx="2">
                  <c:v>8.0296400000000006</c:v>
                </c:pt>
                <c:pt idx="3">
                  <c:v>47.181110000000011</c:v>
                </c:pt>
                <c:pt idx="4">
                  <c:v>82.038200000000018</c:v>
                </c:pt>
                <c:pt idx="5">
                  <c:v>178.56676000000002</c:v>
                </c:pt>
                <c:pt idx="6">
                  <c:v>196.40369999999996</c:v>
                </c:pt>
                <c:pt idx="7">
                  <c:v>324.73050000000006</c:v>
                </c:pt>
                <c:pt idx="8">
                  <c:v>135.76366999999999</c:v>
                </c:pt>
                <c:pt idx="9">
                  <c:v>162.46545</c:v>
                </c:pt>
                <c:pt idx="10">
                  <c:v>351.11836999999997</c:v>
                </c:pt>
                <c:pt idx="11">
                  <c:v>336.58514999999994</c:v>
                </c:pt>
                <c:pt idx="12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6272"/>
        <c:axId val="49527808"/>
      </c:lineChart>
      <c:catAx>
        <c:axId val="495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8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52780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52627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(tax)'!$B$20:$B$32</c:f>
              <c:numCache>
                <c:formatCode>#,##0.0</c:formatCode>
                <c:ptCount val="13"/>
                <c:pt idx="0">
                  <c:v>40.446529388427734</c:v>
                </c:pt>
                <c:pt idx="1">
                  <c:v>45.363971710205078</c:v>
                </c:pt>
                <c:pt idx="2">
                  <c:v>44.645931243896484</c:v>
                </c:pt>
                <c:pt idx="3">
                  <c:v>39.886421203613281</c:v>
                </c:pt>
                <c:pt idx="4">
                  <c:v>48.615871429443359</c:v>
                </c:pt>
                <c:pt idx="5">
                  <c:v>83.036148071289062</c:v>
                </c:pt>
                <c:pt idx="6">
                  <c:v>68.685600280761719</c:v>
                </c:pt>
                <c:pt idx="7">
                  <c:v>83.919273376464844</c:v>
                </c:pt>
                <c:pt idx="8">
                  <c:v>107.42816162109375</c:v>
                </c:pt>
                <c:pt idx="9">
                  <c:v>129.40365600585937</c:v>
                </c:pt>
                <c:pt idx="10">
                  <c:v>128.52427673339844</c:v>
                </c:pt>
                <c:pt idx="11">
                  <c:v>120.60520935058594</c:v>
                </c:pt>
                <c:pt idx="12">
                  <c:v>120.60050964355469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6384"/>
        <c:axId val="49624192"/>
      </c:lineChart>
      <c:catAx>
        <c:axId val="49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41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62419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38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(tax)'!$C$20:$C$32</c:f>
              <c:numCache>
                <c:formatCode>#,##0.0</c:formatCode>
                <c:ptCount val="13"/>
                <c:pt idx="0">
                  <c:v>77.869916447146991</c:v>
                </c:pt>
                <c:pt idx="1">
                  <c:v>86.586666400159075</c:v>
                </c:pt>
                <c:pt idx="2">
                  <c:v>103.58337943523999</c:v>
                </c:pt>
                <c:pt idx="3">
                  <c:v>129.28377687596085</c:v>
                </c:pt>
                <c:pt idx="4">
                  <c:v>148.40060899968452</c:v>
                </c:pt>
                <c:pt idx="5">
                  <c:v>167.68933337749991</c:v>
                </c:pt>
                <c:pt idx="6">
                  <c:v>197.43085338993578</c:v>
                </c:pt>
                <c:pt idx="7">
                  <c:v>238.26040965794974</c:v>
                </c:pt>
                <c:pt idx="8">
                  <c:v>273.92980277239303</c:v>
                </c:pt>
                <c:pt idx="9">
                  <c:v>261.89732721667713</c:v>
                </c:pt>
                <c:pt idx="10">
                  <c:v>292.35635916410723</c:v>
                </c:pt>
                <c:pt idx="11">
                  <c:v>326.25312780975173</c:v>
                </c:pt>
                <c:pt idx="12">
                  <c:v>334.01180713218389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6864"/>
        <c:axId val="49638400"/>
      </c:lineChart>
      <c:catAx>
        <c:axId val="496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84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6384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63686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(tax)'!$B$3:$B$15</c:f>
              <c:numCache>
                <c:formatCode>#,##0.0</c:formatCode>
                <c:ptCount val="13"/>
                <c:pt idx="0">
                  <c:v>12.79712963104248</c:v>
                </c:pt>
                <c:pt idx="1">
                  <c:v>13.712550163269043</c:v>
                </c:pt>
                <c:pt idx="2">
                  <c:v>17.028070449829102</c:v>
                </c:pt>
                <c:pt idx="3">
                  <c:v>25.151290893554688</c:v>
                </c:pt>
                <c:pt idx="4">
                  <c:v>24.964920043945313</c:v>
                </c:pt>
                <c:pt idx="5">
                  <c:v>25.640260696411133</c:v>
                </c:pt>
                <c:pt idx="6">
                  <c:v>27.677799224853516</c:v>
                </c:pt>
                <c:pt idx="7">
                  <c:v>33.299041748046875</c:v>
                </c:pt>
                <c:pt idx="8">
                  <c:v>40.729789733886719</c:v>
                </c:pt>
                <c:pt idx="9">
                  <c:v>41.931400299072266</c:v>
                </c:pt>
                <c:pt idx="10">
                  <c:v>44.983921051025391</c:v>
                </c:pt>
                <c:pt idx="11">
                  <c:v>44.191318511962891</c:v>
                </c:pt>
                <c:pt idx="12">
                  <c:v>43.502681732177734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1440"/>
      </c:lineChart>
      <c:catAx>
        <c:axId val="496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14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6614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90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(tax)'!$C$3:$C$15</c:f>
              <c:numCache>
                <c:formatCode>#,##0.0</c:formatCode>
                <c:ptCount val="13"/>
                <c:pt idx="0">
                  <c:v>6.2244822652940996</c:v>
                </c:pt>
                <c:pt idx="1">
                  <c:v>6.7166986483311009</c:v>
                </c:pt>
                <c:pt idx="2">
                  <c:v>8.4953299735134991</c:v>
                </c:pt>
                <c:pt idx="3">
                  <c:v>9.7331438037282005</c:v>
                </c:pt>
                <c:pt idx="4">
                  <c:v>10.9193032429016</c:v>
                </c:pt>
                <c:pt idx="5">
                  <c:v>12.079967039943536</c:v>
                </c:pt>
                <c:pt idx="6">
                  <c:v>14.029259366234115</c:v>
                </c:pt>
                <c:pt idx="7">
                  <c:v>17.190173110570566</c:v>
                </c:pt>
                <c:pt idx="8">
                  <c:v>21.86827758683334</c:v>
                </c:pt>
                <c:pt idx="9">
                  <c:v>22.976516781265008</c:v>
                </c:pt>
                <c:pt idx="10">
                  <c:v>24.926371848715046</c:v>
                </c:pt>
                <c:pt idx="11">
                  <c:v>27.56644747792167</c:v>
                </c:pt>
                <c:pt idx="12">
                  <c:v>29.536555302953104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6400"/>
        <c:axId val="49687936"/>
      </c:lineChart>
      <c:catAx>
        <c:axId val="496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9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6879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686400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(tax)'!$D$3:$D$15</c:f>
              <c:numCache>
                <c:formatCode>#,##0.0</c:formatCode>
                <c:ptCount val="13"/>
                <c:pt idx="0">
                  <c:v>0.70928000000000035</c:v>
                </c:pt>
                <c:pt idx="1">
                  <c:v>1.46682</c:v>
                </c:pt>
                <c:pt idx="2">
                  <c:v>-2.1041500000000002</c:v>
                </c:pt>
                <c:pt idx="3">
                  <c:v>3.0252500000000002</c:v>
                </c:pt>
                <c:pt idx="4">
                  <c:v>2.21455</c:v>
                </c:pt>
                <c:pt idx="5">
                  <c:v>5.2439999999999487E-2</c:v>
                </c:pt>
                <c:pt idx="6">
                  <c:v>3.6651899999999999</c:v>
                </c:pt>
                <c:pt idx="7">
                  <c:v>1.7627800000000002</c:v>
                </c:pt>
                <c:pt idx="8">
                  <c:v>5.4697999999999993</c:v>
                </c:pt>
                <c:pt idx="9">
                  <c:v>7.6251499999999997</c:v>
                </c:pt>
                <c:pt idx="10">
                  <c:v>2.3079499999999995</c:v>
                </c:pt>
                <c:pt idx="11">
                  <c:v>4.4200699999999991</c:v>
                </c:pt>
                <c:pt idx="12">
                  <c:v>5.8447699999999996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1728"/>
        <c:axId val="49723264"/>
      </c:lineChart>
      <c:catAx>
        <c:axId val="497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32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7232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728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(tax)'!$D$19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(tax)'!$D$20:$D$32</c:f>
              <c:numCache>
                <c:formatCode>#,##0.0</c:formatCode>
                <c:ptCount val="13"/>
                <c:pt idx="0">
                  <c:v>79.852380000000011</c:v>
                </c:pt>
                <c:pt idx="1">
                  <c:v>53.015960000000007</c:v>
                </c:pt>
                <c:pt idx="2">
                  <c:v>10.133789999999998</c:v>
                </c:pt>
                <c:pt idx="3">
                  <c:v>44.155860000000004</c:v>
                </c:pt>
                <c:pt idx="4">
                  <c:v>79.823650000000043</c:v>
                </c:pt>
                <c:pt idx="5">
                  <c:v>178.51431999999997</c:v>
                </c:pt>
                <c:pt idx="6">
                  <c:v>192.73851000000002</c:v>
                </c:pt>
                <c:pt idx="7">
                  <c:v>322.96771999999993</c:v>
                </c:pt>
                <c:pt idx="8">
                  <c:v>130.29386999999997</c:v>
                </c:pt>
                <c:pt idx="9">
                  <c:v>154.84029999999996</c:v>
                </c:pt>
                <c:pt idx="10">
                  <c:v>348.81042000000019</c:v>
                </c:pt>
                <c:pt idx="11">
                  <c:v>332.16507999999993</c:v>
                </c:pt>
                <c:pt idx="12">
                  <c:v>303.26453999999995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5936"/>
        <c:axId val="49737728"/>
      </c:lineChart>
      <c:catAx>
        <c:axId val="49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7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73772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7359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(tax)'!$E$36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(tax)'!$E$37:$E$49</c:f>
              <c:numCache>
                <c:formatCode>#,##0.0</c:formatCode>
                <c:ptCount val="13"/>
                <c:pt idx="0">
                  <c:v>1050.3084452755711</c:v>
                </c:pt>
                <c:pt idx="1">
                  <c:v>1046.5473092520942</c:v>
                </c:pt>
                <c:pt idx="2">
                  <c:v>1100.6199836180576</c:v>
                </c:pt>
                <c:pt idx="3">
                  <c:v>1244.8536531496547</c:v>
                </c:pt>
                <c:pt idx="4">
                  <c:v>1433.2008114558696</c:v>
                </c:pt>
                <c:pt idx="5">
                  <c:v>1684.5499852783651</c:v>
                </c:pt>
                <c:pt idx="6">
                  <c:v>1945.5824596379705</c:v>
                </c:pt>
                <c:pt idx="7">
                  <c:v>2307.2257673335148</c:v>
                </c:pt>
                <c:pt idx="8">
                  <c:v>2618.715584361717</c:v>
                </c:pt>
                <c:pt idx="9">
                  <c:v>2565.4730119958372</c:v>
                </c:pt>
                <c:pt idx="10">
                  <c:v>2998.1815993017403</c:v>
                </c:pt>
                <c:pt idx="11">
                  <c:v>3449.478850691125</c:v>
                </c:pt>
                <c:pt idx="12">
                  <c:v>3740.5659656123817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8208"/>
        <c:axId val="49759744"/>
      </c:lineChart>
      <c:catAx>
        <c:axId val="49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7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75974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75820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Flows'!$C$36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Flows'!$C$37:$C$49</c:f>
              <c:numCache>
                <c:formatCode>#,##0.0</c:formatCode>
                <c:ptCount val="13"/>
                <c:pt idx="0">
                  <c:v>84.094398712441077</c:v>
                </c:pt>
                <c:pt idx="1">
                  <c:v>93.303365048490193</c:v>
                </c:pt>
                <c:pt idx="2">
                  <c:v>112.07870940875351</c:v>
                </c:pt>
                <c:pt idx="3">
                  <c:v>139.01692067968906</c:v>
                </c:pt>
                <c:pt idx="4">
                  <c:v>159.31991224258627</c:v>
                </c:pt>
                <c:pt idx="5">
                  <c:v>179.76930041744345</c:v>
                </c:pt>
                <c:pt idx="6">
                  <c:v>211.46011275616993</c:v>
                </c:pt>
                <c:pt idx="7">
                  <c:v>255.45058276852043</c:v>
                </c:pt>
                <c:pt idx="8">
                  <c:v>295.79808035922645</c:v>
                </c:pt>
                <c:pt idx="9">
                  <c:v>284.87384399794223</c:v>
                </c:pt>
                <c:pt idx="10">
                  <c:v>317.28273101282235</c:v>
                </c:pt>
                <c:pt idx="11">
                  <c:v>353.8195752876735</c:v>
                </c:pt>
                <c:pt idx="12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6032"/>
        <c:axId val="48717824"/>
      </c:lineChart>
      <c:catAx>
        <c:axId val="487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78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8717824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4871603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(tax)'!$E$19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(tax)'!$E$20:$E$32</c:f>
              <c:numCache>
                <c:formatCode>#,##0.0</c:formatCode>
                <c:ptCount val="13"/>
                <c:pt idx="0">
                  <c:v>1022.595416367557</c:v>
                </c:pt>
                <c:pt idx="1">
                  <c:v>1018.8330400002708</c:v>
                </c:pt>
                <c:pt idx="2">
                  <c:v>1066.3603000452883</c:v>
                </c:pt>
                <c:pt idx="3">
                  <c:v>1197.0737823048139</c:v>
                </c:pt>
                <c:pt idx="4">
                  <c:v>1358.3094718715192</c:v>
                </c:pt>
                <c:pt idx="5">
                  <c:v>1574.6948648340672</c:v>
                </c:pt>
                <c:pt idx="6">
                  <c:v>1794.6999038537449</c:v>
                </c:pt>
                <c:pt idx="7">
                  <c:v>2120.1117463336063</c:v>
                </c:pt>
                <c:pt idx="8">
                  <c:v>2384.0969647366255</c:v>
                </c:pt>
                <c:pt idx="9">
                  <c:v>2309.3750091901275</c:v>
                </c:pt>
                <c:pt idx="10">
                  <c:v>2703.1653097700328</c:v>
                </c:pt>
                <c:pt idx="11">
                  <c:v>3110.5493723967525</c:v>
                </c:pt>
                <c:pt idx="12">
                  <c:v>3363.0329119529424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4704"/>
        <c:axId val="49786240"/>
      </c:lineChart>
      <c:catAx>
        <c:axId val="497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786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78470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(tax)'!$E$3:$E$15</c:f>
              <c:numCache>
                <c:formatCode>#,##0.0</c:formatCode>
                <c:ptCount val="13"/>
                <c:pt idx="0">
                  <c:v>27.713028908014298</c:v>
                </c:pt>
                <c:pt idx="1">
                  <c:v>27.714269251823424</c:v>
                </c:pt>
                <c:pt idx="2">
                  <c:v>34.259683572769163</c:v>
                </c:pt>
                <c:pt idx="3">
                  <c:v>47.779870844841007</c:v>
                </c:pt>
                <c:pt idx="4">
                  <c:v>74.89133958435059</c:v>
                </c:pt>
                <c:pt idx="5">
                  <c:v>109.8551204442978</c:v>
                </c:pt>
                <c:pt idx="6">
                  <c:v>150.88255578422547</c:v>
                </c:pt>
                <c:pt idx="7">
                  <c:v>187.11402099990843</c:v>
                </c:pt>
                <c:pt idx="8">
                  <c:v>234.61861962509155</c:v>
                </c:pt>
                <c:pt idx="9">
                  <c:v>256.09800280570983</c:v>
                </c:pt>
                <c:pt idx="10">
                  <c:v>295.01628953170774</c:v>
                </c:pt>
                <c:pt idx="11">
                  <c:v>338.92947829437259</c:v>
                </c:pt>
                <c:pt idx="12">
                  <c:v>377.53305365943908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3744"/>
        <c:axId val="49825280"/>
      </c:lineChart>
      <c:catAx>
        <c:axId val="498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52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8252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82374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(2)'!$G$3:$G$20</c:f>
              <c:numCache>
                <c:formatCode>#,##0.0</c:formatCode>
                <c:ptCount val="18"/>
                <c:pt idx="0">
                  <c:v>20.331909322878879</c:v>
                </c:pt>
                <c:pt idx="1">
                  <c:v>18.748956168721005</c:v>
                </c:pt>
                <c:pt idx="2">
                  <c:v>18.708636969155453</c:v>
                </c:pt>
                <c:pt idx="3">
                  <c:v>20.241984818578764</c:v>
                </c:pt>
                <c:pt idx="4">
                  <c:v>20.938348328832678</c:v>
                </c:pt>
                <c:pt idx="5">
                  <c:v>19.73089189633658</c:v>
                </c:pt>
                <c:pt idx="6">
                  <c:v>21.896068811600141</c:v>
                </c:pt>
                <c:pt idx="7">
                  <c:v>23.4192504233426</c:v>
                </c:pt>
                <c:pt idx="8">
                  <c:v>37.909684697282884</c:v>
                </c:pt>
                <c:pt idx="9">
                  <c:v>38.098773286846914</c:v>
                </c:pt>
                <c:pt idx="10">
                  <c:v>37.77266773635467</c:v>
                </c:pt>
                <c:pt idx="11">
                  <c:v>45.372248591087633</c:v>
                </c:pt>
                <c:pt idx="12">
                  <c:v>52.251994858617444</c:v>
                </c:pt>
                <c:pt idx="13">
                  <c:v>68.067867320720069</c:v>
                </c:pt>
                <c:pt idx="14">
                  <c:v>72.533067080337275</c:v>
                </c:pt>
                <c:pt idx="15">
                  <c:v>72.218242899740446</c:v>
                </c:pt>
                <c:pt idx="16">
                  <c:v>76.177835989884557</c:v>
                </c:pt>
                <c:pt idx="17">
                  <c:v>78.884007035130836</c:v>
                </c:pt>
              </c:numCache>
            </c:numRef>
          </c:val>
        </c:ser>
        <c:ser>
          <c:idx val="1"/>
          <c:order val="1"/>
          <c:tx>
            <c:strRef>
              <c:f>'Total Flows (tax)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(2)'!$E$3:$E$20</c:f>
              <c:numCache>
                <c:formatCode>#,##0.0</c:formatCode>
                <c:ptCount val="18"/>
                <c:pt idx="0">
                  <c:v>14.200368653774261</c:v>
                </c:pt>
                <c:pt idx="1">
                  <c:v>15.690962176561355</c:v>
                </c:pt>
                <c:pt idx="2">
                  <c:v>18.979005257606506</c:v>
                </c:pt>
                <c:pt idx="3">
                  <c:v>20.403131895780565</c:v>
                </c:pt>
                <c:pt idx="4">
                  <c:v>22.979468520641326</c:v>
                </c:pt>
                <c:pt idx="5">
                  <c:v>27.713028908014298</c:v>
                </c:pt>
                <c:pt idx="6">
                  <c:v>27.714269251823424</c:v>
                </c:pt>
                <c:pt idx="7">
                  <c:v>34.259683572769163</c:v>
                </c:pt>
                <c:pt idx="8">
                  <c:v>47.779870844841007</c:v>
                </c:pt>
                <c:pt idx="9">
                  <c:v>74.89133958435059</c:v>
                </c:pt>
                <c:pt idx="10">
                  <c:v>109.8551204442978</c:v>
                </c:pt>
                <c:pt idx="11">
                  <c:v>150.88255578422547</c:v>
                </c:pt>
                <c:pt idx="12">
                  <c:v>187.11402099990843</c:v>
                </c:pt>
                <c:pt idx="13">
                  <c:v>234.61861962509155</c:v>
                </c:pt>
                <c:pt idx="14">
                  <c:v>256.09800280570983</c:v>
                </c:pt>
                <c:pt idx="15">
                  <c:v>295.01628953170774</c:v>
                </c:pt>
                <c:pt idx="16">
                  <c:v>338.92947829437259</c:v>
                </c:pt>
                <c:pt idx="17">
                  <c:v>377.53305365943908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57920"/>
        <c:axId val="368659456"/>
      </c:areaChart>
      <c:catAx>
        <c:axId val="3686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59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686594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57920"/>
        <c:crosses val="autoZero"/>
        <c:crossBetween val="midCat"/>
        <c:majorUnit val="2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(2)'!$H$3:$H$20</c:f>
              <c:numCache>
                <c:formatCode>#,##0.0</c:formatCode>
                <c:ptCount val="18"/>
                <c:pt idx="0">
                  <c:v>58.877984639834757</c:v>
                </c:pt>
                <c:pt idx="1">
                  <c:v>54.439606914135638</c:v>
                </c:pt>
                <c:pt idx="2">
                  <c:v>49.641303790212874</c:v>
                </c:pt>
                <c:pt idx="3">
                  <c:v>49.801763298732425</c:v>
                </c:pt>
                <c:pt idx="4">
                  <c:v>47.676204854621432</c:v>
                </c:pt>
                <c:pt idx="5">
                  <c:v>41.587818969900866</c:v>
                </c:pt>
                <c:pt idx="6">
                  <c:v>44.136100793361763</c:v>
                </c:pt>
                <c:pt idx="7">
                  <c:v>40.602779560595437</c:v>
                </c:pt>
                <c:pt idx="8">
                  <c:v>44.240729756903654</c:v>
                </c:pt>
                <c:pt idx="9">
                  <c:v>33.718678846066304</c:v>
                </c:pt>
                <c:pt idx="10">
                  <c:v>25.586421229946339</c:v>
                </c:pt>
                <c:pt idx="11">
                  <c:v>23.11905114145323</c:v>
                </c:pt>
                <c:pt idx="12">
                  <c:v>21.8293288924942</c:v>
                </c:pt>
                <c:pt idx="13">
                  <c:v>22.4879108438382</c:v>
                </c:pt>
                <c:pt idx="14">
                  <c:v>22.07127497271884</c:v>
                </c:pt>
                <c:pt idx="15">
                  <c:v>19.665428090758716</c:v>
                </c:pt>
                <c:pt idx="16">
                  <c:v>18.351359604740548</c:v>
                </c:pt>
                <c:pt idx="17">
                  <c:v>17.283316910872287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 (2)'!$I$3:$I$20</c:f>
              <c:numCache>
                <c:formatCode>#,##0.0</c:formatCode>
                <c:ptCount val="18"/>
                <c:pt idx="0">
                  <c:v>41.122015360165229</c:v>
                </c:pt>
                <c:pt idx="1">
                  <c:v>45.560393085864362</c:v>
                </c:pt>
                <c:pt idx="2">
                  <c:v>50.358696209787126</c:v>
                </c:pt>
                <c:pt idx="3">
                  <c:v>50.198236701267561</c:v>
                </c:pt>
                <c:pt idx="4">
                  <c:v>52.323795145378561</c:v>
                </c:pt>
                <c:pt idx="5">
                  <c:v>58.412181030099134</c:v>
                </c:pt>
                <c:pt idx="6">
                  <c:v>55.863899206638237</c:v>
                </c:pt>
                <c:pt idx="7">
                  <c:v>59.397220439404563</c:v>
                </c:pt>
                <c:pt idx="8">
                  <c:v>55.75927024309636</c:v>
                </c:pt>
                <c:pt idx="9">
                  <c:v>66.281321153933689</c:v>
                </c:pt>
                <c:pt idx="10">
                  <c:v>74.413578770053661</c:v>
                </c:pt>
                <c:pt idx="11">
                  <c:v>76.880948858546759</c:v>
                </c:pt>
                <c:pt idx="12">
                  <c:v>78.170671107505797</c:v>
                </c:pt>
                <c:pt idx="13">
                  <c:v>77.512089156161807</c:v>
                </c:pt>
                <c:pt idx="14">
                  <c:v>77.92872502728116</c:v>
                </c:pt>
                <c:pt idx="15">
                  <c:v>80.334571909241276</c:v>
                </c:pt>
                <c:pt idx="16">
                  <c:v>81.648640395259449</c:v>
                </c:pt>
                <c:pt idx="17">
                  <c:v>82.716683089127713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86592"/>
        <c:axId val="368688128"/>
      </c:lineChart>
      <c:catAx>
        <c:axId val="3686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8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68688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686865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(2)'!$G$25:$G$42</c:f>
              <c:numCache>
                <c:formatCode>#,##0.0</c:formatCode>
                <c:ptCount val="18"/>
                <c:pt idx="0">
                  <c:v>194.55323581614115</c:v>
                </c:pt>
                <c:pt idx="1">
                  <c:v>222.16044272771427</c:v>
                </c:pt>
                <c:pt idx="2">
                  <c:v>247.24992323813365</c:v>
                </c:pt>
                <c:pt idx="3">
                  <c:v>244.06638353938075</c:v>
                </c:pt>
                <c:pt idx="4">
                  <c:v>257.78905779196651</c:v>
                </c:pt>
                <c:pt idx="5">
                  <c:v>198.16882583557475</c:v>
                </c:pt>
                <c:pt idx="6">
                  <c:v>184.96659811036415</c:v>
                </c:pt>
                <c:pt idx="7">
                  <c:v>158.36310067913647</c:v>
                </c:pt>
                <c:pt idx="8">
                  <c:v>213.32605807957412</c:v>
                </c:pt>
                <c:pt idx="9">
                  <c:v>276.84013042912795</c:v>
                </c:pt>
                <c:pt idx="10">
                  <c:v>429.23980144878897</c:v>
                </c:pt>
                <c:pt idx="11">
                  <c:v>458.85496367069754</c:v>
                </c:pt>
                <c:pt idx="12">
                  <c:v>645.14740303441454</c:v>
                </c:pt>
                <c:pt idx="13">
                  <c:v>511.65183439348675</c:v>
                </c:pt>
                <c:pt idx="14">
                  <c:v>546.14128322253646</c:v>
                </c:pt>
                <c:pt idx="15">
                  <c:v>769.69105589750586</c:v>
                </c:pt>
                <c:pt idx="16">
                  <c:v>779.02341716033766</c:v>
                </c:pt>
                <c:pt idx="17">
                  <c:v>757.87685677573859</c:v>
                </c:pt>
              </c:numCache>
            </c:numRef>
          </c:val>
        </c:ser>
        <c:ser>
          <c:idx val="1"/>
          <c:order val="1"/>
          <c:tx>
            <c:strRef>
              <c:f>'Total Flows (tax) (2)'!$E$24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(2)'!$E$25:$E$42</c:f>
              <c:numCache>
                <c:formatCode>#,##0.0</c:formatCode>
                <c:ptCount val="18"/>
                <c:pt idx="0">
                  <c:v>1024.4414726421833</c:v>
                </c:pt>
                <c:pt idx="1">
                  <c:v>1054.1821193051337</c:v>
                </c:pt>
                <c:pt idx="2">
                  <c:v>1061.9797202153684</c:v>
                </c:pt>
                <c:pt idx="3">
                  <c:v>991.18313906078345</c:v>
                </c:pt>
                <c:pt idx="4">
                  <c:v>989.67787267721496</c:v>
                </c:pt>
                <c:pt idx="5">
                  <c:v>1022.595416367557</c:v>
                </c:pt>
                <c:pt idx="6">
                  <c:v>1018.8330400002708</c:v>
                </c:pt>
                <c:pt idx="7">
                  <c:v>1066.3603000452883</c:v>
                </c:pt>
                <c:pt idx="8">
                  <c:v>1197.0737823048139</c:v>
                </c:pt>
                <c:pt idx="9">
                  <c:v>1358.3094718715192</c:v>
                </c:pt>
                <c:pt idx="10">
                  <c:v>1574.6948648340672</c:v>
                </c:pt>
                <c:pt idx="11">
                  <c:v>1794.6999038537449</c:v>
                </c:pt>
                <c:pt idx="12">
                  <c:v>2120.1117463336063</c:v>
                </c:pt>
                <c:pt idx="13">
                  <c:v>2384.0969647366255</c:v>
                </c:pt>
                <c:pt idx="14">
                  <c:v>2309.3750091901275</c:v>
                </c:pt>
                <c:pt idx="15">
                  <c:v>2703.1653097700328</c:v>
                </c:pt>
                <c:pt idx="16">
                  <c:v>3110.5493723967525</c:v>
                </c:pt>
                <c:pt idx="17">
                  <c:v>3363.0329119529424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36384"/>
        <c:axId val="369546368"/>
      </c:areaChart>
      <c:catAx>
        <c:axId val="3695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46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6954636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638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(2)'!$H$25:$H$42</c:f>
              <c:numCache>
                <c:formatCode>#,##0.0</c:formatCode>
                <c:ptCount val="18"/>
                <c:pt idx="0">
                  <c:v>15.960137846881608</c:v>
                </c:pt>
                <c:pt idx="1">
                  <c:v>17.406020087105482</c:v>
                </c:pt>
                <c:pt idx="2">
                  <c:v>18.885145510907833</c:v>
                </c:pt>
                <c:pt idx="3">
                  <c:v>19.75846815351348</c:v>
                </c:pt>
                <c:pt idx="4">
                  <c:v>20.665001331539116</c:v>
                </c:pt>
                <c:pt idx="5">
                  <c:v>16.233177462499761</c:v>
                </c:pt>
                <c:pt idx="6">
                  <c:v>15.365231244019101</c:v>
                </c:pt>
                <c:pt idx="7">
                  <c:v>12.930519706365089</c:v>
                </c:pt>
                <c:pt idx="8">
                  <c:v>15.125218535293836</c:v>
                </c:pt>
                <c:pt idx="9">
                  <c:v>16.930568924067579</c:v>
                </c:pt>
                <c:pt idx="10">
                  <c:v>21.419850091470078</c:v>
                </c:pt>
                <c:pt idx="11">
                  <c:v>20.361384152796568</c:v>
                </c:pt>
                <c:pt idx="12">
                  <c:v>23.330449993515366</c:v>
                </c:pt>
                <c:pt idx="13">
                  <c:v>17.669068344159818</c:v>
                </c:pt>
                <c:pt idx="14">
                  <c:v>19.125833204793039</c:v>
                </c:pt>
                <c:pt idx="15">
                  <c:v>22.163054697759112</c:v>
                </c:pt>
                <c:pt idx="16">
                  <c:v>20.028508510032175</c:v>
                </c:pt>
                <c:pt idx="17">
                  <c:v>18.391008279939768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 (2)'!$I$25:$I$42</c:f>
              <c:numCache>
                <c:formatCode>#,##0.0</c:formatCode>
                <c:ptCount val="18"/>
                <c:pt idx="0">
                  <c:v>84.039862153118392</c:v>
                </c:pt>
                <c:pt idx="1">
                  <c:v>82.593979912894511</c:v>
                </c:pt>
                <c:pt idx="2">
                  <c:v>81.114854489092181</c:v>
                </c:pt>
                <c:pt idx="3">
                  <c:v>80.241531846486509</c:v>
                </c:pt>
                <c:pt idx="4">
                  <c:v>79.334998668460884</c:v>
                </c:pt>
                <c:pt idx="5">
                  <c:v>83.766822537500246</c:v>
                </c:pt>
                <c:pt idx="6">
                  <c:v>84.6347687559809</c:v>
                </c:pt>
                <c:pt idx="7">
                  <c:v>87.069480293634911</c:v>
                </c:pt>
                <c:pt idx="8">
                  <c:v>84.874781464706174</c:v>
                </c:pt>
                <c:pt idx="9">
                  <c:v>83.069431075932428</c:v>
                </c:pt>
                <c:pt idx="10">
                  <c:v>78.580149908529918</c:v>
                </c:pt>
                <c:pt idx="11">
                  <c:v>79.638615847203425</c:v>
                </c:pt>
                <c:pt idx="12">
                  <c:v>76.669550006484627</c:v>
                </c:pt>
                <c:pt idx="13">
                  <c:v>82.330931655840175</c:v>
                </c:pt>
                <c:pt idx="14">
                  <c:v>80.874166795206961</c:v>
                </c:pt>
                <c:pt idx="15">
                  <c:v>77.836945302240878</c:v>
                </c:pt>
                <c:pt idx="16">
                  <c:v>79.971491489967832</c:v>
                </c:pt>
                <c:pt idx="17">
                  <c:v>81.608991720060217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23328"/>
        <c:axId val="369578368"/>
      </c:lineChart>
      <c:catAx>
        <c:axId val="3695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78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6957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6952332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(2)'!$G$47:$G$64</c:f>
              <c:numCache>
                <c:formatCode>#,##0.0</c:formatCode>
                <c:ptCount val="18"/>
                <c:pt idx="0">
                  <c:v>214.88515086106594</c:v>
                </c:pt>
                <c:pt idx="1">
                  <c:v>240.90939698908667</c:v>
                </c:pt>
                <c:pt idx="2">
                  <c:v>265.95856020728911</c:v>
                </c:pt>
                <c:pt idx="3">
                  <c:v>264.30836740428526</c:v>
                </c:pt>
                <c:pt idx="4">
                  <c:v>278.72740802814769</c:v>
                </c:pt>
                <c:pt idx="5">
                  <c:v>217.89971868558558</c:v>
                </c:pt>
                <c:pt idx="6">
                  <c:v>206.8626640609414</c:v>
                </c:pt>
                <c:pt idx="7">
                  <c:v>181.78234919513048</c:v>
                </c:pt>
                <c:pt idx="8">
                  <c:v>251.23574277685705</c:v>
                </c:pt>
                <c:pt idx="9">
                  <c:v>314.93889990127769</c:v>
                </c:pt>
                <c:pt idx="10">
                  <c:v>467.01246727779505</c:v>
                </c:pt>
                <c:pt idx="11">
                  <c:v>504.22721607648236</c:v>
                </c:pt>
                <c:pt idx="12">
                  <c:v>697.39939026363777</c:v>
                </c:pt>
                <c:pt idx="13">
                  <c:v>579.71969408481232</c:v>
                </c:pt>
                <c:pt idx="14">
                  <c:v>618.67434648817664</c:v>
                </c:pt>
                <c:pt idx="15">
                  <c:v>841.90929498254889</c:v>
                </c:pt>
                <c:pt idx="16">
                  <c:v>855.20124933552506</c:v>
                </c:pt>
                <c:pt idx="17">
                  <c:v>836.76086762556656</c:v>
                </c:pt>
              </c:numCache>
            </c:numRef>
          </c:val>
        </c:ser>
        <c:ser>
          <c:idx val="1"/>
          <c:order val="1"/>
          <c:tx>
            <c:strRef>
              <c:f>'Total Flows (tax)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(2)'!$E$47:$E$64</c:f>
              <c:numCache>
                <c:formatCode>#,##0.0</c:formatCode>
                <c:ptCount val="18"/>
                <c:pt idx="0">
                  <c:v>1038.6418412959576</c:v>
                </c:pt>
                <c:pt idx="1">
                  <c:v>1069.8730814816952</c:v>
                </c:pt>
                <c:pt idx="2">
                  <c:v>1080.9587254729747</c:v>
                </c:pt>
                <c:pt idx="3">
                  <c:v>1011.586270956564</c:v>
                </c:pt>
                <c:pt idx="4">
                  <c:v>1012.6573411978561</c:v>
                </c:pt>
                <c:pt idx="5">
                  <c:v>1050.3084452755711</c:v>
                </c:pt>
                <c:pt idx="6">
                  <c:v>1046.5473092520942</c:v>
                </c:pt>
                <c:pt idx="7">
                  <c:v>1100.6199836180576</c:v>
                </c:pt>
                <c:pt idx="8">
                  <c:v>1244.8536531496547</c:v>
                </c:pt>
                <c:pt idx="9">
                  <c:v>1433.2008114558696</c:v>
                </c:pt>
                <c:pt idx="10">
                  <c:v>1684.5499852783651</c:v>
                </c:pt>
                <c:pt idx="11">
                  <c:v>1945.5824596379705</c:v>
                </c:pt>
                <c:pt idx="12">
                  <c:v>2307.2257673335148</c:v>
                </c:pt>
                <c:pt idx="13">
                  <c:v>2618.715584361717</c:v>
                </c:pt>
                <c:pt idx="14">
                  <c:v>2565.4730119958372</c:v>
                </c:pt>
                <c:pt idx="15">
                  <c:v>2998.1815993017403</c:v>
                </c:pt>
                <c:pt idx="16">
                  <c:v>3449.478850691125</c:v>
                </c:pt>
                <c:pt idx="17">
                  <c:v>3740.5659656123817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66464"/>
        <c:axId val="369568000"/>
      </c:areaChart>
      <c:catAx>
        <c:axId val="3695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8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6956800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646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(2)'!$H$47:$H$64</c:f>
              <c:numCache>
                <c:formatCode>#,##0.0</c:formatCode>
                <c:ptCount val="18"/>
                <c:pt idx="0">
                  <c:v>17.142443059107919</c:v>
                </c:pt>
                <c:pt idx="1">
                  <c:v>18.379052279531724</c:v>
                </c:pt>
                <c:pt idx="2">
                  <c:v>19.745723292352441</c:v>
                </c:pt>
                <c:pt idx="3">
                  <c:v>20.715532416049971</c:v>
                </c:pt>
                <c:pt idx="4">
                  <c:v>21.583606914608833</c:v>
                </c:pt>
                <c:pt idx="5">
                  <c:v>17.181699730191891</c:v>
                </c:pt>
                <c:pt idx="6">
                  <c:v>16.503990590896471</c:v>
                </c:pt>
                <c:pt idx="7">
                  <c:v>14.175141805641999</c:v>
                </c:pt>
                <c:pt idx="8">
                  <c:v>16.792829590324683</c:v>
                </c:pt>
                <c:pt idx="9">
                  <c:v>18.015659609767614</c:v>
                </c:pt>
                <c:pt idx="10">
                  <c:v>21.705736067431445</c:v>
                </c:pt>
                <c:pt idx="11">
                  <c:v>20.582301599793933</c:v>
                </c:pt>
                <c:pt idx="12">
                  <c:v>23.210861710994902</c:v>
                </c:pt>
                <c:pt idx="13">
                  <c:v>18.125103171272563</c:v>
                </c:pt>
                <c:pt idx="14">
                  <c:v>19.429827732053521</c:v>
                </c:pt>
                <c:pt idx="15">
                  <c:v>21.924202269161725</c:v>
                </c:pt>
                <c:pt idx="16">
                  <c:v>19.866778238183848</c:v>
                </c:pt>
                <c:pt idx="17">
                  <c:v>18.280557585477275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 (2)'!$I$47:$I$64</c:f>
              <c:numCache>
                <c:formatCode>#,##0.0</c:formatCode>
                <c:ptCount val="18"/>
                <c:pt idx="0">
                  <c:v>82.857556940892067</c:v>
                </c:pt>
                <c:pt idx="1">
                  <c:v>81.62094772046828</c:v>
                </c:pt>
                <c:pt idx="2">
                  <c:v>80.254276707647563</c:v>
                </c:pt>
                <c:pt idx="3">
                  <c:v>79.284467583950033</c:v>
                </c:pt>
                <c:pt idx="4">
                  <c:v>78.416393085391164</c:v>
                </c:pt>
                <c:pt idx="5">
                  <c:v>82.818300269808105</c:v>
                </c:pt>
                <c:pt idx="6">
                  <c:v>83.496009409103536</c:v>
                </c:pt>
                <c:pt idx="7">
                  <c:v>85.824858194357986</c:v>
                </c:pt>
                <c:pt idx="8">
                  <c:v>83.207170409675328</c:v>
                </c:pt>
                <c:pt idx="9">
                  <c:v>81.98434039023239</c:v>
                </c:pt>
                <c:pt idx="10">
                  <c:v>78.294263932568555</c:v>
                </c:pt>
                <c:pt idx="11">
                  <c:v>79.417698400206064</c:v>
                </c:pt>
                <c:pt idx="12">
                  <c:v>76.789138289005081</c:v>
                </c:pt>
                <c:pt idx="13">
                  <c:v>81.874896828727444</c:v>
                </c:pt>
                <c:pt idx="14">
                  <c:v>80.570172267946489</c:v>
                </c:pt>
                <c:pt idx="15">
                  <c:v>78.075797730838275</c:v>
                </c:pt>
                <c:pt idx="16">
                  <c:v>80.133221761816159</c:v>
                </c:pt>
                <c:pt idx="17">
                  <c:v>81.719442414522717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86720"/>
        <c:axId val="371488256"/>
      </c:lineChart>
      <c:catAx>
        <c:axId val="3714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88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1488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714867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Const'!$B$37:$B$49</c:f>
              <c:numCache>
                <c:formatCode>#,##0.0</c:formatCode>
                <c:ptCount val="13"/>
                <c:pt idx="0">
                  <c:v>28.051080703735352</c:v>
                </c:pt>
                <c:pt idx="1">
                  <c:v>33.741420745849609</c:v>
                </c:pt>
                <c:pt idx="2">
                  <c:v>26.731487274169922</c:v>
                </c:pt>
                <c:pt idx="3">
                  <c:v>18.010519027709961</c:v>
                </c:pt>
                <c:pt idx="4">
                  <c:v>22.948518753051758</c:v>
                </c:pt>
                <c:pt idx="5">
                  <c:v>38.973739624023438</c:v>
                </c:pt>
                <c:pt idx="6">
                  <c:v>37.830570220947266</c:v>
                </c:pt>
                <c:pt idx="7">
                  <c:v>51.44488525390625</c:v>
                </c:pt>
                <c:pt idx="8">
                  <c:v>60.929065704345703</c:v>
                </c:pt>
                <c:pt idx="9">
                  <c:v>81.340644836425781</c:v>
                </c:pt>
                <c:pt idx="10">
                  <c:v>85.731170654296875</c:v>
                </c:pt>
                <c:pt idx="11">
                  <c:v>71.325271606445313</c:v>
                </c:pt>
                <c:pt idx="12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1392"/>
        <c:axId val="49853184"/>
      </c:lineChart>
      <c:catAx>
        <c:axId val="498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31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8531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13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Const'!$C$37:$C$49</c:f>
              <c:numCache>
                <c:formatCode>#,##0.0</c:formatCode>
                <c:ptCount val="13"/>
                <c:pt idx="0">
                  <c:v>70.573590553628421</c:v>
                </c:pt>
                <c:pt idx="1">
                  <c:v>79.480212175687512</c:v>
                </c:pt>
                <c:pt idx="2">
                  <c:v>92.584354485202752</c:v>
                </c:pt>
                <c:pt idx="3">
                  <c:v>113.46875700930325</c:v>
                </c:pt>
                <c:pt idx="4">
                  <c:v>129.09268157535121</c:v>
                </c:pt>
                <c:pt idx="5">
                  <c:v>149.80111228883359</c:v>
                </c:pt>
                <c:pt idx="6">
                  <c:v>177.10123006099613</c:v>
                </c:pt>
                <c:pt idx="7">
                  <c:v>208.96694843640921</c:v>
                </c:pt>
                <c:pt idx="8">
                  <c:v>240.2204816153826</c:v>
                </c:pt>
                <c:pt idx="9">
                  <c:v>232.4474549006861</c:v>
                </c:pt>
                <c:pt idx="10">
                  <c:v>261.65413953763147</c:v>
                </c:pt>
                <c:pt idx="11">
                  <c:v>294.2698537679878</c:v>
                </c:pt>
                <c:pt idx="12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1856"/>
        <c:axId val="49883392"/>
      </c:lineChart>
      <c:catAx>
        <c:axId val="498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3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88339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49881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Flows'!$D$36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Flows'!$D$37:$D$49</c:f>
              <c:numCache>
                <c:formatCode>#,##0.0</c:formatCode>
                <c:ptCount val="13"/>
                <c:pt idx="0">
                  <c:v>80.561659999999975</c:v>
                </c:pt>
                <c:pt idx="1">
                  <c:v>54.482780000000027</c:v>
                </c:pt>
                <c:pt idx="2">
                  <c:v>8.0296400000000006</c:v>
                </c:pt>
                <c:pt idx="3">
                  <c:v>47.181110000000011</c:v>
                </c:pt>
                <c:pt idx="4">
                  <c:v>82.038200000000018</c:v>
                </c:pt>
                <c:pt idx="5">
                  <c:v>178.56676000000002</c:v>
                </c:pt>
                <c:pt idx="6">
                  <c:v>196.40369999999996</c:v>
                </c:pt>
                <c:pt idx="7">
                  <c:v>324.73050000000006</c:v>
                </c:pt>
                <c:pt idx="8">
                  <c:v>135.76366999999999</c:v>
                </c:pt>
                <c:pt idx="9">
                  <c:v>162.46545</c:v>
                </c:pt>
                <c:pt idx="10">
                  <c:v>351.11836999999997</c:v>
                </c:pt>
                <c:pt idx="11">
                  <c:v>336.58514999999994</c:v>
                </c:pt>
                <c:pt idx="12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2400"/>
        <c:axId val="48743936"/>
      </c:lineChart>
      <c:catAx>
        <c:axId val="487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39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874393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487424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Const'!$D$37:$D$49</c:f>
              <c:numCache>
                <c:formatCode>#,##0.0</c:formatCode>
                <c:ptCount val="13"/>
                <c:pt idx="0">
                  <c:v>44.038040000000002</c:v>
                </c:pt>
                <c:pt idx="1">
                  <c:v>22.943340000000003</c:v>
                </c:pt>
                <c:pt idx="2">
                  <c:v>7.6908300000000027</c:v>
                </c:pt>
                <c:pt idx="3">
                  <c:v>24.82607999999999</c:v>
                </c:pt>
                <c:pt idx="4">
                  <c:v>63.478519999999989</c:v>
                </c:pt>
                <c:pt idx="5">
                  <c:v>135.97894000000005</c:v>
                </c:pt>
                <c:pt idx="6">
                  <c:v>137.19253</c:v>
                </c:pt>
                <c:pt idx="7">
                  <c:v>234.80518000000001</c:v>
                </c:pt>
                <c:pt idx="8">
                  <c:v>133.12665000000001</c:v>
                </c:pt>
                <c:pt idx="9">
                  <c:v>106.08553999999999</c:v>
                </c:pt>
                <c:pt idx="10">
                  <c:v>175.96056999999999</c:v>
                </c:pt>
                <c:pt idx="11">
                  <c:v>196.98693999999992</c:v>
                </c:pt>
                <c:pt idx="12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9776"/>
        <c:axId val="49917952"/>
      </c:lineChart>
      <c:catAx>
        <c:axId val="498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9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91795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498997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Const'!$B$20:$B$32</c:f>
              <c:numCache>
                <c:formatCode>#,##0.0</c:formatCode>
                <c:ptCount val="13"/>
                <c:pt idx="0">
                  <c:v>20.614349365234375</c:v>
                </c:pt>
                <c:pt idx="1">
                  <c:v>25.692829132080078</c:v>
                </c:pt>
                <c:pt idx="2">
                  <c:v>17.701400756835938</c:v>
                </c:pt>
                <c:pt idx="3">
                  <c:v>7.7693800926208496</c:v>
                </c:pt>
                <c:pt idx="4">
                  <c:v>11.417630195617676</c:v>
                </c:pt>
                <c:pt idx="5">
                  <c:v>26.598659515380859</c:v>
                </c:pt>
                <c:pt idx="6">
                  <c:v>24.078369140625</c:v>
                </c:pt>
                <c:pt idx="7">
                  <c:v>35.166328430175781</c:v>
                </c:pt>
                <c:pt idx="8">
                  <c:v>41.142990112304687</c:v>
                </c:pt>
                <c:pt idx="9">
                  <c:v>61.239646911621094</c:v>
                </c:pt>
                <c:pt idx="10">
                  <c:v>65.838920593261719</c:v>
                </c:pt>
                <c:pt idx="11">
                  <c:v>52.755161285400391</c:v>
                </c:pt>
                <c:pt idx="12">
                  <c:v>53.018970489501953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9296"/>
        <c:axId val="49960832"/>
      </c:lineChart>
      <c:catAx>
        <c:axId val="49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08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96083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2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Const'!$C$20:$C$32</c:f>
              <c:numCache>
                <c:formatCode>#,##0.0</c:formatCode>
                <c:ptCount val="13"/>
                <c:pt idx="0">
                  <c:v>65.567666204213992</c:v>
                </c:pt>
                <c:pt idx="1">
                  <c:v>74.235607526737979</c:v>
                </c:pt>
                <c:pt idx="2">
                  <c:v>85.841372091457956</c:v>
                </c:pt>
                <c:pt idx="3">
                  <c:v>105.7966763117128</c:v>
                </c:pt>
                <c:pt idx="4">
                  <c:v>120.57872896375459</c:v>
                </c:pt>
                <c:pt idx="5">
                  <c:v>140.44172355478841</c:v>
                </c:pt>
                <c:pt idx="6">
                  <c:v>166.25355968314548</c:v>
                </c:pt>
                <c:pt idx="7">
                  <c:v>195.62800603507557</c:v>
                </c:pt>
                <c:pt idx="8">
                  <c:v>223.28422767712902</c:v>
                </c:pt>
                <c:pt idx="9">
                  <c:v>214.40573631166819</c:v>
                </c:pt>
                <c:pt idx="10">
                  <c:v>242.19539371901064</c:v>
                </c:pt>
                <c:pt idx="11">
                  <c:v>272.62818936630606</c:v>
                </c:pt>
                <c:pt idx="12">
                  <c:v>288.11595347311334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3120"/>
        <c:axId val="49974656"/>
      </c:lineChart>
      <c:catAx>
        <c:axId val="499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6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9746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9731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Const'!$B$3:$B$15</c:f>
              <c:numCache>
                <c:formatCode>#,##0.0</c:formatCode>
                <c:ptCount val="13"/>
                <c:pt idx="0">
                  <c:v>7.436729907989502</c:v>
                </c:pt>
                <c:pt idx="1">
                  <c:v>8.0485935211181641</c:v>
                </c:pt>
                <c:pt idx="2">
                  <c:v>9.0300865173339844</c:v>
                </c:pt>
                <c:pt idx="3">
                  <c:v>10.24113941192627</c:v>
                </c:pt>
                <c:pt idx="4">
                  <c:v>11.530889511108398</c:v>
                </c:pt>
                <c:pt idx="5">
                  <c:v>12.375080108642578</c:v>
                </c:pt>
                <c:pt idx="6">
                  <c:v>13.752200126647949</c:v>
                </c:pt>
                <c:pt idx="7">
                  <c:v>16.278554916381836</c:v>
                </c:pt>
                <c:pt idx="8">
                  <c:v>19.786073684692383</c:v>
                </c:pt>
                <c:pt idx="9">
                  <c:v>20.10099983215332</c:v>
                </c:pt>
                <c:pt idx="10">
                  <c:v>19.892250061035156</c:v>
                </c:pt>
                <c:pt idx="11">
                  <c:v>18.570110321044922</c:v>
                </c:pt>
                <c:pt idx="12">
                  <c:v>19.961551666259766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3968"/>
        <c:axId val="50005504"/>
      </c:lineChart>
      <c:catAx>
        <c:axId val="500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005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9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Const'!$C$3:$C$15</c:f>
              <c:numCache>
                <c:formatCode>#,##0.0</c:formatCode>
                <c:ptCount val="13"/>
                <c:pt idx="0">
                  <c:v>5.0059243494144221</c:v>
                </c:pt>
                <c:pt idx="1">
                  <c:v>5.2446046489495064</c:v>
                </c:pt>
                <c:pt idx="2">
                  <c:v>6.7429823937447901</c:v>
                </c:pt>
                <c:pt idx="3">
                  <c:v>7.6720806975904319</c:v>
                </c:pt>
                <c:pt idx="4">
                  <c:v>8.5139526115965776</c:v>
                </c:pt>
                <c:pt idx="5">
                  <c:v>9.3593887340452078</c:v>
                </c:pt>
                <c:pt idx="6">
                  <c:v>10.847670377850543</c:v>
                </c:pt>
                <c:pt idx="7">
                  <c:v>13.338942401333593</c:v>
                </c:pt>
                <c:pt idx="8">
                  <c:v>16.936253938253653</c:v>
                </c:pt>
                <c:pt idx="9">
                  <c:v>18.041718589017897</c:v>
                </c:pt>
                <c:pt idx="10">
                  <c:v>19.458745818620876</c:v>
                </c:pt>
                <c:pt idx="11">
                  <c:v>21.641664401681936</c:v>
                </c:pt>
                <c:pt idx="12">
                  <c:v>25.616668114082977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1888"/>
        <c:axId val="50023424"/>
      </c:lineChart>
      <c:catAx>
        <c:axId val="500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34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023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00218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Const'!$D$3:$D$15</c:f>
              <c:numCache>
                <c:formatCode>#,##0.0</c:formatCode>
                <c:ptCount val="13"/>
                <c:pt idx="0">
                  <c:v>0.54117000000000004</c:v>
                </c:pt>
                <c:pt idx="1">
                  <c:v>-0.24887999999999999</c:v>
                </c:pt>
                <c:pt idx="2">
                  <c:v>-0.55196999999999996</c:v>
                </c:pt>
                <c:pt idx="3">
                  <c:v>-0.38913000000000009</c:v>
                </c:pt>
                <c:pt idx="4">
                  <c:v>-0.15616000000000008</c:v>
                </c:pt>
                <c:pt idx="5">
                  <c:v>0.44853999999999994</c:v>
                </c:pt>
                <c:pt idx="6">
                  <c:v>1.4081800000000002</c:v>
                </c:pt>
                <c:pt idx="7">
                  <c:v>0.44612999999999992</c:v>
                </c:pt>
                <c:pt idx="8">
                  <c:v>1.9305100000000002</c:v>
                </c:pt>
                <c:pt idx="9">
                  <c:v>1.6921600000000001</c:v>
                </c:pt>
                <c:pt idx="10">
                  <c:v>0.57840000000000014</c:v>
                </c:pt>
                <c:pt idx="11">
                  <c:v>1.35439</c:v>
                </c:pt>
                <c:pt idx="12">
                  <c:v>1.8125000000000002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192"/>
        <c:axId val="50140288"/>
      </c:lineChart>
      <c:catAx>
        <c:axId val="500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2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140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Const'!$D$20:$D$32</c:f>
              <c:numCache>
                <c:formatCode>#,##0.0</c:formatCode>
                <c:ptCount val="13"/>
                <c:pt idx="0">
                  <c:v>43.496870000000001</c:v>
                </c:pt>
                <c:pt idx="1">
                  <c:v>23.192219999999995</c:v>
                </c:pt>
                <c:pt idx="2">
                  <c:v>8.242799999999999</c:v>
                </c:pt>
                <c:pt idx="3">
                  <c:v>25.215209999999999</c:v>
                </c:pt>
                <c:pt idx="4">
                  <c:v>63.634679999999996</c:v>
                </c:pt>
                <c:pt idx="5">
                  <c:v>135.53039999999999</c:v>
                </c:pt>
                <c:pt idx="6">
                  <c:v>135.78434999999996</c:v>
                </c:pt>
                <c:pt idx="7">
                  <c:v>234.35905</c:v>
                </c:pt>
                <c:pt idx="8">
                  <c:v>131.19613999999999</c:v>
                </c:pt>
                <c:pt idx="9">
                  <c:v>104.39338000000001</c:v>
                </c:pt>
                <c:pt idx="10">
                  <c:v>175.38217</c:v>
                </c:pt>
                <c:pt idx="11">
                  <c:v>195.6325499999999</c:v>
                </c:pt>
                <c:pt idx="12">
                  <c:v>158.52157000000003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0768"/>
        <c:axId val="50162304"/>
      </c:lineChart>
      <c:catAx>
        <c:axId val="501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3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1623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01607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Const'!$B$37:$B$49</c:f>
              <c:numCache>
                <c:formatCode>#,##0.0</c:formatCode>
                <c:ptCount val="13"/>
                <c:pt idx="0">
                  <c:v>28.051080703735352</c:v>
                </c:pt>
                <c:pt idx="1">
                  <c:v>33.741420745849609</c:v>
                </c:pt>
                <c:pt idx="2">
                  <c:v>26.731487274169922</c:v>
                </c:pt>
                <c:pt idx="3">
                  <c:v>18.010519027709961</c:v>
                </c:pt>
                <c:pt idx="4">
                  <c:v>22.948518753051758</c:v>
                </c:pt>
                <c:pt idx="5">
                  <c:v>38.973739624023438</c:v>
                </c:pt>
                <c:pt idx="6">
                  <c:v>37.830570220947266</c:v>
                </c:pt>
                <c:pt idx="7">
                  <c:v>51.44488525390625</c:v>
                </c:pt>
                <c:pt idx="8">
                  <c:v>60.929065704345703</c:v>
                </c:pt>
                <c:pt idx="9">
                  <c:v>81.340644836425781</c:v>
                </c:pt>
                <c:pt idx="10">
                  <c:v>85.731170654296875</c:v>
                </c:pt>
                <c:pt idx="11">
                  <c:v>71.325271606445313</c:v>
                </c:pt>
                <c:pt idx="12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9728"/>
        <c:axId val="50251264"/>
      </c:lineChart>
      <c:catAx>
        <c:axId val="502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12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25126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972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Const'!$C$37:$C$49</c:f>
              <c:numCache>
                <c:formatCode>#,##0.0</c:formatCode>
                <c:ptCount val="13"/>
                <c:pt idx="0">
                  <c:v>70.573590553628421</c:v>
                </c:pt>
                <c:pt idx="1">
                  <c:v>79.480212175687512</c:v>
                </c:pt>
                <c:pt idx="2">
                  <c:v>92.584354485202752</c:v>
                </c:pt>
                <c:pt idx="3">
                  <c:v>113.46875700930325</c:v>
                </c:pt>
                <c:pt idx="4">
                  <c:v>129.09268157535121</c:v>
                </c:pt>
                <c:pt idx="5">
                  <c:v>149.80111228883359</c:v>
                </c:pt>
                <c:pt idx="6">
                  <c:v>177.10123006099613</c:v>
                </c:pt>
                <c:pt idx="7">
                  <c:v>208.96694843640921</c:v>
                </c:pt>
                <c:pt idx="8">
                  <c:v>240.2204816153826</c:v>
                </c:pt>
                <c:pt idx="9">
                  <c:v>232.4474549006861</c:v>
                </c:pt>
                <c:pt idx="10">
                  <c:v>261.65413953763147</c:v>
                </c:pt>
                <c:pt idx="11">
                  <c:v>294.2698537679878</c:v>
                </c:pt>
                <c:pt idx="12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8032"/>
        <c:axId val="50269568"/>
      </c:lineChart>
      <c:catAx>
        <c:axId val="50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9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26956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026803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Const'!$D$37:$D$49</c:f>
              <c:numCache>
                <c:formatCode>#,##0.0</c:formatCode>
                <c:ptCount val="13"/>
                <c:pt idx="0">
                  <c:v>44.038040000000002</c:v>
                </c:pt>
                <c:pt idx="1">
                  <c:v>22.943340000000003</c:v>
                </c:pt>
                <c:pt idx="2">
                  <c:v>7.6908300000000027</c:v>
                </c:pt>
                <c:pt idx="3">
                  <c:v>24.82607999999999</c:v>
                </c:pt>
                <c:pt idx="4">
                  <c:v>63.478519999999989</c:v>
                </c:pt>
                <c:pt idx="5">
                  <c:v>135.97894000000005</c:v>
                </c:pt>
                <c:pt idx="6">
                  <c:v>137.19253</c:v>
                </c:pt>
                <c:pt idx="7">
                  <c:v>234.80518000000001</c:v>
                </c:pt>
                <c:pt idx="8">
                  <c:v>133.12665000000001</c:v>
                </c:pt>
                <c:pt idx="9">
                  <c:v>106.08553999999999</c:v>
                </c:pt>
                <c:pt idx="10">
                  <c:v>175.96056999999999</c:v>
                </c:pt>
                <c:pt idx="11">
                  <c:v>196.98693999999992</c:v>
                </c:pt>
                <c:pt idx="12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9360"/>
        <c:axId val="50320896"/>
      </c:lineChart>
      <c:catAx>
        <c:axId val="50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8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3208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031936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Flows'!$B$20:$B$32</c:f>
              <c:numCache>
                <c:formatCode>#,##0.0</c:formatCode>
                <c:ptCount val="13"/>
                <c:pt idx="0">
                  <c:v>40.446529388427734</c:v>
                </c:pt>
                <c:pt idx="1">
                  <c:v>45.363971710205078</c:v>
                </c:pt>
                <c:pt idx="2">
                  <c:v>44.645931243896484</c:v>
                </c:pt>
                <c:pt idx="3">
                  <c:v>39.886421203613281</c:v>
                </c:pt>
                <c:pt idx="4">
                  <c:v>48.615871429443359</c:v>
                </c:pt>
                <c:pt idx="5">
                  <c:v>83.036148071289062</c:v>
                </c:pt>
                <c:pt idx="6">
                  <c:v>68.685600280761719</c:v>
                </c:pt>
                <c:pt idx="7">
                  <c:v>83.919273376464844</c:v>
                </c:pt>
                <c:pt idx="8">
                  <c:v>107.42816162109375</c:v>
                </c:pt>
                <c:pt idx="9">
                  <c:v>129.40365600585937</c:v>
                </c:pt>
                <c:pt idx="10">
                  <c:v>128.52427673339844</c:v>
                </c:pt>
                <c:pt idx="11">
                  <c:v>120.60520935058594</c:v>
                </c:pt>
                <c:pt idx="12">
                  <c:v>120.60050964355469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7312"/>
        <c:axId val="48958848"/>
      </c:lineChart>
      <c:catAx>
        <c:axId val="489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89588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3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Const'!$B$20:$B$32</c:f>
              <c:numCache>
                <c:formatCode>#,##0.0</c:formatCode>
                <c:ptCount val="13"/>
                <c:pt idx="0">
                  <c:v>20.614349365234375</c:v>
                </c:pt>
                <c:pt idx="1">
                  <c:v>25.692829132080078</c:v>
                </c:pt>
                <c:pt idx="2">
                  <c:v>17.701400756835938</c:v>
                </c:pt>
                <c:pt idx="3">
                  <c:v>7.7693800926208496</c:v>
                </c:pt>
                <c:pt idx="4">
                  <c:v>11.417630195617676</c:v>
                </c:pt>
                <c:pt idx="5">
                  <c:v>26.598659515380859</c:v>
                </c:pt>
                <c:pt idx="6">
                  <c:v>24.078369140625</c:v>
                </c:pt>
                <c:pt idx="7">
                  <c:v>35.166328430175781</c:v>
                </c:pt>
                <c:pt idx="8">
                  <c:v>41.142990112304687</c:v>
                </c:pt>
                <c:pt idx="9">
                  <c:v>61.239646911621094</c:v>
                </c:pt>
                <c:pt idx="10">
                  <c:v>65.838920593261719</c:v>
                </c:pt>
                <c:pt idx="11">
                  <c:v>52.755161285400391</c:v>
                </c:pt>
                <c:pt idx="12">
                  <c:v>53.018970489501953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7984"/>
        <c:axId val="54619520"/>
      </c:lineChart>
      <c:catAx>
        <c:axId val="546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95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461952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798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Const'!$C$20:$C$32</c:f>
              <c:numCache>
                <c:formatCode>#,##0.0</c:formatCode>
                <c:ptCount val="13"/>
                <c:pt idx="0">
                  <c:v>65.567666204213992</c:v>
                </c:pt>
                <c:pt idx="1">
                  <c:v>74.235607526737979</c:v>
                </c:pt>
                <c:pt idx="2">
                  <c:v>85.841372091457956</c:v>
                </c:pt>
                <c:pt idx="3">
                  <c:v>105.7966763117128</c:v>
                </c:pt>
                <c:pt idx="4">
                  <c:v>120.57872896375459</c:v>
                </c:pt>
                <c:pt idx="5">
                  <c:v>140.44172355478841</c:v>
                </c:pt>
                <c:pt idx="6">
                  <c:v>166.25355968314548</c:v>
                </c:pt>
                <c:pt idx="7">
                  <c:v>195.62800603507557</c:v>
                </c:pt>
                <c:pt idx="8">
                  <c:v>223.28422767712902</c:v>
                </c:pt>
                <c:pt idx="9">
                  <c:v>214.40573631166819</c:v>
                </c:pt>
                <c:pt idx="10">
                  <c:v>242.19539371901064</c:v>
                </c:pt>
                <c:pt idx="11">
                  <c:v>272.62818936630606</c:v>
                </c:pt>
                <c:pt idx="12">
                  <c:v>288.11595347311334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4736"/>
        <c:axId val="54646272"/>
      </c:lineChart>
      <c:catAx>
        <c:axId val="54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62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464627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464473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Const'!$B$3:$B$15</c:f>
              <c:numCache>
                <c:formatCode>#,##0.0</c:formatCode>
                <c:ptCount val="13"/>
                <c:pt idx="0">
                  <c:v>7.436729907989502</c:v>
                </c:pt>
                <c:pt idx="1">
                  <c:v>8.0485935211181641</c:v>
                </c:pt>
                <c:pt idx="2">
                  <c:v>9.0300865173339844</c:v>
                </c:pt>
                <c:pt idx="3">
                  <c:v>10.24113941192627</c:v>
                </c:pt>
                <c:pt idx="4">
                  <c:v>11.530889511108398</c:v>
                </c:pt>
                <c:pt idx="5">
                  <c:v>12.375080108642578</c:v>
                </c:pt>
                <c:pt idx="6">
                  <c:v>13.752200126647949</c:v>
                </c:pt>
                <c:pt idx="7">
                  <c:v>16.278554916381836</c:v>
                </c:pt>
                <c:pt idx="8">
                  <c:v>19.786073684692383</c:v>
                </c:pt>
                <c:pt idx="9">
                  <c:v>20.10099983215332</c:v>
                </c:pt>
                <c:pt idx="10">
                  <c:v>19.892250061035156</c:v>
                </c:pt>
                <c:pt idx="11">
                  <c:v>18.570110321044922</c:v>
                </c:pt>
                <c:pt idx="12">
                  <c:v>19.961551666259766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2096"/>
        <c:axId val="54693888"/>
      </c:lineChart>
      <c:catAx>
        <c:axId val="546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38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46938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09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Const'!$C$3:$C$15</c:f>
              <c:numCache>
                <c:formatCode>#,##0.0</c:formatCode>
                <c:ptCount val="13"/>
                <c:pt idx="0">
                  <c:v>5.0059243494144221</c:v>
                </c:pt>
                <c:pt idx="1">
                  <c:v>5.2446046489495064</c:v>
                </c:pt>
                <c:pt idx="2">
                  <c:v>6.7429823937447901</c:v>
                </c:pt>
                <c:pt idx="3">
                  <c:v>7.6720806975904319</c:v>
                </c:pt>
                <c:pt idx="4">
                  <c:v>8.5139526115965776</c:v>
                </c:pt>
                <c:pt idx="5">
                  <c:v>9.3593887340452078</c:v>
                </c:pt>
                <c:pt idx="6">
                  <c:v>10.847670377850543</c:v>
                </c:pt>
                <c:pt idx="7">
                  <c:v>13.338942401333593</c:v>
                </c:pt>
                <c:pt idx="8">
                  <c:v>16.936253938253653</c:v>
                </c:pt>
                <c:pt idx="9">
                  <c:v>18.041718589017897</c:v>
                </c:pt>
                <c:pt idx="10">
                  <c:v>19.458745818620876</c:v>
                </c:pt>
                <c:pt idx="11">
                  <c:v>21.641664401681936</c:v>
                </c:pt>
                <c:pt idx="12">
                  <c:v>25.616668114082977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424"/>
        <c:axId val="55256960"/>
      </c:lineChart>
      <c:catAx>
        <c:axId val="552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9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525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525542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Const'!$D$3:$D$15</c:f>
              <c:numCache>
                <c:formatCode>#,##0.0</c:formatCode>
                <c:ptCount val="13"/>
                <c:pt idx="0">
                  <c:v>0.54117000000000004</c:v>
                </c:pt>
                <c:pt idx="1">
                  <c:v>-0.24887999999999999</c:v>
                </c:pt>
                <c:pt idx="2">
                  <c:v>-0.55196999999999996</c:v>
                </c:pt>
                <c:pt idx="3">
                  <c:v>-0.38913000000000009</c:v>
                </c:pt>
                <c:pt idx="4">
                  <c:v>-0.15616000000000008</c:v>
                </c:pt>
                <c:pt idx="5">
                  <c:v>0.44853999999999994</c:v>
                </c:pt>
                <c:pt idx="6">
                  <c:v>1.4081800000000002</c:v>
                </c:pt>
                <c:pt idx="7">
                  <c:v>0.44612999999999992</c:v>
                </c:pt>
                <c:pt idx="8">
                  <c:v>1.9305100000000002</c:v>
                </c:pt>
                <c:pt idx="9">
                  <c:v>1.6921600000000001</c:v>
                </c:pt>
                <c:pt idx="10">
                  <c:v>0.57840000000000014</c:v>
                </c:pt>
                <c:pt idx="11">
                  <c:v>1.35439</c:v>
                </c:pt>
                <c:pt idx="12">
                  <c:v>1.8125000000000002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4112"/>
        <c:axId val="55280000"/>
      </c:lineChart>
      <c:catAx>
        <c:axId val="552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00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52800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112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Const'!$D$20:$D$32</c:f>
              <c:numCache>
                <c:formatCode>#,##0.0</c:formatCode>
                <c:ptCount val="13"/>
                <c:pt idx="0">
                  <c:v>43.496870000000001</c:v>
                </c:pt>
                <c:pt idx="1">
                  <c:v>23.192219999999995</c:v>
                </c:pt>
                <c:pt idx="2">
                  <c:v>8.242799999999999</c:v>
                </c:pt>
                <c:pt idx="3">
                  <c:v>25.215209999999999</c:v>
                </c:pt>
                <c:pt idx="4">
                  <c:v>63.634679999999996</c:v>
                </c:pt>
                <c:pt idx="5">
                  <c:v>135.53039999999999</c:v>
                </c:pt>
                <c:pt idx="6">
                  <c:v>135.78434999999996</c:v>
                </c:pt>
                <c:pt idx="7">
                  <c:v>234.35905</c:v>
                </c:pt>
                <c:pt idx="8">
                  <c:v>131.19613999999999</c:v>
                </c:pt>
                <c:pt idx="9">
                  <c:v>104.39338000000001</c:v>
                </c:pt>
                <c:pt idx="10">
                  <c:v>175.38217</c:v>
                </c:pt>
                <c:pt idx="11">
                  <c:v>195.6325499999999</c:v>
                </c:pt>
                <c:pt idx="12">
                  <c:v>158.52157000000003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7248"/>
        <c:axId val="55318784"/>
      </c:lineChart>
      <c:catAx>
        <c:axId val="553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87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53187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531724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Const'!$E$36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Const'!$E$37:$E$49</c:f>
              <c:numCache>
                <c:formatCode>#,##0.0</c:formatCode>
                <c:ptCount val="13"/>
                <c:pt idx="0">
                  <c:v>667.1036201621904</c:v>
                </c:pt>
                <c:pt idx="1">
                  <c:v>665.72628216793737</c:v>
                </c:pt>
                <c:pt idx="2">
                  <c:v>727.25122925364144</c:v>
                </c:pt>
                <c:pt idx="3">
                  <c:v>846.55031884956895</c:v>
                </c:pt>
                <c:pt idx="4">
                  <c:v>1008.864068899293</c:v>
                </c:pt>
                <c:pt idx="5">
                  <c:v>1210.0996151717027</c:v>
                </c:pt>
                <c:pt idx="6">
                  <c:v>1411.4359580291964</c:v>
                </c:pt>
                <c:pt idx="7">
                  <c:v>1695.9229843263254</c:v>
                </c:pt>
                <c:pt idx="8">
                  <c:v>1951.2617399096489</c:v>
                </c:pt>
                <c:pt idx="9">
                  <c:v>1994.347632040739</c:v>
                </c:pt>
                <c:pt idx="10">
                  <c:v>2362.8159239940642</c:v>
                </c:pt>
                <c:pt idx="11">
                  <c:v>2731.5247531025411</c:v>
                </c:pt>
                <c:pt idx="12">
                  <c:v>2966.0822348523138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1072"/>
        <c:axId val="55345152"/>
      </c:lineChart>
      <c:catAx>
        <c:axId val="553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1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53451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533107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Const'!$E$19</c:f>
              <c:strCache>
                <c:ptCount val="1"/>
                <c:pt idx="0">
                  <c:v>epol_taxrev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Const'!$E$20:$E$32</c:f>
              <c:numCache>
                <c:formatCode>#,##0.0</c:formatCode>
                <c:ptCount val="13"/>
                <c:pt idx="0">
                  <c:v>647.83998024290941</c:v>
                </c:pt>
                <c:pt idx="1">
                  <c:v>645.81111937573155</c:v>
                </c:pt>
                <c:pt idx="2">
                  <c:v>701.57978062616951</c:v>
                </c:pt>
                <c:pt idx="3">
                  <c:v>808.80233308220443</c:v>
                </c:pt>
                <c:pt idx="4">
                  <c:v>946.23314471640106</c:v>
                </c:pt>
                <c:pt idx="5">
                  <c:v>1115.640171114238</c:v>
                </c:pt>
                <c:pt idx="6">
                  <c:v>1284.7438113426424</c:v>
                </c:pt>
                <c:pt idx="7">
                  <c:v>1536.159518113099</c:v>
                </c:pt>
                <c:pt idx="8">
                  <c:v>1757.2839541087151</c:v>
                </c:pt>
                <c:pt idx="9">
                  <c:v>1767.4745976703166</c:v>
                </c:pt>
                <c:pt idx="10">
                  <c:v>2101.0700306835174</c:v>
                </c:pt>
                <c:pt idx="11">
                  <c:v>2434.3095749866961</c:v>
                </c:pt>
                <c:pt idx="12">
                  <c:v>2633.593593998432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5744"/>
        <c:axId val="56977280"/>
      </c:lineChart>
      <c:catAx>
        <c:axId val="56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72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69772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697574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'Total Flows (tax),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(tax), Const'!$E$3:$E$15</c:f>
              <c:numCache>
                <c:formatCode>#,##0.0</c:formatCode>
                <c:ptCount val="13"/>
                <c:pt idx="0">
                  <c:v>19.263639919281005</c:v>
                </c:pt>
                <c:pt idx="1">
                  <c:v>19.915162792205809</c:v>
                </c:pt>
                <c:pt idx="2">
                  <c:v>25.671448627471925</c:v>
                </c:pt>
                <c:pt idx="3">
                  <c:v>37.747985767364504</c:v>
                </c:pt>
                <c:pt idx="4">
                  <c:v>62.630924182891846</c:v>
                </c:pt>
                <c:pt idx="5">
                  <c:v>94.459444057464594</c:v>
                </c:pt>
                <c:pt idx="6">
                  <c:v>126.69214668655395</c:v>
                </c:pt>
                <c:pt idx="7">
                  <c:v>159.76346621322631</c:v>
                </c:pt>
                <c:pt idx="8">
                  <c:v>193.97778580093384</c:v>
                </c:pt>
                <c:pt idx="9">
                  <c:v>226.87303437042237</c:v>
                </c:pt>
                <c:pt idx="10">
                  <c:v>261.74589331054688</c:v>
                </c:pt>
                <c:pt idx="11">
                  <c:v>297.21517811584471</c:v>
                </c:pt>
                <c:pt idx="12">
                  <c:v>332.48864085388186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8144"/>
        <c:axId val="56999936"/>
      </c:lineChart>
      <c:catAx>
        <c:axId val="569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9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69999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6998144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(2)'!$G$3:$G$20</c:f>
              <c:numCache>
                <c:formatCode>#,##0.0</c:formatCode>
                <c:ptCount val="18"/>
                <c:pt idx="0">
                  <c:v>11.660292393806223</c:v>
                </c:pt>
                <c:pt idx="1">
                  <c:v>11.631335235754428</c:v>
                </c:pt>
                <c:pt idx="2">
                  <c:v>11.476295705235165</c:v>
                </c:pt>
                <c:pt idx="3">
                  <c:v>12.494401151473198</c:v>
                </c:pt>
                <c:pt idx="4">
                  <c:v>12.644118407827152</c:v>
                </c:pt>
                <c:pt idx="5">
                  <c:v>12.983824257403922</c:v>
                </c:pt>
                <c:pt idx="6">
                  <c:v>13.044318170067671</c:v>
                </c:pt>
                <c:pt idx="7">
                  <c:v>15.221098911078773</c:v>
                </c:pt>
                <c:pt idx="8">
                  <c:v>17.524090109516699</c:v>
                </c:pt>
                <c:pt idx="9">
                  <c:v>19.888682122704978</c:v>
                </c:pt>
                <c:pt idx="10">
                  <c:v>22.183008842687787</c:v>
                </c:pt>
                <c:pt idx="11">
                  <c:v>26.008050504498492</c:v>
                </c:pt>
                <c:pt idx="12">
                  <c:v>30.063627317715429</c:v>
                </c:pt>
                <c:pt idx="13">
                  <c:v>38.652837622946038</c:v>
                </c:pt>
                <c:pt idx="14">
                  <c:v>39.834878421171219</c:v>
                </c:pt>
                <c:pt idx="15">
                  <c:v>39.929395879656035</c:v>
                </c:pt>
                <c:pt idx="16">
                  <c:v>41.56616472272686</c:v>
                </c:pt>
                <c:pt idx="17">
                  <c:v>47.390719780342742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(2)'!$E$3:$E$20</c:f>
              <c:numCache>
                <c:formatCode>#,##0.0</c:formatCode>
                <c:ptCount val="18"/>
                <c:pt idx="0">
                  <c:v>10.676650730133057</c:v>
                </c:pt>
                <c:pt idx="1">
                  <c:v>12.021529830932618</c:v>
                </c:pt>
                <c:pt idx="2">
                  <c:v>15.013158004760742</c:v>
                </c:pt>
                <c:pt idx="3">
                  <c:v>16.224282836914064</c:v>
                </c:pt>
                <c:pt idx="4">
                  <c:v>17.055746143341064</c:v>
                </c:pt>
                <c:pt idx="5">
                  <c:v>19.263639919281005</c:v>
                </c:pt>
                <c:pt idx="6">
                  <c:v>19.915162792205809</c:v>
                </c:pt>
                <c:pt idx="7">
                  <c:v>25.671448627471925</c:v>
                </c:pt>
                <c:pt idx="8">
                  <c:v>37.747985767364504</c:v>
                </c:pt>
                <c:pt idx="9">
                  <c:v>62.630924182891846</c:v>
                </c:pt>
                <c:pt idx="10">
                  <c:v>94.459444057464594</c:v>
                </c:pt>
                <c:pt idx="11">
                  <c:v>126.69214668655395</c:v>
                </c:pt>
                <c:pt idx="12">
                  <c:v>159.76346621322631</c:v>
                </c:pt>
                <c:pt idx="13">
                  <c:v>193.97778580093384</c:v>
                </c:pt>
                <c:pt idx="14">
                  <c:v>226.87303437042237</c:v>
                </c:pt>
                <c:pt idx="15">
                  <c:v>261.74589331054688</c:v>
                </c:pt>
                <c:pt idx="16">
                  <c:v>297.21517811584471</c:v>
                </c:pt>
                <c:pt idx="17">
                  <c:v>332.48864085388186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2912"/>
        <c:axId val="57064448"/>
      </c:areaChart>
      <c:catAx>
        <c:axId val="570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4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706444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2912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Flows'!$C$20:$C$32</c:f>
              <c:numCache>
                <c:formatCode>#,##0.0</c:formatCode>
                <c:ptCount val="13"/>
                <c:pt idx="0">
                  <c:v>77.869916447146991</c:v>
                </c:pt>
                <c:pt idx="1">
                  <c:v>86.586666400159075</c:v>
                </c:pt>
                <c:pt idx="2">
                  <c:v>103.58337943523999</c:v>
                </c:pt>
                <c:pt idx="3">
                  <c:v>129.28377687596085</c:v>
                </c:pt>
                <c:pt idx="4">
                  <c:v>148.40060899968452</c:v>
                </c:pt>
                <c:pt idx="5">
                  <c:v>167.68933337749991</c:v>
                </c:pt>
                <c:pt idx="6">
                  <c:v>197.43085338993578</c:v>
                </c:pt>
                <c:pt idx="7">
                  <c:v>238.26040965794974</c:v>
                </c:pt>
                <c:pt idx="8">
                  <c:v>273.92980277239303</c:v>
                </c:pt>
                <c:pt idx="9">
                  <c:v>261.89732721667713</c:v>
                </c:pt>
                <c:pt idx="10">
                  <c:v>292.35635916410723</c:v>
                </c:pt>
                <c:pt idx="11">
                  <c:v>326.25312780975173</c:v>
                </c:pt>
                <c:pt idx="12">
                  <c:v>334.01180713218389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136"/>
        <c:axId val="48981120"/>
      </c:lineChart>
      <c:catAx>
        <c:axId val="489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1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89811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89711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(2)'!$H$3:$H$20</c:f>
              <c:numCache>
                <c:formatCode>#,##0.0</c:formatCode>
                <c:ptCount val="18"/>
                <c:pt idx="0">
                  <c:v>52.201826942512483</c:v>
                </c:pt>
                <c:pt idx="1">
                  <c:v>49.175164205101424</c:v>
                </c:pt>
                <c:pt idx="2">
                  <c:v>43.32401804460217</c:v>
                </c:pt>
                <c:pt idx="3">
                  <c:v>43.50617582799218</c:v>
                </c:pt>
                <c:pt idx="4">
                  <c:v>42.572983408874862</c:v>
                </c:pt>
                <c:pt idx="5">
                  <c:v>40.263086071714405</c:v>
                </c:pt>
                <c:pt idx="6">
                  <c:v>39.576831276556298</c:v>
                </c:pt>
                <c:pt idx="7">
                  <c:v>37.222183080497395</c:v>
                </c:pt>
                <c:pt idx="8">
                  <c:v>31.705141939216631</c:v>
                </c:pt>
                <c:pt idx="9">
                  <c:v>24.10176564470115</c:v>
                </c:pt>
                <c:pt idx="10">
                  <c:v>19.017954690713477</c:v>
                </c:pt>
                <c:pt idx="11">
                  <c:v>17.032100143235734</c:v>
                </c:pt>
                <c:pt idx="12">
                  <c:v>15.837374296001149</c:v>
                </c:pt>
                <c:pt idx="13">
                  <c:v>16.615541433904898</c:v>
                </c:pt>
                <c:pt idx="14">
                  <c:v>14.935769248173122</c:v>
                </c:pt>
                <c:pt idx="15">
                  <c:v>13.235885506844081</c:v>
                </c:pt>
                <c:pt idx="16">
                  <c:v>12.269319312112483</c:v>
                </c:pt>
                <c:pt idx="17">
                  <c:v>12.475202575160161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(tax), Const (2)'!$I$3:$I$20</c:f>
              <c:numCache>
                <c:formatCode>#,##0.0</c:formatCode>
                <c:ptCount val="18"/>
                <c:pt idx="0">
                  <c:v>47.798173057487524</c:v>
                </c:pt>
                <c:pt idx="1">
                  <c:v>50.824835794898569</c:v>
                </c:pt>
                <c:pt idx="2">
                  <c:v>56.675981955397837</c:v>
                </c:pt>
                <c:pt idx="3">
                  <c:v>56.49382417200782</c:v>
                </c:pt>
                <c:pt idx="4">
                  <c:v>57.427016591125138</c:v>
                </c:pt>
                <c:pt idx="5">
                  <c:v>59.736913928285581</c:v>
                </c:pt>
                <c:pt idx="6">
                  <c:v>60.423168723443702</c:v>
                </c:pt>
                <c:pt idx="7">
                  <c:v>62.777816919502591</c:v>
                </c:pt>
                <c:pt idx="8">
                  <c:v>68.294858060783369</c:v>
                </c:pt>
                <c:pt idx="9">
                  <c:v>75.898234355298854</c:v>
                </c:pt>
                <c:pt idx="10">
                  <c:v>80.982045309286519</c:v>
                </c:pt>
                <c:pt idx="11">
                  <c:v>82.967899856764276</c:v>
                </c:pt>
                <c:pt idx="12">
                  <c:v>84.162625703998856</c:v>
                </c:pt>
                <c:pt idx="13">
                  <c:v>83.384458566095105</c:v>
                </c:pt>
                <c:pt idx="14">
                  <c:v>85.064230751826884</c:v>
                </c:pt>
                <c:pt idx="15">
                  <c:v>86.764114493155915</c:v>
                </c:pt>
                <c:pt idx="16">
                  <c:v>87.730680687887514</c:v>
                </c:pt>
                <c:pt idx="17">
                  <c:v>87.524797424839846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3024"/>
        <c:axId val="57154560"/>
      </c:lineChart>
      <c:catAx>
        <c:axId val="571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5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7154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571530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(2)'!$G$25:$G$42</c:f>
              <c:numCache>
                <c:formatCode>#,##0.0</c:formatCode>
                <c:ptCount val="18"/>
                <c:pt idx="0">
                  <c:v>132.47176657357619</c:v>
                </c:pt>
                <c:pt idx="1">
                  <c:v>146.85446295627222</c:v>
                </c:pt>
                <c:pt idx="2">
                  <c:v>179.27761716263498</c:v>
                </c:pt>
                <c:pt idx="3">
                  <c:v>160.38903382229938</c:v>
                </c:pt>
                <c:pt idx="4">
                  <c:v>188.34451889562058</c:v>
                </c:pt>
                <c:pt idx="5">
                  <c:v>129.67888556944837</c:v>
                </c:pt>
                <c:pt idx="6">
                  <c:v>123.12065665881805</c:v>
                </c:pt>
                <c:pt idx="7">
                  <c:v>111.7855728482939</c:v>
                </c:pt>
                <c:pt idx="8">
                  <c:v>138.78126640433365</c:v>
                </c:pt>
                <c:pt idx="9">
                  <c:v>195.63103915937228</c:v>
                </c:pt>
                <c:pt idx="10">
                  <c:v>302.57078307016923</c:v>
                </c:pt>
                <c:pt idx="11">
                  <c:v>326.11627882377047</c:v>
                </c:pt>
                <c:pt idx="12">
                  <c:v>465.15338446525135</c:v>
                </c:pt>
                <c:pt idx="13">
                  <c:v>395.62335778943373</c:v>
                </c:pt>
                <c:pt idx="14">
                  <c:v>380.03876322328927</c:v>
                </c:pt>
                <c:pt idx="15">
                  <c:v>483.41648431227236</c:v>
                </c:pt>
                <c:pt idx="16">
                  <c:v>521.01590065170637</c:v>
                </c:pt>
                <c:pt idx="17">
                  <c:v>499.65649396261529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(2)'!$E$24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(2)'!$E$25:$E$42</c:f>
              <c:numCache>
                <c:formatCode>#,##0.0</c:formatCode>
                <c:ptCount val="18"/>
                <c:pt idx="0">
                  <c:v>676.14446983456617</c:v>
                </c:pt>
                <c:pt idx="1">
                  <c:v>680.79730108563115</c:v>
                </c:pt>
                <c:pt idx="2">
                  <c:v>690.90481892193156</c:v>
                </c:pt>
                <c:pt idx="3">
                  <c:v>648.05679142742167</c:v>
                </c:pt>
                <c:pt idx="4">
                  <c:v>630.59127056794171</c:v>
                </c:pt>
                <c:pt idx="5">
                  <c:v>647.83998024290941</c:v>
                </c:pt>
                <c:pt idx="6">
                  <c:v>645.81111937573155</c:v>
                </c:pt>
                <c:pt idx="7">
                  <c:v>701.57978062616951</c:v>
                </c:pt>
                <c:pt idx="8">
                  <c:v>808.80233308220443</c:v>
                </c:pt>
                <c:pt idx="9">
                  <c:v>946.23314471640106</c:v>
                </c:pt>
                <c:pt idx="10">
                  <c:v>1115.640171114238</c:v>
                </c:pt>
                <c:pt idx="11">
                  <c:v>1284.7438113426424</c:v>
                </c:pt>
                <c:pt idx="12">
                  <c:v>1536.159518113099</c:v>
                </c:pt>
                <c:pt idx="13">
                  <c:v>1757.2839541087151</c:v>
                </c:pt>
                <c:pt idx="14">
                  <c:v>1767.4745976703166</c:v>
                </c:pt>
                <c:pt idx="15">
                  <c:v>2101.0700306835174</c:v>
                </c:pt>
                <c:pt idx="16">
                  <c:v>2434.3095749866961</c:v>
                </c:pt>
                <c:pt idx="17">
                  <c:v>2633.593593998432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288"/>
        <c:axId val="58262656"/>
      </c:areaChart>
      <c:catAx>
        <c:axId val="572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26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82626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28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(2)'!$H$25:$H$42</c:f>
              <c:numCache>
                <c:formatCode>#,##0.0</c:formatCode>
                <c:ptCount val="18"/>
                <c:pt idx="0">
                  <c:v>16.382526173604081</c:v>
                </c:pt>
                <c:pt idx="1">
                  <c:v>17.74350872389817</c:v>
                </c:pt>
                <c:pt idx="2">
                  <c:v>20.602302428592377</c:v>
                </c:pt>
                <c:pt idx="3">
                  <c:v>19.839181403745485</c:v>
                </c:pt>
                <c:pt idx="4">
                  <c:v>22.998691877783756</c:v>
                </c:pt>
                <c:pt idx="5">
                  <c:v>16.678551643111433</c:v>
                </c:pt>
                <c:pt idx="6">
                  <c:v>16.01190905307131</c:v>
                </c:pt>
                <c:pt idx="7">
                  <c:v>13.743586737593139</c:v>
                </c:pt>
                <c:pt idx="8">
                  <c:v>14.645807132957374</c:v>
                </c:pt>
                <c:pt idx="9">
                  <c:v>17.132601400575634</c:v>
                </c:pt>
                <c:pt idx="10">
                  <c:v>21.334681006195819</c:v>
                </c:pt>
                <c:pt idx="11">
                  <c:v>20.244854336795967</c:v>
                </c:pt>
                <c:pt idx="12">
                  <c:v>23.2424117121306</c:v>
                </c:pt>
                <c:pt idx="13">
                  <c:v>18.376237360661172</c:v>
                </c:pt>
                <c:pt idx="14">
                  <c:v>17.696689116995788</c:v>
                </c:pt>
                <c:pt idx="15">
                  <c:v>18.70454659010128</c:v>
                </c:pt>
                <c:pt idx="16">
                  <c:v>17.629729955180579</c:v>
                </c:pt>
                <c:pt idx="17">
                  <c:v>15.946907522079263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(2)'!$I$25:$I$42</c:f>
              <c:numCache>
                <c:formatCode>#,##0.0</c:formatCode>
                <c:ptCount val="18"/>
                <c:pt idx="0">
                  <c:v>83.617473826395923</c:v>
                </c:pt>
                <c:pt idx="1">
                  <c:v>82.256491276101826</c:v>
                </c:pt>
                <c:pt idx="2">
                  <c:v>79.397697571407619</c:v>
                </c:pt>
                <c:pt idx="3">
                  <c:v>80.160818596254515</c:v>
                </c:pt>
                <c:pt idx="4">
                  <c:v>77.001308122216244</c:v>
                </c:pt>
                <c:pt idx="5">
                  <c:v>83.321448356888567</c:v>
                </c:pt>
                <c:pt idx="6">
                  <c:v>83.988090946928693</c:v>
                </c:pt>
                <c:pt idx="7">
                  <c:v>86.256413262406866</c:v>
                </c:pt>
                <c:pt idx="8">
                  <c:v>85.354192867042627</c:v>
                </c:pt>
                <c:pt idx="9">
                  <c:v>82.867398599424362</c:v>
                </c:pt>
                <c:pt idx="10">
                  <c:v>78.665318993804178</c:v>
                </c:pt>
                <c:pt idx="11">
                  <c:v>79.755145663204033</c:v>
                </c:pt>
                <c:pt idx="12">
                  <c:v>76.75758828786941</c:v>
                </c:pt>
                <c:pt idx="13">
                  <c:v>81.623762639338835</c:v>
                </c:pt>
                <c:pt idx="14">
                  <c:v>82.303310883004215</c:v>
                </c:pt>
                <c:pt idx="15">
                  <c:v>81.295453409898727</c:v>
                </c:pt>
                <c:pt idx="16">
                  <c:v>82.370270044819421</c:v>
                </c:pt>
                <c:pt idx="17">
                  <c:v>84.053092477920742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6096"/>
        <c:axId val="58286080"/>
      </c:lineChart>
      <c:catAx>
        <c:axId val="582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0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8286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582760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(2)'!$G$47:$G$64</c:f>
              <c:numCache>
                <c:formatCode>#,##0.0</c:formatCode>
                <c:ptCount val="18"/>
                <c:pt idx="0">
                  <c:v>144.1320580137081</c:v>
                </c:pt>
                <c:pt idx="1">
                  <c:v>158.48579819202666</c:v>
                </c:pt>
                <c:pt idx="2">
                  <c:v>190.75391143735868</c:v>
                </c:pt>
                <c:pt idx="3">
                  <c:v>172.883436404284</c:v>
                </c:pt>
                <c:pt idx="4">
                  <c:v>200.98863444242477</c:v>
                </c:pt>
                <c:pt idx="5">
                  <c:v>142.66271125736378</c:v>
                </c:pt>
                <c:pt idx="6">
                  <c:v>136.16497292153713</c:v>
                </c:pt>
                <c:pt idx="7">
                  <c:v>127.00667175937268</c:v>
                </c:pt>
                <c:pt idx="8">
                  <c:v>156.30535603701321</c:v>
                </c:pt>
                <c:pt idx="9">
                  <c:v>215.51972032840297</c:v>
                </c:pt>
                <c:pt idx="10">
                  <c:v>324.75379191285708</c:v>
                </c:pt>
                <c:pt idx="11">
                  <c:v>352.1243302819434</c:v>
                </c:pt>
                <c:pt idx="12">
                  <c:v>495.21701369031547</c:v>
                </c:pt>
                <c:pt idx="13">
                  <c:v>434.27619731972834</c:v>
                </c:pt>
                <c:pt idx="14">
                  <c:v>419.87363973711189</c:v>
                </c:pt>
                <c:pt idx="15">
                  <c:v>523.34588019192836</c:v>
                </c:pt>
                <c:pt idx="16">
                  <c:v>562.582065374433</c:v>
                </c:pt>
                <c:pt idx="17">
                  <c:v>547.04721374295787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(2)'!$E$47:$E$64</c:f>
              <c:numCache>
                <c:formatCode>#,##0.0</c:formatCode>
                <c:ptCount val="18"/>
                <c:pt idx="0">
                  <c:v>686.82112056469919</c:v>
                </c:pt>
                <c:pt idx="1">
                  <c:v>692.8188309165638</c:v>
                </c:pt>
                <c:pt idx="2">
                  <c:v>705.91797692669229</c:v>
                </c:pt>
                <c:pt idx="3">
                  <c:v>664.28107426433564</c:v>
                </c:pt>
                <c:pt idx="4">
                  <c:v>647.64701671128273</c:v>
                </c:pt>
                <c:pt idx="5">
                  <c:v>667.1036201621904</c:v>
                </c:pt>
                <c:pt idx="6">
                  <c:v>665.72628216793737</c:v>
                </c:pt>
                <c:pt idx="7">
                  <c:v>727.25122925364144</c:v>
                </c:pt>
                <c:pt idx="8">
                  <c:v>846.55031884956895</c:v>
                </c:pt>
                <c:pt idx="9">
                  <c:v>1008.864068899293</c:v>
                </c:pt>
                <c:pt idx="10">
                  <c:v>1210.0996151717027</c:v>
                </c:pt>
                <c:pt idx="11">
                  <c:v>1411.4359580291964</c:v>
                </c:pt>
                <c:pt idx="12">
                  <c:v>1695.9229843263254</c:v>
                </c:pt>
                <c:pt idx="13">
                  <c:v>1951.2617399096489</c:v>
                </c:pt>
                <c:pt idx="14">
                  <c:v>1994.347632040739</c:v>
                </c:pt>
                <c:pt idx="15">
                  <c:v>2362.8159239940642</c:v>
                </c:pt>
                <c:pt idx="16">
                  <c:v>2731.5247531025411</c:v>
                </c:pt>
                <c:pt idx="17">
                  <c:v>2966.0822348523138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8320"/>
        <c:axId val="59049856"/>
      </c:areaChart>
      <c:catAx>
        <c:axId val="59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98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90498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32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(2)'!$H$47:$H$64</c:f>
              <c:numCache>
                <c:formatCode>#,##0.0</c:formatCode>
                <c:ptCount val="18"/>
                <c:pt idx="0">
                  <c:v>17.345388612663939</c:v>
                </c:pt>
                <c:pt idx="1">
                  <c:v>18.616813861094439</c:v>
                </c:pt>
                <c:pt idx="2">
                  <c:v>21.273546534996544</c:v>
                </c:pt>
                <c:pt idx="3">
                  <c:v>20.651070870910054</c:v>
                </c:pt>
                <c:pt idx="4">
                  <c:v>23.683736850930519</c:v>
                </c:pt>
                <c:pt idx="5">
                  <c:v>17.617762769572067</c:v>
                </c:pt>
                <c:pt idx="6">
                  <c:v>16.980478594487717</c:v>
                </c:pt>
                <c:pt idx="7">
                  <c:v>14.867485756791121</c:v>
                </c:pt>
                <c:pt idx="8">
                  <c:v>15.586026977878999</c:v>
                </c:pt>
                <c:pt idx="9">
                  <c:v>17.602301028858459</c:v>
                </c:pt>
                <c:pt idx="10">
                  <c:v>21.158619475570891</c:v>
                </c:pt>
                <c:pt idx="11">
                  <c:v>19.966673814091866</c:v>
                </c:pt>
                <c:pt idx="12">
                  <c:v>22.600884203591381</c:v>
                </c:pt>
                <c:pt idx="13">
                  <c:v>18.204539552370626</c:v>
                </c:pt>
                <c:pt idx="14">
                  <c:v>17.391680068658903</c:v>
                </c:pt>
                <c:pt idx="15">
                  <c:v>18.132936255787357</c:v>
                </c:pt>
                <c:pt idx="16">
                  <c:v>17.078440268507808</c:v>
                </c:pt>
                <c:pt idx="17">
                  <c:v>15.571507447916421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marker>
              <c:symbol val="none"/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(2)'!$I$47:$I$64</c:f>
              <c:numCache>
                <c:formatCode>#,##0.0</c:formatCode>
                <c:ptCount val="18"/>
                <c:pt idx="0">
                  <c:v>82.654611387336061</c:v>
                </c:pt>
                <c:pt idx="1">
                  <c:v>81.383186138905558</c:v>
                </c:pt>
                <c:pt idx="2">
                  <c:v>78.726453465003445</c:v>
                </c:pt>
                <c:pt idx="3">
                  <c:v>79.348929129089953</c:v>
                </c:pt>
                <c:pt idx="4">
                  <c:v>76.316263149069485</c:v>
                </c:pt>
                <c:pt idx="5">
                  <c:v>82.382237230427933</c:v>
                </c:pt>
                <c:pt idx="6">
                  <c:v>83.019521405512293</c:v>
                </c:pt>
                <c:pt idx="7">
                  <c:v>85.132514243208874</c:v>
                </c:pt>
                <c:pt idx="8">
                  <c:v>84.413973022120999</c:v>
                </c:pt>
                <c:pt idx="9">
                  <c:v>82.397698971141537</c:v>
                </c:pt>
                <c:pt idx="10">
                  <c:v>78.841380524429098</c:v>
                </c:pt>
                <c:pt idx="11">
                  <c:v>80.033326185908123</c:v>
                </c:pt>
                <c:pt idx="12">
                  <c:v>77.399115796408623</c:v>
                </c:pt>
                <c:pt idx="13">
                  <c:v>81.795460447629367</c:v>
                </c:pt>
                <c:pt idx="14">
                  <c:v>82.6083199313411</c:v>
                </c:pt>
                <c:pt idx="15">
                  <c:v>81.867063744212643</c:v>
                </c:pt>
                <c:pt idx="16">
                  <c:v>82.921559731492195</c:v>
                </c:pt>
                <c:pt idx="17">
                  <c:v>84.428492552083583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9680"/>
        <c:axId val="59089664"/>
      </c:lineChart>
      <c:catAx>
        <c:axId val="590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6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9089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590796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Const'!$B$36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Const'!$B$37:$B$49</c:f>
              <c:numCache>
                <c:formatCode>#,##0.0</c:formatCode>
                <c:ptCount val="13"/>
                <c:pt idx="0">
                  <c:v>35.520862579345703</c:v>
                </c:pt>
                <c:pt idx="1">
                  <c:v>41.552158355712891</c:v>
                </c:pt>
                <c:pt idx="2">
                  <c:v>32.405544281005859</c:v>
                </c:pt>
                <c:pt idx="3">
                  <c:v>21.34881591796875</c:v>
                </c:pt>
                <c:pt idx="4">
                  <c:v>26.492813110351563</c:v>
                </c:pt>
                <c:pt idx="5">
                  <c:v>43.516643524169922</c:v>
                </c:pt>
                <c:pt idx="6">
                  <c:v>40.920162200927734</c:v>
                </c:pt>
                <c:pt idx="7">
                  <c:v>54.102970123291016</c:v>
                </c:pt>
                <c:pt idx="8">
                  <c:v>61.708145141601563</c:v>
                </c:pt>
                <c:pt idx="9">
                  <c:v>82.674674987792969</c:v>
                </c:pt>
                <c:pt idx="10">
                  <c:v>85.731170654296875</c:v>
                </c:pt>
                <c:pt idx="11">
                  <c:v>69.142555236816406</c:v>
                </c:pt>
                <c:pt idx="12">
                  <c:v>69.312828063964844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05312"/>
        <c:axId val="102206848"/>
      </c:lineChart>
      <c:catAx>
        <c:axId val="1022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6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2206848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3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Const'!$C$36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Const'!$C$37:$C$49</c:f>
              <c:numCache>
                <c:formatCode>#,##0.0</c:formatCode>
                <c:ptCount val="13"/>
                <c:pt idx="0">
                  <c:v>89.366783142089844</c:v>
                </c:pt>
                <c:pt idx="1">
                  <c:v>97.878936767578125</c:v>
                </c:pt>
                <c:pt idx="2">
                  <c:v>112.23642730712891</c:v>
                </c:pt>
                <c:pt idx="3">
                  <c:v>134.50050354003906</c:v>
                </c:pt>
                <c:pt idx="4">
                  <c:v>149.03045654296875</c:v>
                </c:pt>
                <c:pt idx="5">
                  <c:v>167.26242065429687</c:v>
                </c:pt>
                <c:pt idx="6">
                  <c:v>191.56494140625</c:v>
                </c:pt>
                <c:pt idx="7">
                  <c:v>219.76396179199219</c:v>
                </c:pt>
                <c:pt idx="8">
                  <c:v>243.29209899902344</c:v>
                </c:pt>
                <c:pt idx="9">
                  <c:v>236.25970458984375</c:v>
                </c:pt>
                <c:pt idx="10">
                  <c:v>261.65414428710937</c:v>
                </c:pt>
                <c:pt idx="11">
                  <c:v>285.26449584960937</c:v>
                </c:pt>
                <c:pt idx="12">
                  <c:v>297.96575927734375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5152"/>
        <c:axId val="102306944"/>
      </c:lineChart>
      <c:catAx>
        <c:axId val="102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69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2306944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23051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Const'!$D$36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Const'!$D$37:$D$49</c:f>
              <c:numCache>
                <c:formatCode>#,##0.0</c:formatCode>
                <c:ptCount val="13"/>
                <c:pt idx="0">
                  <c:v>55.765022277832031</c:v>
                </c:pt>
                <c:pt idx="1">
                  <c:v>28.254451751708984</c:v>
                </c:pt>
                <c:pt idx="2">
                  <c:v>9.3232946395874023</c:v>
                </c:pt>
                <c:pt idx="3">
                  <c:v>29.42765998840332</c:v>
                </c:pt>
                <c:pt idx="4">
                  <c:v>73.282485961914063</c:v>
                </c:pt>
                <c:pt idx="5">
                  <c:v>151.82908630371094</c:v>
                </c:pt>
                <c:pt idx="6">
                  <c:v>148.39694213867187</c:v>
                </c:pt>
                <c:pt idx="7">
                  <c:v>246.93722534179687</c:v>
                </c:pt>
                <c:pt idx="8">
                  <c:v>134.82888793945312</c:v>
                </c:pt>
                <c:pt idx="9">
                  <c:v>107.82539367675781</c:v>
                </c:pt>
                <c:pt idx="10">
                  <c:v>175.96055603027344</c:v>
                </c:pt>
                <c:pt idx="11">
                  <c:v>190.95867919921875</c:v>
                </c:pt>
                <c:pt idx="12">
                  <c:v>152.27635192871094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384"/>
        <c:axId val="102337920"/>
      </c:lineChart>
      <c:catAx>
        <c:axId val="1023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79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2337920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23363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Const'!$B$2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Const'!$B$20:$B$32</c:f>
              <c:numCache>
                <c:formatCode>#,##0.0</c:formatCode>
                <c:ptCount val="13"/>
                <c:pt idx="0">
                  <c:v>26.103788375854492</c:v>
                </c:pt>
                <c:pt idx="1">
                  <c:v>31.640415191650391</c:v>
                </c:pt>
                <c:pt idx="2">
                  <c:v>21.458723068237305</c:v>
                </c:pt>
                <c:pt idx="3">
                  <c:v>9.2094554901123047</c:v>
                </c:pt>
                <c:pt idx="4">
                  <c:v>13.1810302734375</c:v>
                </c:pt>
                <c:pt idx="5">
                  <c:v>29.699085235595703</c:v>
                </c:pt>
                <c:pt idx="6">
                  <c:v>26.044830322265625</c:v>
                </c:pt>
                <c:pt idx="7">
                  <c:v>36.983322143554687</c:v>
                </c:pt>
                <c:pt idx="8">
                  <c:v>41.669071197509766</c:v>
                </c:pt>
                <c:pt idx="9">
                  <c:v>62.244007110595703</c:v>
                </c:pt>
                <c:pt idx="10">
                  <c:v>65.838920593261719</c:v>
                </c:pt>
                <c:pt idx="11">
                  <c:v>51.140731811523438</c:v>
                </c:pt>
                <c:pt idx="12">
                  <c:v>50.354457855224609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06176"/>
        <c:axId val="105907712"/>
      </c:lineChart>
      <c:catAx>
        <c:axId val="105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77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90771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61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Const'!$C$19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Const'!$C$20:$C$32</c:f>
              <c:numCache>
                <c:formatCode>#,##0.0</c:formatCode>
                <c:ptCount val="13"/>
                <c:pt idx="0">
                  <c:v>83.027816772460938</c:v>
                </c:pt>
                <c:pt idx="1">
                  <c:v>91.420272827148437</c:v>
                </c:pt>
                <c:pt idx="2">
                  <c:v>104.06217193603516</c:v>
                </c:pt>
                <c:pt idx="3">
                  <c:v>125.4063720703125</c:v>
                </c:pt>
                <c:pt idx="4">
                  <c:v>139.20156860351562</c:v>
                </c:pt>
                <c:pt idx="5">
                  <c:v>156.81205749511719</c:v>
                </c:pt>
                <c:pt idx="6">
                  <c:v>179.83135986328125</c:v>
                </c:pt>
                <c:pt idx="7">
                  <c:v>205.73582458496094</c:v>
                </c:pt>
                <c:pt idx="8">
                  <c:v>226.1392822265625</c:v>
                </c:pt>
                <c:pt idx="9">
                  <c:v>217.92208862304687</c:v>
                </c:pt>
                <c:pt idx="10">
                  <c:v>242.19538879394531</c:v>
                </c:pt>
                <c:pt idx="11">
                  <c:v>264.28512573242187</c:v>
                </c:pt>
                <c:pt idx="12">
                  <c:v>273.636474609375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97824"/>
        <c:axId val="105999360"/>
      </c:lineChart>
      <c:catAx>
        <c:axId val="1059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93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999360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599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Flows'!$B$3:$B$15</c:f>
              <c:numCache>
                <c:formatCode>#,##0.0</c:formatCode>
                <c:ptCount val="13"/>
                <c:pt idx="0">
                  <c:v>12.79712963104248</c:v>
                </c:pt>
                <c:pt idx="1">
                  <c:v>13.712550163269043</c:v>
                </c:pt>
                <c:pt idx="2">
                  <c:v>17.028070449829102</c:v>
                </c:pt>
                <c:pt idx="3">
                  <c:v>25.151290893554688</c:v>
                </c:pt>
                <c:pt idx="4">
                  <c:v>24.964920043945313</c:v>
                </c:pt>
                <c:pt idx="5">
                  <c:v>25.640260696411133</c:v>
                </c:pt>
                <c:pt idx="6">
                  <c:v>27.677799224853516</c:v>
                </c:pt>
                <c:pt idx="7">
                  <c:v>33.299041748046875</c:v>
                </c:pt>
                <c:pt idx="8">
                  <c:v>40.729789733886719</c:v>
                </c:pt>
                <c:pt idx="9">
                  <c:v>41.931400299072266</c:v>
                </c:pt>
                <c:pt idx="10">
                  <c:v>44.983921051025391</c:v>
                </c:pt>
                <c:pt idx="11">
                  <c:v>44.191318511962891</c:v>
                </c:pt>
                <c:pt idx="12">
                  <c:v>43.502681732177734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0080"/>
        <c:axId val="48991616"/>
      </c:lineChart>
      <c:catAx>
        <c:axId val="489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6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8991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0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Const'!$B$2</c:f>
              <c:strCache>
                <c:ptCount val="1"/>
                <c:pt idx="0">
                  <c:v>real_official_sum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Const'!$B$3:$B$15</c:f>
              <c:numCache>
                <c:formatCode>#,##0.0</c:formatCode>
                <c:ptCount val="13"/>
                <c:pt idx="0">
                  <c:v>9.4170722961425781</c:v>
                </c:pt>
                <c:pt idx="1">
                  <c:v>9.9117469787597656</c:v>
                </c:pt>
                <c:pt idx="2">
                  <c:v>10.946824073791504</c:v>
                </c:pt>
                <c:pt idx="3">
                  <c:v>12.139362335205078</c:v>
                </c:pt>
                <c:pt idx="4">
                  <c:v>13.311782836914063</c:v>
                </c:pt>
                <c:pt idx="5">
                  <c:v>13.817559242248535</c:v>
                </c:pt>
                <c:pt idx="6">
                  <c:v>14.875330924987793</c:v>
                </c:pt>
                <c:pt idx="7">
                  <c:v>17.119644165039063</c:v>
                </c:pt>
                <c:pt idx="8">
                  <c:v>20.039072036743164</c:v>
                </c:pt>
                <c:pt idx="9">
                  <c:v>20.430665969848633</c:v>
                </c:pt>
                <c:pt idx="10">
                  <c:v>19.892250061035156</c:v>
                </c:pt>
                <c:pt idx="11">
                  <c:v>18.001819610595703</c:v>
                </c:pt>
                <c:pt idx="12">
                  <c:v>18.958366394042969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2512"/>
        <c:axId val="106329216"/>
      </c:lineChart>
      <c:catAx>
        <c:axId val="1060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92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632921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25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Const'!$C$19</c:f>
              <c:strCache>
                <c:ptCount val="1"/>
                <c:pt idx="0">
                  <c:v>real_remittances_sum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Const'!$C$3:$C$15</c:f>
              <c:numCache>
                <c:formatCode>#,##0.0</c:formatCode>
                <c:ptCount val="13"/>
                <c:pt idx="0">
                  <c:v>6.3389630317687988</c:v>
                </c:pt>
                <c:pt idx="1">
                  <c:v>6.4586682319641113</c:v>
                </c:pt>
                <c:pt idx="2">
                  <c:v>8.1742563247680664</c:v>
                </c:pt>
                <c:pt idx="3">
                  <c:v>9.094120979309082</c:v>
                </c:pt>
                <c:pt idx="4">
                  <c:v>9.8288936614990234</c:v>
                </c:pt>
                <c:pt idx="5">
                  <c:v>10.450349807739258</c:v>
                </c:pt>
                <c:pt idx="6">
                  <c:v>11.733591079711914</c:v>
                </c:pt>
                <c:pt idx="7">
                  <c:v>14.028146743774414</c:v>
                </c:pt>
                <c:pt idx="8">
                  <c:v>17.152812957763672</c:v>
                </c:pt>
                <c:pt idx="9">
                  <c:v>18.337612152099609</c:v>
                </c:pt>
                <c:pt idx="10">
                  <c:v>19.458745956420898</c:v>
                </c:pt>
                <c:pt idx="11">
                  <c:v>20.979379653930664</c:v>
                </c:pt>
                <c:pt idx="12">
                  <c:v>24.329280853271484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5872"/>
        <c:axId val="114977408"/>
      </c:lineChart>
      <c:catAx>
        <c:axId val="1149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74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97740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49758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Const'!$D$2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Const'!$D$3:$D$15</c:f>
              <c:numCache>
                <c:formatCode>#,##0.0</c:formatCode>
                <c:ptCount val="13"/>
                <c:pt idx="0">
                  <c:v>0.68527930974960327</c:v>
                </c:pt>
                <c:pt idx="1">
                  <c:v>-0.30649277567863464</c:v>
                </c:pt>
                <c:pt idx="2">
                  <c:v>-0.6691318154335022</c:v>
                </c:pt>
                <c:pt idx="3">
                  <c:v>-0.46125629544258118</c:v>
                </c:pt>
                <c:pt idx="4">
                  <c:v>-0.18027819693088531</c:v>
                </c:pt>
                <c:pt idx="5">
                  <c:v>0.5008232593536377</c:v>
                </c:pt>
                <c:pt idx="6">
                  <c:v>1.5231848955154419</c:v>
                </c:pt>
                <c:pt idx="7">
                  <c:v>0.46918091177940369</c:v>
                </c:pt>
                <c:pt idx="8">
                  <c:v>1.9551947116851807</c:v>
                </c:pt>
                <c:pt idx="9">
                  <c:v>1.7199122905731201</c:v>
                </c:pt>
                <c:pt idx="10">
                  <c:v>0.57840001583099365</c:v>
                </c:pt>
                <c:pt idx="11">
                  <c:v>1.3129425048828125</c:v>
                </c:pt>
                <c:pt idx="12">
                  <c:v>1.7214113473892212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9776"/>
        <c:axId val="157922048"/>
      </c:lineChart>
      <c:catAx>
        <c:axId val="1578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20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7922048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97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Flows, Const'!$D$19</c:f>
              <c:strCache>
                <c:ptCount val="1"/>
                <c:pt idx="0">
                  <c:v>real_private_sum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Flows, Const'!$D$20:$D$32</c:f>
              <c:numCache>
                <c:formatCode>#,##0.0</c:formatCode>
                <c:ptCount val="13"/>
                <c:pt idx="0">
                  <c:v>55.079746246337891</c:v>
                </c:pt>
                <c:pt idx="1">
                  <c:v>28.560945510864258</c:v>
                </c:pt>
                <c:pt idx="2">
                  <c:v>9.992426872253418</c:v>
                </c:pt>
                <c:pt idx="3">
                  <c:v>29.888916015625</c:v>
                </c:pt>
                <c:pt idx="4">
                  <c:v>73.4627685546875</c:v>
                </c:pt>
                <c:pt idx="5">
                  <c:v>151.32826232910156</c:v>
                </c:pt>
                <c:pt idx="6">
                  <c:v>146.87374877929687</c:v>
                </c:pt>
                <c:pt idx="7">
                  <c:v>246.46804809570312</c:v>
                </c:pt>
                <c:pt idx="8">
                  <c:v>132.87370300292969</c:v>
                </c:pt>
                <c:pt idx="9">
                  <c:v>106.10547637939453</c:v>
                </c:pt>
                <c:pt idx="10">
                  <c:v>175.38217163085937</c:v>
                </c:pt>
                <c:pt idx="11">
                  <c:v>189.64573669433594</c:v>
                </c:pt>
                <c:pt idx="12">
                  <c:v>150.554931640625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3600"/>
        <c:axId val="158075136"/>
      </c:lineChart>
      <c:catAx>
        <c:axId val="1580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51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8075136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580736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'!$G$36</c:f>
              <c:strCache>
                <c:ptCount val="1"/>
                <c:pt idx="0">
                  <c:v>compn_official_sum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'!$G$37:$G$49</c:f>
              <c:numCache>
                <c:formatCode>#,##0</c:formatCode>
                <c:ptCount val="13"/>
                <c:pt idx="0">
                  <c:v>7.2058296203613281</c:v>
                </c:pt>
                <c:pt idx="1">
                  <c:v>8.6675786972045898</c:v>
                </c:pt>
                <c:pt idx="2">
                  <c:v>6.8668489456176758</c:v>
                </c:pt>
                <c:pt idx="3">
                  <c:v>4.6265859603881836</c:v>
                </c:pt>
                <c:pt idx="4">
                  <c:v>5.8950715065002441</c:v>
                </c:pt>
                <c:pt idx="5">
                  <c:v>10.01166820526123</c:v>
                </c:pt>
                <c:pt idx="6">
                  <c:v>9.7180089950561523</c:v>
                </c:pt>
                <c:pt idx="7">
                  <c:v>13.215287208557129</c:v>
                </c:pt>
                <c:pt idx="8">
                  <c:v>15.651606559753418</c:v>
                </c:pt>
                <c:pt idx="9">
                  <c:v>20.894983291625977</c:v>
                </c:pt>
                <c:pt idx="10">
                  <c:v>22.022830963134766</c:v>
                </c:pt>
                <c:pt idx="11">
                  <c:v>18.322210311889648</c:v>
                </c:pt>
                <c:pt idx="12">
                  <c:v>18.747413635253906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'!$L$36</c:f>
              <c:strCache>
                <c:ptCount val="1"/>
                <c:pt idx="0">
                  <c:v>compr_official_sum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'!$L$37:$L$49</c:f>
              <c:numCache>
                <c:formatCode>#,##0</c:formatCode>
                <c:ptCount val="13"/>
                <c:pt idx="0">
                  <c:v>6.3765878677368164</c:v>
                </c:pt>
                <c:pt idx="1">
                  <c:v>7.4593062400817871</c:v>
                </c:pt>
                <c:pt idx="2">
                  <c:v>5.8173360824584961</c:v>
                </c:pt>
                <c:pt idx="3">
                  <c:v>3.8324687480926514</c:v>
                </c:pt>
                <c:pt idx="4">
                  <c:v>4.7559018135070801</c:v>
                </c:pt>
                <c:pt idx="5">
                  <c:v>7.8119640350341797</c:v>
                </c:pt>
                <c:pt idx="6">
                  <c:v>7.3458523750305176</c:v>
                </c:pt>
                <c:pt idx="7">
                  <c:v>9.7123861312866211</c:v>
                </c:pt>
                <c:pt idx="8">
                  <c:v>11.077641487121582</c:v>
                </c:pt>
                <c:pt idx="9">
                  <c:v>14.841483116149902</c:v>
                </c:pt>
                <c:pt idx="10">
                  <c:v>15.390175819396973</c:v>
                </c:pt>
                <c:pt idx="11">
                  <c:v>12.41224193572998</c:v>
                </c:pt>
                <c:pt idx="12">
                  <c:v>12.442809104919434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'!$B$36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'!$B$37:$B$49</c:f>
              <c:numCache>
                <c:formatCode>#,##0</c:formatCode>
                <c:ptCount val="13"/>
                <c:pt idx="0">
                  <c:v>6.659614086151123</c:v>
                </c:pt>
                <c:pt idx="1">
                  <c:v>7.8970155715942383</c:v>
                </c:pt>
                <c:pt idx="2">
                  <c:v>6.1699538230895996</c:v>
                </c:pt>
                <c:pt idx="3">
                  <c:v>4.1010575294494629</c:v>
                </c:pt>
                <c:pt idx="4">
                  <c:v>5.1565728187561035</c:v>
                </c:pt>
                <c:pt idx="5">
                  <c:v>8.6440286636352539</c:v>
                </c:pt>
                <c:pt idx="6">
                  <c:v>8.2842321395874023</c:v>
                </c:pt>
                <c:pt idx="7">
                  <c:v>11.126301765441895</c:v>
                </c:pt>
                <c:pt idx="8">
                  <c:v>13.016520500183105</c:v>
                </c:pt>
                <c:pt idx="9">
                  <c:v>17.165515899658203</c:v>
                </c:pt>
                <c:pt idx="10">
                  <c:v>17.873811721801758</c:v>
                </c:pt>
                <c:pt idx="11">
                  <c:v>14.690862655639648</c:v>
                </c:pt>
                <c:pt idx="12">
                  <c:v>14.852476119995117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34272"/>
        <c:axId val="158135808"/>
      </c:lineChart>
      <c:catAx>
        <c:axId val="158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8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81358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42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'!$H$36</c:f>
              <c:strCache>
                <c:ptCount val="1"/>
                <c:pt idx="0">
                  <c:v>compn_remittances_sum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'!$H$37:$H$49</c:f>
              <c:numCache>
                <c:formatCode>#,##0</c:formatCode>
                <c:ptCount val="13"/>
                <c:pt idx="0">
                  <c:v>18.129116058349609</c:v>
                </c:pt>
                <c:pt idx="1">
                  <c:v>20.417070388793945</c:v>
                </c:pt>
                <c:pt idx="2">
                  <c:v>23.783292770385742</c:v>
                </c:pt>
                <c:pt idx="3">
                  <c:v>29.148130416870117</c:v>
                </c:pt>
                <c:pt idx="4">
                  <c:v>33.161640167236328</c:v>
                </c:pt>
                <c:pt idx="5">
                  <c:v>38.481273651123047</c:v>
                </c:pt>
                <c:pt idx="6">
                  <c:v>45.494194030761719</c:v>
                </c:pt>
                <c:pt idx="7">
                  <c:v>53.679935455322266</c:v>
                </c:pt>
                <c:pt idx="8">
                  <c:v>61.708419799804688</c:v>
                </c:pt>
                <c:pt idx="9">
                  <c:v>59.711666107177734</c:v>
                </c:pt>
                <c:pt idx="10">
                  <c:v>67.214347839355469</c:v>
                </c:pt>
                <c:pt idx="11">
                  <c:v>75.592750549316406</c:v>
                </c:pt>
                <c:pt idx="12">
                  <c:v>80.592399597167969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'!$M$36</c:f>
              <c:strCache>
                <c:ptCount val="1"/>
                <c:pt idx="0">
                  <c:v>compr_remittances_sum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'!$M$37:$M$49</c:f>
              <c:numCache>
                <c:formatCode>#,##0</c:formatCode>
                <c:ptCount val="13"/>
                <c:pt idx="0">
                  <c:v>16.042827606201172</c:v>
                </c:pt>
                <c:pt idx="1">
                  <c:v>17.570901870727539</c:v>
                </c:pt>
                <c:pt idx="2">
                  <c:v>20.148311614990234</c:v>
                </c:pt>
                <c:pt idx="3">
                  <c:v>24.145082473754883</c:v>
                </c:pt>
                <c:pt idx="4">
                  <c:v>26.753452301025391</c:v>
                </c:pt>
                <c:pt idx="5">
                  <c:v>30.026393890380859</c:v>
                </c:pt>
                <c:pt idx="6">
                  <c:v>34.389102935791016</c:v>
                </c:pt>
                <c:pt idx="7">
                  <c:v>39.451297760009766</c:v>
                </c:pt>
                <c:pt idx="8">
                  <c:v>43.67498779296875</c:v>
                </c:pt>
                <c:pt idx="9">
                  <c:v>42.412555694580078</c:v>
                </c:pt>
                <c:pt idx="10">
                  <c:v>46.971282958984375</c:v>
                </c:pt>
                <c:pt idx="11">
                  <c:v>51.209735870361328</c:v>
                </c:pt>
                <c:pt idx="12">
                  <c:v>53.489822387695313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'!$C$36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'!$C$37:$C$49</c:f>
              <c:numCache>
                <c:formatCode>#,##0</c:formatCode>
                <c:ptCount val="13"/>
                <c:pt idx="0">
                  <c:v>16.754894256591797</c:v>
                </c:pt>
                <c:pt idx="1">
                  <c:v>18.601957321166992</c:v>
                </c:pt>
                <c:pt idx="2">
                  <c:v>21.369602203369141</c:v>
                </c:pt>
                <c:pt idx="3">
                  <c:v>25.837228775024414</c:v>
                </c:pt>
                <c:pt idx="4">
                  <c:v>29.007354736328125</c:v>
                </c:pt>
                <c:pt idx="5">
                  <c:v>33.224552154541016</c:v>
                </c:pt>
                <c:pt idx="6">
                  <c:v>38.782066345214844</c:v>
                </c:pt>
                <c:pt idx="7">
                  <c:v>45.194564819335938</c:v>
                </c:pt>
                <c:pt idx="8">
                  <c:v>51.319263458251953</c:v>
                </c:pt>
                <c:pt idx="9">
                  <c:v>49.053958892822266</c:v>
                </c:pt>
                <c:pt idx="10">
                  <c:v>54.551414489746094</c:v>
                </c:pt>
                <c:pt idx="11">
                  <c:v>60.610744476318359</c:v>
                </c:pt>
                <c:pt idx="12">
                  <c:v>63.848628997802734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71648"/>
        <c:axId val="159773440"/>
      </c:lineChart>
      <c:catAx>
        <c:axId val="1597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34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977344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597716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'!$I$36</c:f>
              <c:strCache>
                <c:ptCount val="1"/>
                <c:pt idx="0">
                  <c:v>compn_private_sum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val>
            <c:numRef>
              <c:f>'Total Flows PC, Const '!$I$37:$I$49</c:f>
              <c:numCache>
                <c:formatCode>#,##0</c:formatCode>
                <c:ptCount val="13"/>
                <c:pt idx="0">
                  <c:v>11.31259822845459</c:v>
                </c:pt>
                <c:pt idx="1">
                  <c:v>5.8937406539916992</c:v>
                </c:pt>
                <c:pt idx="2">
                  <c:v>1.9756389856338501</c:v>
                </c:pt>
                <c:pt idx="3">
                  <c:v>6.3773832321166992</c:v>
                </c:pt>
                <c:pt idx="4">
                  <c:v>16.306514739990234</c:v>
                </c:pt>
                <c:pt idx="5">
                  <c:v>34.930599212646484</c:v>
                </c:pt>
                <c:pt idx="6">
                  <c:v>35.242347717285156</c:v>
                </c:pt>
                <c:pt idx="7">
                  <c:v>60.31732177734375</c:v>
                </c:pt>
                <c:pt idx="8">
                  <c:v>34.197895050048828</c:v>
                </c:pt>
                <c:pt idx="9">
                  <c:v>27.251510620117188</c:v>
                </c:pt>
                <c:pt idx="10">
                  <c:v>45.201175689697266</c:v>
                </c:pt>
                <c:pt idx="11">
                  <c:v>50.602481842041016</c:v>
                </c:pt>
                <c:pt idx="12">
                  <c:v>41.187004089355469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'!$N$36</c:f>
              <c:strCache>
                <c:ptCount val="1"/>
                <c:pt idx="0">
                  <c:v>compr_private_sum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val>
            <c:numRef>
              <c:f>'Total Flows PC, Const '!$N$37:$N$49</c:f>
              <c:numCache>
                <c:formatCode>#,##0</c:formatCode>
                <c:ptCount val="13"/>
                <c:pt idx="0">
                  <c:v>10.010751724243164</c:v>
                </c:pt>
                <c:pt idx="1">
                  <c:v>5.0721454620361328</c:v>
                </c:pt>
                <c:pt idx="2">
                  <c:v>1.6736869812011719</c:v>
                </c:pt>
                <c:pt idx="3">
                  <c:v>5.2827558517456055</c:v>
                </c:pt>
                <c:pt idx="4">
                  <c:v>13.155428886413574</c:v>
                </c:pt>
                <c:pt idx="5">
                  <c:v>27.255855560302734</c:v>
                </c:pt>
                <c:pt idx="6">
                  <c:v>26.639726638793945</c:v>
                </c:pt>
                <c:pt idx="7">
                  <c:v>44.329349517822266</c:v>
                </c:pt>
                <c:pt idx="8">
                  <c:v>24.204034805297852</c:v>
                </c:pt>
                <c:pt idx="9">
                  <c:v>19.356456756591797</c:v>
                </c:pt>
                <c:pt idx="10">
                  <c:v>31.587856292724609</c:v>
                </c:pt>
                <c:pt idx="11">
                  <c:v>34.280265808105469</c:v>
                </c:pt>
                <c:pt idx="12">
                  <c:v>27.336147308349609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'!$D$36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'!$D$37:$D$49</c:f>
              <c:numCache>
                <c:formatCode>#,##0</c:formatCode>
                <c:ptCount val="13"/>
                <c:pt idx="0">
                  <c:v>10.455082893371582</c:v>
                </c:pt>
                <c:pt idx="1">
                  <c:v>5.3697772026062012</c:v>
                </c:pt>
                <c:pt idx="2">
                  <c:v>1.7751376628875732</c:v>
                </c:pt>
                <c:pt idx="3">
                  <c:v>5.652984619140625</c:v>
                </c:pt>
                <c:pt idx="4">
                  <c:v>14.263735771179199</c:v>
                </c:pt>
                <c:pt idx="5">
                  <c:v>30.158918380737305</c:v>
                </c:pt>
                <c:pt idx="6">
                  <c:v>30.042760848999023</c:v>
                </c:pt>
                <c:pt idx="7">
                  <c:v>50.782756805419922</c:v>
                </c:pt>
                <c:pt idx="8">
                  <c:v>28.440378189086914</c:v>
                </c:pt>
                <c:pt idx="9">
                  <c:v>22.387491226196289</c:v>
                </c:pt>
                <c:pt idx="10">
                  <c:v>36.685443878173828</c:v>
                </c:pt>
                <c:pt idx="11">
                  <c:v>40.573387145996094</c:v>
                </c:pt>
                <c:pt idx="12">
                  <c:v>32.630046844482422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1392"/>
        <c:axId val="159949568"/>
      </c:lineChart>
      <c:catAx>
        <c:axId val="1599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9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99495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599313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'!$G$19</c:f>
              <c:strCache>
                <c:ptCount val="1"/>
                <c:pt idx="0">
                  <c:v>compn_official_sum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'!$G$20:$G$32</c:f>
              <c:numCache>
                <c:formatCode>#,##0</c:formatCode>
                <c:ptCount val="13"/>
                <c:pt idx="0">
                  <c:v>5.884249210357666</c:v>
                </c:pt>
                <c:pt idx="1">
                  <c:v>7.3338723182678223</c:v>
                </c:pt>
                <c:pt idx="2">
                  <c:v>5.0527644157409668</c:v>
                </c:pt>
                <c:pt idx="3">
                  <c:v>2.2177252769470215</c:v>
                </c:pt>
                <c:pt idx="4">
                  <c:v>3.2590975761413574</c:v>
                </c:pt>
                <c:pt idx="5">
                  <c:v>7.5924363136291504</c:v>
                </c:pt>
                <c:pt idx="6">
                  <c:v>6.8730335235595703</c:v>
                </c:pt>
                <c:pt idx="7">
                  <c:v>10.038028717041016</c:v>
                </c:pt>
                <c:pt idx="8">
                  <c:v>11.74403190612793</c:v>
                </c:pt>
                <c:pt idx="9">
                  <c:v>17.480510711669922</c:v>
                </c:pt>
                <c:pt idx="10">
                  <c:v>18.793346405029297</c:v>
                </c:pt>
                <c:pt idx="11">
                  <c:v>15.058660507202148</c:v>
                </c:pt>
                <c:pt idx="12">
                  <c:v>15.133963584899902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'!$L$19</c:f>
              <c:strCache>
                <c:ptCount val="1"/>
                <c:pt idx="0">
                  <c:v>compr_official_sum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'!$L$20:$L$32</c:f>
              <c:numCache>
                <c:formatCode>#,##0</c:formatCode>
                <c:ptCount val="13"/>
                <c:pt idx="0">
                  <c:v>5.2070937156677246</c:v>
                </c:pt>
                <c:pt idx="1">
                  <c:v>6.311521053314209</c:v>
                </c:pt>
                <c:pt idx="2">
                  <c:v>4.2805118560791016</c:v>
                </c:pt>
                <c:pt idx="3">
                  <c:v>1.8370703458786011</c:v>
                </c:pt>
                <c:pt idx="4">
                  <c:v>2.6293063163757324</c:v>
                </c:pt>
                <c:pt idx="5">
                  <c:v>5.9242711067199707</c:v>
                </c:pt>
                <c:pt idx="6">
                  <c:v>5.1953330039978027</c:v>
                </c:pt>
                <c:pt idx="7">
                  <c:v>7.3773050308227539</c:v>
                </c:pt>
                <c:pt idx="8">
                  <c:v>8.3120021820068359</c:v>
                </c:pt>
                <c:pt idx="9">
                  <c:v>12.416219711303711</c:v>
                </c:pt>
                <c:pt idx="10">
                  <c:v>13.133320808410645</c:v>
                </c:pt>
                <c:pt idx="11">
                  <c:v>10.201375961303711</c:v>
                </c:pt>
                <c:pt idx="12">
                  <c:v>10.044533729553223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'!$B$2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'!$B$20:$B$32</c:f>
              <c:numCache>
                <c:formatCode>#,##0</c:formatCode>
                <c:ptCount val="13"/>
                <c:pt idx="0">
                  <c:v>5.4635348320007324</c:v>
                </c:pt>
                <c:pt idx="1">
                  <c:v>6.7190580368041992</c:v>
                </c:pt>
                <c:pt idx="2">
                  <c:v>4.5692543983459473</c:v>
                </c:pt>
                <c:pt idx="3">
                  <c:v>1.9802013635635376</c:v>
                </c:pt>
                <c:pt idx="4">
                  <c:v>2.8741161823272705</c:v>
                </c:pt>
                <c:pt idx="5">
                  <c:v>6.6143851280212402</c:v>
                </c:pt>
                <c:pt idx="6">
                  <c:v>5.9167723655700684</c:v>
                </c:pt>
                <c:pt idx="7">
                  <c:v>8.5417928695678711</c:v>
                </c:pt>
                <c:pt idx="8">
                  <c:v>9.8797569274902344</c:v>
                </c:pt>
                <c:pt idx="9">
                  <c:v>14.538998603820801</c:v>
                </c:pt>
                <c:pt idx="10">
                  <c:v>15.456198692321777</c:v>
                </c:pt>
                <c:pt idx="11">
                  <c:v>12.246489524841309</c:v>
                </c:pt>
                <c:pt idx="12">
                  <c:v>12.172667503356934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76384"/>
        <c:axId val="160178176"/>
      </c:lineChart>
      <c:catAx>
        <c:axId val="1601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81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17817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63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'!$H$19</c:f>
              <c:strCache>
                <c:ptCount val="1"/>
                <c:pt idx="0">
                  <c:v>compn_remittances_sum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'!$H$20:$H$32</c:f>
              <c:numCache>
                <c:formatCode>#,##0</c:formatCode>
                <c:ptCount val="13"/>
                <c:pt idx="0">
                  <c:v>18.715917587280273</c:v>
                </c:pt>
                <c:pt idx="1">
                  <c:v>21.190132141113281</c:v>
                </c:pt>
                <c:pt idx="2">
                  <c:v>24.502933502197266</c:v>
                </c:pt>
                <c:pt idx="3">
                  <c:v>30.199060440063477</c:v>
                </c:pt>
                <c:pt idx="4">
                  <c:v>34.418514251708984</c:v>
                </c:pt>
                <c:pt idx="5">
                  <c:v>40.088294982910156</c:v>
                </c:pt>
                <c:pt idx="6">
                  <c:v>47.456134796142578</c:v>
                </c:pt>
                <c:pt idx="7">
                  <c:v>55.840904235839844</c:v>
                </c:pt>
                <c:pt idx="8">
                  <c:v>63.735214233398437</c:v>
                </c:pt>
                <c:pt idx="9">
                  <c:v>61.200901031494141</c:v>
                </c:pt>
                <c:pt idx="10">
                  <c:v>69.13330078125</c:v>
                </c:pt>
                <c:pt idx="11">
                  <c:v>77.820167541503906</c:v>
                </c:pt>
                <c:pt idx="12">
                  <c:v>82.241065979003906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'!$M$19</c:f>
              <c:strCache>
                <c:ptCount val="1"/>
                <c:pt idx="0">
                  <c:v>compr_remittances_sum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'!$M$20:$M$32</c:f>
              <c:numCache>
                <c:formatCode>#,##0</c:formatCode>
                <c:ptCount val="13"/>
                <c:pt idx="0">
                  <c:v>16.562103271484375</c:v>
                </c:pt>
                <c:pt idx="1">
                  <c:v>18.236202239990234</c:v>
                </c:pt>
                <c:pt idx="2">
                  <c:v>20.757963180541992</c:v>
                </c:pt>
                <c:pt idx="3">
                  <c:v>25.015632629394531</c:v>
                </c:pt>
                <c:pt idx="4">
                  <c:v>27.767448425292969</c:v>
                </c:pt>
                <c:pt idx="5">
                  <c:v>31.280330657958984</c:v>
                </c:pt>
                <c:pt idx="6">
                  <c:v>35.872138977050781</c:v>
                </c:pt>
                <c:pt idx="7">
                  <c:v>41.039474487304687</c:v>
                </c:pt>
                <c:pt idx="8">
                  <c:v>45.109485626220703</c:v>
                </c:pt>
                <c:pt idx="9">
                  <c:v>43.470348358154297</c:v>
                </c:pt>
                <c:pt idx="10">
                  <c:v>48.312301635742188</c:v>
                </c:pt>
                <c:pt idx="11">
                  <c:v>52.718685150146484</c:v>
                </c:pt>
                <c:pt idx="12">
                  <c:v>54.584060668945313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'!$C$19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'!$C$20:$C$32</c:f>
              <c:numCache>
                <c:formatCode>#,##0</c:formatCode>
                <c:ptCount val="13"/>
                <c:pt idx="0">
                  <c:v>17.377761840820312</c:v>
                </c:pt>
                <c:pt idx="1">
                  <c:v>19.413719177246094</c:v>
                </c:pt>
                <c:pt idx="2">
                  <c:v>22.158195495605469</c:v>
                </c:pt>
                <c:pt idx="3">
                  <c:v>26.964664459228516</c:v>
                </c:pt>
                <c:pt idx="4">
                  <c:v>30.352819442749023</c:v>
                </c:pt>
                <c:pt idx="5">
                  <c:v>34.924152374267578</c:v>
                </c:pt>
                <c:pt idx="6">
                  <c:v>40.853450775146484</c:v>
                </c:pt>
                <c:pt idx="7">
                  <c:v>47.517436981201172</c:v>
                </c:pt>
                <c:pt idx="8">
                  <c:v>53.61773681640625</c:v>
                </c:pt>
                <c:pt idx="9">
                  <c:v>50.902393341064453</c:v>
                </c:pt>
                <c:pt idx="10">
                  <c:v>56.857250213623047</c:v>
                </c:pt>
                <c:pt idx="11">
                  <c:v>63.287425994873047</c:v>
                </c:pt>
                <c:pt idx="12">
                  <c:v>66.148773193359375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2480"/>
        <c:axId val="160214016"/>
      </c:lineChart>
      <c:catAx>
        <c:axId val="1602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40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2140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02124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'!$G$2</c:f>
              <c:strCache>
                <c:ptCount val="1"/>
                <c:pt idx="0">
                  <c:v>compn_official_sum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'!$G$3:$G$15</c:f>
              <c:numCache>
                <c:formatCode>#,##0</c:formatCode>
                <c:ptCount val="13"/>
                <c:pt idx="0">
                  <c:v>19.091964721679687</c:v>
                </c:pt>
                <c:pt idx="1">
                  <c:v>20.662773132324219</c:v>
                </c:pt>
                <c:pt idx="2">
                  <c:v>23.182514190673828</c:v>
                </c:pt>
                <c:pt idx="3">
                  <c:v>26.291593551635742</c:v>
                </c:pt>
                <c:pt idx="4">
                  <c:v>29.602706909179688</c:v>
                </c:pt>
                <c:pt idx="5">
                  <c:v>31.76995849609375</c:v>
                </c:pt>
                <c:pt idx="6">
                  <c:v>35.305374145507812</c:v>
                </c:pt>
                <c:pt idx="7">
                  <c:v>41.791164398193359</c:v>
                </c:pt>
                <c:pt idx="8">
                  <c:v>50.795852661132812</c:v>
                </c:pt>
                <c:pt idx="9">
                  <c:v>51.604347229003906</c:v>
                </c:pt>
                <c:pt idx="10">
                  <c:v>51.068431854248047</c:v>
                </c:pt>
                <c:pt idx="11">
                  <c:v>47.674163818359375</c:v>
                </c:pt>
                <c:pt idx="12">
                  <c:v>51.246345520019531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'!$L$2</c:f>
              <c:strCache>
                <c:ptCount val="1"/>
                <c:pt idx="0">
                  <c:v>compr_official_sum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'!$L$3:$L$15</c:f>
              <c:numCache>
                <c:formatCode>#,##0</c:formatCode>
                <c:ptCount val="13"/>
                <c:pt idx="0">
                  <c:v>16.894874572753906</c:v>
                </c:pt>
                <c:pt idx="1">
                  <c:v>17.782354354858398</c:v>
                </c:pt>
                <c:pt idx="2">
                  <c:v>19.639354705810547</c:v>
                </c:pt>
                <c:pt idx="3">
                  <c:v>21.778848648071289</c:v>
                </c:pt>
                <c:pt idx="4">
                  <c:v>23.882251739501953</c:v>
                </c:pt>
                <c:pt idx="5">
                  <c:v>24.789649963378906</c:v>
                </c:pt>
                <c:pt idx="6">
                  <c:v>26.68736457824707</c:v>
                </c:pt>
                <c:pt idx="7">
                  <c:v>30.713817596435547</c:v>
                </c:pt>
                <c:pt idx="8">
                  <c:v>35.951469421386719</c:v>
                </c:pt>
                <c:pt idx="9">
                  <c:v>36.654018402099609</c:v>
                </c:pt>
                <c:pt idx="10">
                  <c:v>35.688060760498047</c:v>
                </c:pt>
                <c:pt idx="11">
                  <c:v>32.296501159667969</c:v>
                </c:pt>
                <c:pt idx="12">
                  <c:v>34.012611389160156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'!$B$2</c:f>
              <c:strCache>
                <c:ptCount val="1"/>
                <c:pt idx="0">
                  <c:v>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'!$B$3:$B$15</c:f>
              <c:numCache>
                <c:formatCode>#,##0</c:formatCode>
                <c:ptCount val="13"/>
                <c:pt idx="0">
                  <c:v>16.93865966796875</c:v>
                </c:pt>
                <c:pt idx="1">
                  <c:v>17.933330535888672</c:v>
                </c:pt>
                <c:pt idx="2">
                  <c:v>19.694747924804688</c:v>
                </c:pt>
                <c:pt idx="3">
                  <c:v>21.875925064086914</c:v>
                </c:pt>
                <c:pt idx="4">
                  <c:v>24.134698867797852</c:v>
                </c:pt>
                <c:pt idx="5">
                  <c:v>25.389364242553711</c:v>
                </c:pt>
                <c:pt idx="6">
                  <c:v>27.666847229003906</c:v>
                </c:pt>
                <c:pt idx="7">
                  <c:v>32.123714447021484</c:v>
                </c:pt>
                <c:pt idx="8">
                  <c:v>38.305732727050781</c:v>
                </c:pt>
                <c:pt idx="9">
                  <c:v>38.177654266357422</c:v>
                </c:pt>
                <c:pt idx="10">
                  <c:v>37.059959411621094</c:v>
                </c:pt>
                <c:pt idx="11">
                  <c:v>33.930454254150391</c:v>
                </c:pt>
                <c:pt idx="12">
                  <c:v>35.765785217285156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58176"/>
        <c:axId val="160659712"/>
      </c:lineChart>
      <c:catAx>
        <c:axId val="1606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97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65971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1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Flows'!$C$19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Flows'!$C$3:$C$15</c:f>
              <c:numCache>
                <c:formatCode>#,##0.0</c:formatCode>
                <c:ptCount val="13"/>
                <c:pt idx="0">
                  <c:v>6.2244822652940996</c:v>
                </c:pt>
                <c:pt idx="1">
                  <c:v>6.7166986483311009</c:v>
                </c:pt>
                <c:pt idx="2">
                  <c:v>8.4953299735134991</c:v>
                </c:pt>
                <c:pt idx="3">
                  <c:v>9.7331438037282005</c:v>
                </c:pt>
                <c:pt idx="4">
                  <c:v>10.9193032429016</c:v>
                </c:pt>
                <c:pt idx="5">
                  <c:v>12.079967039943536</c:v>
                </c:pt>
                <c:pt idx="6">
                  <c:v>14.029259366234115</c:v>
                </c:pt>
                <c:pt idx="7">
                  <c:v>17.190173110570566</c:v>
                </c:pt>
                <c:pt idx="8">
                  <c:v>21.86827758683334</c:v>
                </c:pt>
                <c:pt idx="9">
                  <c:v>22.976516781265008</c:v>
                </c:pt>
                <c:pt idx="10">
                  <c:v>24.926371848715046</c:v>
                </c:pt>
                <c:pt idx="11">
                  <c:v>27.56644747792167</c:v>
                </c:pt>
                <c:pt idx="12">
                  <c:v>29.536555302953104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3904"/>
        <c:axId val="49005696"/>
      </c:lineChart>
      <c:catAx>
        <c:axId val="490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00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0039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'!$H$2</c:f>
              <c:strCache>
                <c:ptCount val="1"/>
                <c:pt idx="0">
                  <c:v>compn_remittances_sum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'!$H$3:$H$15</c:f>
              <c:numCache>
                <c:formatCode>#,##0</c:formatCode>
                <c:ptCount val="13"/>
                <c:pt idx="0">
                  <c:v>12.851471900939941</c:v>
                </c:pt>
                <c:pt idx="1">
                  <c:v>13.464224815368652</c:v>
                </c:pt>
                <c:pt idx="2">
                  <c:v>17.310939788818359</c:v>
                </c:pt>
                <c:pt idx="3">
                  <c:v>19.696168899536133</c:v>
                </c:pt>
                <c:pt idx="4">
                  <c:v>21.857467651367188</c:v>
                </c:pt>
                <c:pt idx="5">
                  <c:v>24.027914047241211</c:v>
                </c:pt>
                <c:pt idx="6">
                  <c:v>27.848709106445313</c:v>
                </c:pt>
                <c:pt idx="7">
                  <c:v>34.244434356689453</c:v>
                </c:pt>
                <c:pt idx="8">
                  <c:v>43.479640960693359</c:v>
                </c:pt>
                <c:pt idx="9">
                  <c:v>46.317649841308594</c:v>
                </c:pt>
                <c:pt idx="10">
                  <c:v>49.955516815185547</c:v>
                </c:pt>
                <c:pt idx="11">
                  <c:v>55.559619903564453</c:v>
                </c:pt>
                <c:pt idx="12">
                  <c:v>65.764457702636719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'!$M$2</c:f>
              <c:strCache>
                <c:ptCount val="1"/>
                <c:pt idx="0">
                  <c:v>compr_remittances_sum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'!$M$3:$M$15</c:f>
              <c:numCache>
                <c:formatCode>#,##0</c:formatCode>
                <c:ptCount val="13"/>
                <c:pt idx="0">
                  <c:v>11.372533798217773</c:v>
                </c:pt>
                <c:pt idx="1">
                  <c:v>11.587294578552246</c:v>
                </c:pt>
                <c:pt idx="2">
                  <c:v>14.665176391601562</c:v>
                </c:pt>
                <c:pt idx="3">
                  <c:v>16.31547737121582</c:v>
                </c:pt>
                <c:pt idx="4">
                  <c:v>17.633708953857422</c:v>
                </c:pt>
                <c:pt idx="5">
                  <c:v>18.74864387512207</c:v>
                </c:pt>
                <c:pt idx="6">
                  <c:v>21.050867080688477</c:v>
                </c:pt>
                <c:pt idx="7">
                  <c:v>25.167457580566406</c:v>
                </c:pt>
                <c:pt idx="8">
                  <c:v>30.773321151733398</c:v>
                </c:pt>
                <c:pt idx="9">
                  <c:v>32.898933410644531</c:v>
                </c:pt>
                <c:pt idx="10">
                  <c:v>34.910324096679688</c:v>
                </c:pt>
                <c:pt idx="11">
                  <c:v>37.638442993164062</c:v>
                </c:pt>
                <c:pt idx="12">
                  <c:v>43.648399353027344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'!$C$19</c:f>
              <c:strCache>
                <c:ptCount val="1"/>
                <c:pt idx="0">
                  <c:v>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'!$C$3:$C$15</c:f>
              <c:numCache>
                <c:formatCode>#,##0</c:formatCode>
                <c:ptCount val="13"/>
                <c:pt idx="0">
                  <c:v>11.402007102966309</c:v>
                </c:pt>
                <c:pt idx="1">
                  <c:v>11.685672760009766</c:v>
                </c:pt>
                <c:pt idx="2">
                  <c:v>14.706540107727051</c:v>
                </c:pt>
                <c:pt idx="3">
                  <c:v>16.388200759887695</c:v>
                </c:pt>
                <c:pt idx="4">
                  <c:v>17.820106506347656</c:v>
                </c:pt>
                <c:pt idx="5">
                  <c:v>19.202213287353516</c:v>
                </c:pt>
                <c:pt idx="6">
                  <c:v>21.823478698730469</c:v>
                </c:pt>
                <c:pt idx="7">
                  <c:v>26.32275390625</c:v>
                </c:pt>
                <c:pt idx="8">
                  <c:v>32.788497924804688</c:v>
                </c:pt>
                <c:pt idx="9">
                  <c:v>34.2664794921875</c:v>
                </c:pt>
                <c:pt idx="10">
                  <c:v>36.252323150634766</c:v>
                </c:pt>
                <c:pt idx="11">
                  <c:v>39.542659759521484</c:v>
                </c:pt>
                <c:pt idx="12">
                  <c:v>45.898250579833984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2464"/>
        <c:axId val="160704000"/>
      </c:lineChart>
      <c:catAx>
        <c:axId val="1607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0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7040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070246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0843096659829"/>
          <c:y val="2.6412123791471634E-2"/>
          <c:w val="0.79578313806680345"/>
          <c:h val="0.93267757708947518"/>
        </c:manualLayout>
      </c:layout>
      <c:lineChart>
        <c:grouping val="standard"/>
        <c:varyColors val="0"/>
        <c:ser>
          <c:idx val="1"/>
          <c:order val="0"/>
          <c:tx>
            <c:v>total nominal ∆ index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'!$I$3:$I$15</c:f>
              <c:numCache>
                <c:formatCode>#,##0</c:formatCode>
                <c:ptCount val="13"/>
                <c:pt idx="0">
                  <c:v>1.3893201351165771</c:v>
                </c:pt>
                <c:pt idx="1">
                  <c:v>-0.63893783092498779</c:v>
                </c:pt>
                <c:pt idx="2">
                  <c:v>-1.4170464277267456</c:v>
                </c:pt>
                <c:pt idx="3">
                  <c:v>-0.99899506568908691</c:v>
                </c:pt>
                <c:pt idx="4">
                  <c:v>-0.40090218186378479</c:v>
                </c:pt>
                <c:pt idx="5">
                  <c:v>1.1515154838562012</c:v>
                </c:pt>
                <c:pt idx="6">
                  <c:v>3.6151540279388428</c:v>
                </c:pt>
                <c:pt idx="7">
                  <c:v>1.1453284025192261</c:v>
                </c:pt>
                <c:pt idx="8">
                  <c:v>4.9561071395874023</c:v>
                </c:pt>
                <c:pt idx="9">
                  <c:v>4.3442025184631348</c:v>
                </c:pt>
                <c:pt idx="10">
                  <c:v>1.4848989248275757</c:v>
                </c:pt>
                <c:pt idx="11">
                  <c:v>3.4770615100860596</c:v>
                </c:pt>
                <c:pt idx="12">
                  <c:v>4.6531453132629395</c:v>
                </c:pt>
              </c:numCache>
            </c:numRef>
          </c:val>
          <c:smooth val="0"/>
        </c:ser>
        <c:ser>
          <c:idx val="2"/>
          <c:order val="1"/>
          <c:tx>
            <c:v>total real ∆ index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'!$N$3:$N$15</c:f>
              <c:numCache>
                <c:formatCode>#,##0</c:formatCode>
                <c:ptCount val="13"/>
                <c:pt idx="0">
                  <c:v>1.2294380664825439</c:v>
                </c:pt>
                <c:pt idx="1">
                  <c:v>-0.54986906051635742</c:v>
                </c:pt>
                <c:pt idx="2">
                  <c:v>-1.2004684209823608</c:v>
                </c:pt>
                <c:pt idx="3">
                  <c:v>-0.82752543687820435</c:v>
                </c:pt>
                <c:pt idx="4">
                  <c:v>-0.32343146204948425</c:v>
                </c:pt>
                <c:pt idx="5">
                  <c:v>0.89851135015487671</c:v>
                </c:pt>
                <c:pt idx="6">
                  <c:v>2.7326984405517578</c:v>
                </c:pt>
                <c:pt idx="7">
                  <c:v>0.84174275398254395</c:v>
                </c:pt>
                <c:pt idx="8">
                  <c:v>3.5077536106109619</c:v>
                </c:pt>
                <c:pt idx="9">
                  <c:v>3.0856406688690186</c:v>
                </c:pt>
                <c:pt idx="10">
                  <c:v>1.0376893281936646</c:v>
                </c:pt>
                <c:pt idx="11">
                  <c:v>2.3555090427398682</c:v>
                </c:pt>
                <c:pt idx="12">
                  <c:v>3.0883302688598633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'!$D$2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'!$D$3:$D$15</c:f>
              <c:numCache>
                <c:formatCode>#,##0</c:formatCode>
                <c:ptCount val="13"/>
                <c:pt idx="0">
                  <c:v>1.2326242923736572</c:v>
                </c:pt>
                <c:pt idx="1">
                  <c:v>-0.55453753471374512</c:v>
                </c:pt>
                <c:pt idx="2">
                  <c:v>-1.2038543224334717</c:v>
                </c:pt>
                <c:pt idx="3">
                  <c:v>-0.83121401071548462</c:v>
                </c:pt>
                <c:pt idx="4">
                  <c:v>-0.32685026526451111</c:v>
                </c:pt>
                <c:pt idx="5">
                  <c:v>0.92024821043014526</c:v>
                </c:pt>
                <c:pt idx="6">
                  <c:v>2.8329939842224121</c:v>
                </c:pt>
                <c:pt idx="7">
                  <c:v>0.88038241863250732</c:v>
                </c:pt>
                <c:pt idx="8">
                  <c:v>3.7374570369720459</c:v>
                </c:pt>
                <c:pt idx="9">
                  <c:v>3.213904857635498</c:v>
                </c:pt>
                <c:pt idx="10">
                  <c:v>1.0775794982910156</c:v>
                </c:pt>
                <c:pt idx="11">
                  <c:v>2.4746794700622559</c:v>
                </c:pt>
                <c:pt idx="12">
                  <c:v>3.2475173473358154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0496"/>
        <c:axId val="160736384"/>
      </c:lineChart>
      <c:catAx>
        <c:axId val="1607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63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736384"/>
        <c:scaling>
          <c:orientation val="minMax"/>
          <c:max val="8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4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5704599662684749"/>
          <c:y val="0.1169087940883892"/>
          <c:w val="0.55038791253754882"/>
          <c:h val="0.1172051701815002"/>
        </c:manualLayout>
      </c:layout>
      <c:overlay val="1"/>
      <c:spPr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8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'Total Flows PC, Const '!$I$19</c:f>
              <c:strCache>
                <c:ptCount val="1"/>
                <c:pt idx="0">
                  <c:v>compn_private_sum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'!$I$20:$I$32</c:f>
              <c:numCache>
                <c:formatCode>#,##0</c:formatCode>
                <c:ptCount val="13"/>
                <c:pt idx="0">
                  <c:v>12.415934562683105</c:v>
                </c:pt>
                <c:pt idx="1">
                  <c:v>6.6200876235961914</c:v>
                </c:pt>
                <c:pt idx="2">
                  <c:v>2.3528604507446289</c:v>
                </c:pt>
                <c:pt idx="3">
                  <c:v>7.1975388526916504</c:v>
                </c:pt>
                <c:pt idx="4">
                  <c:v>18.164157867431641</c:v>
                </c:pt>
                <c:pt idx="5">
                  <c:v>38.686382293701172</c:v>
                </c:pt>
                <c:pt idx="6">
                  <c:v>38.758872985839844</c:v>
                </c:pt>
                <c:pt idx="7">
                  <c:v>66.896461486816406</c:v>
                </c:pt>
                <c:pt idx="8">
                  <c:v>37.449192047119141</c:v>
                </c:pt>
                <c:pt idx="9">
                  <c:v>29.798498153686523</c:v>
                </c:pt>
                <c:pt idx="10">
                  <c:v>50.061843872070313</c:v>
                </c:pt>
                <c:pt idx="11">
                  <c:v>55.842201232910156</c:v>
                </c:pt>
                <c:pt idx="12">
                  <c:v>45.24908447265625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Flows PC, Const '!$N$19</c:f>
              <c:strCache>
                <c:ptCount val="1"/>
                <c:pt idx="0">
                  <c:v>compr_private_sum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2"/>
            <c:marker>
              <c:symbol val="circle"/>
              <c:size val="7"/>
            </c:marker>
            <c:bubble3D val="0"/>
          </c:dPt>
          <c:val>
            <c:numRef>
              <c:f>'Total Flows PC, Const '!$N$20:$N$32</c:f>
              <c:numCache>
                <c:formatCode>#,##0</c:formatCode>
                <c:ptCount val="13"/>
                <c:pt idx="0">
                  <c:v>10.987117767333984</c:v>
                </c:pt>
                <c:pt idx="1">
                  <c:v>5.6972389221191406</c:v>
                </c:pt>
                <c:pt idx="2">
                  <c:v>1.9932548999786377</c:v>
                </c:pt>
                <c:pt idx="3">
                  <c:v>5.9621381759643555</c:v>
                </c:pt>
                <c:pt idx="4">
                  <c:v>14.654099464416504</c:v>
                </c:pt>
                <c:pt idx="5">
                  <c:v>30.186441421508789</c:v>
                </c:pt>
                <c:pt idx="6">
                  <c:v>29.297870635986328</c:v>
                </c:pt>
                <c:pt idx="7">
                  <c:v>49.164596557617188</c:v>
                </c:pt>
                <c:pt idx="8">
                  <c:v>26.505189895629883</c:v>
                </c:pt>
                <c:pt idx="9">
                  <c:v>21.165555953979492</c:v>
                </c:pt>
                <c:pt idx="10">
                  <c:v>34.984630584716797</c:v>
                </c:pt>
                <c:pt idx="11">
                  <c:v>37.829879760742187</c:v>
                </c:pt>
                <c:pt idx="12">
                  <c:v>30.032180786132813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'Total Flows PC, Const '!$D$19</c:f>
              <c:strCache>
                <c:ptCount val="1"/>
                <c:pt idx="0">
                  <c:v>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 PC, Const 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 PC, Const '!$D$20:$D$32</c:f>
              <c:numCache>
                <c:formatCode>#,##0</c:formatCode>
                <c:ptCount val="13"/>
                <c:pt idx="0">
                  <c:v>11.528216361999512</c:v>
                </c:pt>
                <c:pt idx="1">
                  <c:v>6.0651111602783203</c:v>
                </c:pt>
                <c:pt idx="2">
                  <c:v>2.1277103424072266</c:v>
                </c:pt>
                <c:pt idx="3">
                  <c:v>6.426663875579834</c:v>
                </c:pt>
                <c:pt idx="4">
                  <c:v>16.018512725830078</c:v>
                </c:pt>
                <c:pt idx="5">
                  <c:v>33.702835083007813</c:v>
                </c:pt>
                <c:pt idx="6">
                  <c:v>33.366256713867187</c:v>
                </c:pt>
                <c:pt idx="7">
                  <c:v>56.925090789794922</c:v>
                </c:pt>
                <c:pt idx="8">
                  <c:v>31.504419326782227</c:v>
                </c:pt>
                <c:pt idx="9">
                  <c:v>24.784191131591797</c:v>
                </c:pt>
                <c:pt idx="10">
                  <c:v>41.172325134277344</c:v>
                </c:pt>
                <c:pt idx="11">
                  <c:v>45.413795471191406</c:v>
                </c:pt>
                <c:pt idx="12">
                  <c:v>36.395092010498047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2160"/>
        <c:axId val="160978048"/>
      </c:lineChart>
      <c:catAx>
        <c:axId val="1609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80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97804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097216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8.4330177307128906</c:v>
                </c:pt>
                <c:pt idx="1">
                  <c:v>9.7250814437866211</c:v>
                </c:pt>
                <c:pt idx="2">
                  <c:v>7.4795961380004883</c:v>
                </c:pt>
                <c:pt idx="3">
                  <c:v>4.8611993789672852</c:v>
                </c:pt>
                <c:pt idx="4">
                  <c:v>5.9529819488525391</c:v>
                </c:pt>
                <c:pt idx="5">
                  <c:v>9.6516046524047852</c:v>
                </c:pt>
                <c:pt idx="6">
                  <c:v>8.9607992172241211</c:v>
                </c:pt>
                <c:pt idx="7">
                  <c:v>11.701181411743164</c:v>
                </c:pt>
                <c:pt idx="8">
                  <c:v>13.182957649230957</c:v>
                </c:pt>
                <c:pt idx="9">
                  <c:v>17.447038650512695</c:v>
                </c:pt>
                <c:pt idx="10">
                  <c:v>17.873811721801758</c:v>
                </c:pt>
                <c:pt idx="11">
                  <c:v>14.241288185119629</c:v>
                </c:pt>
                <c:pt idx="12">
                  <c:v>14.106053352355957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92192"/>
        <c:axId val="161206272"/>
      </c:lineChart>
      <c:catAx>
        <c:axId val="1611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62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120627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21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21.216590881347656</c:v>
                </c:pt>
                <c:pt idx="1">
                  <c:v>22.908088684082031</c:v>
                </c:pt>
                <c:pt idx="2">
                  <c:v>25.905540466308594</c:v>
                </c:pt>
                <c:pt idx="3">
                  <c:v>30.626230239868164</c:v>
                </c:pt>
                <c:pt idx="4">
                  <c:v>33.487407684326172</c:v>
                </c:pt>
                <c:pt idx="5">
                  <c:v>37.097316741943359</c:v>
                </c:pt>
                <c:pt idx="6">
                  <c:v>41.949367523193359</c:v>
                </c:pt>
                <c:pt idx="7">
                  <c:v>47.529701232910156</c:v>
                </c:pt>
                <c:pt idx="8">
                  <c:v>51.9754638671875</c:v>
                </c:pt>
                <c:pt idx="9">
                  <c:v>49.858463287353516</c:v>
                </c:pt>
                <c:pt idx="10">
                  <c:v>54.551414489746094</c:v>
                </c:pt>
                <c:pt idx="11">
                  <c:v>58.755912780761719</c:v>
                </c:pt>
                <c:pt idx="12">
                  <c:v>60.639865875244141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50336"/>
        <c:axId val="161551872"/>
      </c:lineChart>
      <c:catAx>
        <c:axId val="1615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18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155187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155033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13.239188194274902</c:v>
                </c:pt>
                <c:pt idx="1">
                  <c:v>6.6128168106079102</c:v>
                </c:pt>
                <c:pt idx="2">
                  <c:v>2.151930570602417</c:v>
                </c:pt>
                <c:pt idx="3">
                  <c:v>6.7007803916931152</c:v>
                </c:pt>
                <c:pt idx="4">
                  <c:v>16.466703414916992</c:v>
                </c:pt>
                <c:pt idx="5">
                  <c:v>33.674343109130859</c:v>
                </c:pt>
                <c:pt idx="6">
                  <c:v>32.496330261230469</c:v>
                </c:pt>
                <c:pt idx="7">
                  <c:v>53.406627655029297</c:v>
                </c:pt>
                <c:pt idx="8">
                  <c:v>28.804035186767578</c:v>
                </c:pt>
                <c:pt idx="9">
                  <c:v>22.754657745361328</c:v>
                </c:pt>
                <c:pt idx="10">
                  <c:v>36.685440063476562</c:v>
                </c:pt>
                <c:pt idx="11">
                  <c:v>39.331745147705078</c:v>
                </c:pt>
                <c:pt idx="12">
                  <c:v>30.990200042724609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84640"/>
        <c:axId val="161586176"/>
      </c:lineChart>
      <c:catAx>
        <c:axId val="1615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61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158617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1584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6.9184317588806152</c:v>
                </c:pt>
                <c:pt idx="1">
                  <c:v>8.2744407653808594</c:v>
                </c:pt>
                <c:pt idx="2">
                  <c:v>5.5391302108764648</c:v>
                </c:pt>
                <c:pt idx="3">
                  <c:v>2.3472371101379395</c:v>
                </c:pt>
                <c:pt idx="4">
                  <c:v>3.3180100917816162</c:v>
                </c:pt>
                <c:pt idx="5">
                  <c:v>7.3853793144226074</c:v>
                </c:pt>
                <c:pt idx="6">
                  <c:v>6.3999900817871094</c:v>
                </c:pt>
                <c:pt idx="7">
                  <c:v>8.9831342697143555</c:v>
                </c:pt>
                <c:pt idx="8">
                  <c:v>10.006086349487305</c:v>
                </c:pt>
                <c:pt idx="9">
                  <c:v>14.777444839477539</c:v>
                </c:pt>
                <c:pt idx="10">
                  <c:v>15.456198692321777</c:v>
                </c:pt>
                <c:pt idx="11">
                  <c:v>11.871718406677246</c:v>
                </c:pt>
                <c:pt idx="12">
                  <c:v>11.560919761657715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7040"/>
        <c:axId val="163132544"/>
      </c:lineChart>
      <c:catAx>
        <c:axId val="1616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25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313254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70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22.005321502685547</c:v>
                </c:pt>
                <c:pt idx="1">
                  <c:v>23.907764434814453</c:v>
                </c:pt>
                <c:pt idx="2">
                  <c:v>26.861520767211914</c:v>
                </c:pt>
                <c:pt idx="3">
                  <c:v>31.962638854980469</c:v>
                </c:pt>
                <c:pt idx="4">
                  <c:v>35.040672302246094</c:v>
                </c:pt>
                <c:pt idx="5">
                  <c:v>38.995021820068359</c:v>
                </c:pt>
                <c:pt idx="6">
                  <c:v>44.189918518066406</c:v>
                </c:pt>
                <c:pt idx="7">
                  <c:v>49.972599029541016</c:v>
                </c:pt>
                <c:pt idx="8">
                  <c:v>54.303325653076172</c:v>
                </c:pt>
                <c:pt idx="9">
                  <c:v>51.737216949462891</c:v>
                </c:pt>
                <c:pt idx="10">
                  <c:v>56.857250213623047</c:v>
                </c:pt>
                <c:pt idx="11">
                  <c:v>61.350681304931641</c:v>
                </c:pt>
                <c:pt idx="12">
                  <c:v>62.824413299560547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57120"/>
        <c:axId val="163158656"/>
      </c:lineChart>
      <c:catAx>
        <c:axId val="1631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86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315865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31571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21.449289321899414</c:v>
                </c:pt>
                <c:pt idx="1">
                  <c:v>22.084684371948242</c:v>
                </c:pt>
                <c:pt idx="2">
                  <c:v>23.875179290771484</c:v>
                </c:pt>
                <c:pt idx="3">
                  <c:v>25.930685043334961</c:v>
                </c:pt>
                <c:pt idx="4">
                  <c:v>27.862192153930664</c:v>
                </c:pt>
                <c:pt idx="5">
                  <c:v>28.34882926940918</c:v>
                </c:pt>
                <c:pt idx="6">
                  <c:v>29.926376342773438</c:v>
                </c:pt>
                <c:pt idx="7">
                  <c:v>33.783500671386719</c:v>
                </c:pt>
                <c:pt idx="8">
                  <c:v>38.795536041259766</c:v>
                </c:pt>
                <c:pt idx="9">
                  <c:v>38.803787231445313</c:v>
                </c:pt>
                <c:pt idx="10">
                  <c:v>37.059959411621094</c:v>
                </c:pt>
                <c:pt idx="11">
                  <c:v>32.892101287841797</c:v>
                </c:pt>
                <c:pt idx="12">
                  <c:v>33.968345642089844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02528"/>
        <c:axId val="164557568"/>
      </c:lineChart>
      <c:catAx>
        <c:axId val="1645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7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455756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25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14.438272476196289</c:v>
                </c:pt>
                <c:pt idx="1">
                  <c:v>14.390768051147461</c:v>
                </c:pt>
                <c:pt idx="2">
                  <c:v>17.828168869018555</c:v>
                </c:pt>
                <c:pt idx="3">
                  <c:v>19.425798416137695</c:v>
                </c:pt>
                <c:pt idx="4">
                  <c:v>20.57234001159668</c:v>
                </c:pt>
                <c:pt idx="5">
                  <c:v>21.440485000610352</c:v>
                </c:pt>
                <c:pt idx="6">
                  <c:v>23.605783462524414</c:v>
                </c:pt>
                <c:pt idx="7">
                  <c:v>27.68281364440918</c:v>
                </c:pt>
                <c:pt idx="8">
                  <c:v>33.207752227783203</c:v>
                </c:pt>
                <c:pt idx="9">
                  <c:v>34.828464508056641</c:v>
                </c:pt>
                <c:pt idx="10">
                  <c:v>36.252326965332031</c:v>
                </c:pt>
                <c:pt idx="11">
                  <c:v>38.332561492919922</c:v>
                </c:pt>
                <c:pt idx="12">
                  <c:v>43.591594696044922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78752"/>
        <c:axId val="164780288"/>
      </c:lineChart>
      <c:catAx>
        <c:axId val="1647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02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4780288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47787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Flows'!$D$3:$D$15</c:f>
              <c:numCache>
                <c:formatCode>#,##0.0</c:formatCode>
                <c:ptCount val="13"/>
                <c:pt idx="0">
                  <c:v>0.70928000000000035</c:v>
                </c:pt>
                <c:pt idx="1">
                  <c:v>1.46682</c:v>
                </c:pt>
                <c:pt idx="2">
                  <c:v>-2.1041500000000002</c:v>
                </c:pt>
                <c:pt idx="3">
                  <c:v>3.0252500000000002</c:v>
                </c:pt>
                <c:pt idx="4">
                  <c:v>2.21455</c:v>
                </c:pt>
                <c:pt idx="5">
                  <c:v>5.2439999999999487E-2</c:v>
                </c:pt>
                <c:pt idx="6">
                  <c:v>3.6651899999999999</c:v>
                </c:pt>
                <c:pt idx="7">
                  <c:v>1.7627800000000002</c:v>
                </c:pt>
                <c:pt idx="8">
                  <c:v>5.4697999999999993</c:v>
                </c:pt>
                <c:pt idx="9">
                  <c:v>7.6251499999999997</c:v>
                </c:pt>
                <c:pt idx="10">
                  <c:v>2.3079499999999995</c:v>
                </c:pt>
                <c:pt idx="11">
                  <c:v>4.4200699999999991</c:v>
                </c:pt>
                <c:pt idx="12">
                  <c:v>5.8447699999999996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7984"/>
        <c:axId val="49019520"/>
      </c:lineChart>
      <c:catAx>
        <c:axId val="490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5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019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9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1.5608624219894409</c:v>
                </c:pt>
                <c:pt idx="1">
                  <c:v>-0.68290644884109497</c:v>
                </c:pt>
                <c:pt idx="2">
                  <c:v>-1.4593859910964966</c:v>
                </c:pt>
                <c:pt idx="3">
                  <c:v>-0.98528170585632324</c:v>
                </c:pt>
                <c:pt idx="4">
                  <c:v>-0.37733080983161926</c:v>
                </c:pt>
                <c:pt idx="5">
                  <c:v>1.0275152921676636</c:v>
                </c:pt>
                <c:pt idx="6">
                  <c:v>3.0643625259399414</c:v>
                </c:pt>
                <c:pt idx="7">
                  <c:v>0.92587053775787354</c:v>
                </c:pt>
                <c:pt idx="8">
                  <c:v>3.7852466106414795</c:v>
                </c:pt>
                <c:pt idx="9">
                  <c:v>3.2666144371032715</c:v>
                </c:pt>
                <c:pt idx="10">
                  <c:v>1.0775794982910156</c:v>
                </c:pt>
                <c:pt idx="11">
                  <c:v>2.3989484310150146</c:v>
                </c:pt>
                <c:pt idx="12">
                  <c:v>3.08431077003479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7056"/>
        <c:axId val="164811136"/>
      </c:lineChart>
      <c:catAx>
        <c:axId val="1647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1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4811136"/>
        <c:scaling>
          <c:orientation val="minMax"/>
          <c:max val="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0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14.598089218139648</c:v>
                </c:pt>
                <c:pt idx="1">
                  <c:v>7.4691128730773926</c:v>
                </c:pt>
                <c:pt idx="2">
                  <c:v>2.5793406963348389</c:v>
                </c:pt>
                <c:pt idx="3">
                  <c:v>7.6178631782531738</c:v>
                </c:pt>
                <c:pt idx="4">
                  <c:v>18.492500305175781</c:v>
                </c:pt>
                <c:pt idx="5">
                  <c:v>37.63134765625</c:v>
                </c:pt>
                <c:pt idx="6">
                  <c:v>36.091251373291016</c:v>
                </c:pt>
                <c:pt idx="7">
                  <c:v>59.866329193115234</c:v>
                </c:pt>
                <c:pt idx="8">
                  <c:v>31.907257080078125</c:v>
                </c:pt>
                <c:pt idx="9">
                  <c:v>25.190662384033203</c:v>
                </c:pt>
                <c:pt idx="10">
                  <c:v>41.172328948974609</c:v>
                </c:pt>
                <c:pt idx="11">
                  <c:v>44.024024963378906</c:v>
                </c:pt>
                <c:pt idx="12">
                  <c:v>34.566028594970703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5344"/>
        <c:axId val="164906880"/>
      </c:lineChart>
      <c:catAx>
        <c:axId val="1649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68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490688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49053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avg'!$B$37:$B$49</c:f>
              <c:numCache>
                <c:formatCode>#,##0.0</c:formatCode>
                <c:ptCount val="13"/>
                <c:pt idx="0">
                  <c:v>0.35962924361228943</c:v>
                </c:pt>
                <c:pt idx="1">
                  <c:v>0.43258234858512878</c:v>
                </c:pt>
                <c:pt idx="2">
                  <c:v>0.34271135926246643</c:v>
                </c:pt>
                <c:pt idx="3">
                  <c:v>0.23090410232543945</c:v>
                </c:pt>
                <c:pt idx="4">
                  <c:v>0.29421180486679077</c:v>
                </c:pt>
                <c:pt idx="5">
                  <c:v>0.49966332316398621</c:v>
                </c:pt>
                <c:pt idx="6">
                  <c:v>0.48500728607177734</c:v>
                </c:pt>
                <c:pt idx="7">
                  <c:v>0.65954983234405518</c:v>
                </c:pt>
                <c:pt idx="8">
                  <c:v>0.78114181756973267</c:v>
                </c:pt>
                <c:pt idx="9">
                  <c:v>1.0428287982940674</c:v>
                </c:pt>
                <c:pt idx="10">
                  <c:v>1.0991175174713135</c:v>
                </c:pt>
                <c:pt idx="11">
                  <c:v>0.91442650556564331</c:v>
                </c:pt>
                <c:pt idx="12">
                  <c:v>0.93564772605895996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40800"/>
        <c:axId val="164954880"/>
      </c:lineChart>
      <c:catAx>
        <c:axId val="16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48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49548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0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avg'!$C$37:$C$49</c:f>
              <c:numCache>
                <c:formatCode>#,##0.0</c:formatCode>
                <c:ptCount val="13"/>
                <c:pt idx="0">
                  <c:v>0.90478962248241557</c:v>
                </c:pt>
                <c:pt idx="1">
                  <c:v>1.0189770791754809</c:v>
                </c:pt>
                <c:pt idx="2">
                  <c:v>1.1869789036564455</c:v>
                </c:pt>
                <c:pt idx="3">
                  <c:v>1.4547276539654266</c:v>
                </c:pt>
                <c:pt idx="4">
                  <c:v>1.6550343791711686</c:v>
                </c:pt>
                <c:pt idx="5">
                  <c:v>1.9205270806260726</c:v>
                </c:pt>
                <c:pt idx="6">
                  <c:v>2.2705285905255908</c:v>
                </c:pt>
                <c:pt idx="7">
                  <c:v>2.6790634414924246</c:v>
                </c:pt>
                <c:pt idx="8">
                  <c:v>3.0797497642997778</c:v>
                </c:pt>
                <c:pt idx="9">
                  <c:v>2.9800955756498206</c:v>
                </c:pt>
                <c:pt idx="10">
                  <c:v>3.3545402504824544</c:v>
                </c:pt>
                <c:pt idx="11">
                  <c:v>3.7726904329229227</c:v>
                </c:pt>
                <c:pt idx="12">
                  <c:v>4.0222130972717469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95840"/>
        <c:axId val="164997376"/>
      </c:lineChart>
      <c:catAx>
        <c:axId val="1649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73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49973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4995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avg'!$D$37:$D$49</c:f>
              <c:numCache>
                <c:formatCode>#,##0.0</c:formatCode>
                <c:ptCount val="13"/>
                <c:pt idx="0">
                  <c:v>0.56459025641025629</c:v>
                </c:pt>
                <c:pt idx="1">
                  <c:v>0.2941453846153847</c:v>
                </c:pt>
                <c:pt idx="2">
                  <c:v>9.8600384615384618E-2</c:v>
                </c:pt>
                <c:pt idx="3">
                  <c:v>0.31828307692307684</c:v>
                </c:pt>
                <c:pt idx="4">
                  <c:v>0.81382717948717964</c:v>
                </c:pt>
                <c:pt idx="5">
                  <c:v>1.7433197435897436</c:v>
                </c:pt>
                <c:pt idx="6">
                  <c:v>1.7588785897435899</c:v>
                </c:pt>
                <c:pt idx="7">
                  <c:v>3.0103228205128199</c:v>
                </c:pt>
                <c:pt idx="8">
                  <c:v>1.7067519230769226</c:v>
                </c:pt>
                <c:pt idx="9">
                  <c:v>1.3600710256410253</c:v>
                </c:pt>
                <c:pt idx="10">
                  <c:v>2.2559047435897432</c:v>
                </c:pt>
                <c:pt idx="11">
                  <c:v>2.5254735897435885</c:v>
                </c:pt>
                <c:pt idx="12">
                  <c:v>2.0555649999999992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9664"/>
        <c:axId val="165015552"/>
      </c:lineChart>
      <c:catAx>
        <c:axId val="1650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5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50155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noFill/>
          <a:ln>
            <a:noFill/>
          </a:ln>
        </c:spPr>
        <c:crossAx val="165009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avg'!$B$20:$B$32</c:f>
              <c:numCache>
                <c:formatCode>#,##0.0</c:formatCode>
                <c:ptCount val="13"/>
                <c:pt idx="0">
                  <c:v>0.35541984438896179</c:v>
                </c:pt>
                <c:pt idx="1">
                  <c:v>0.4429798424243927</c:v>
                </c:pt>
                <c:pt idx="2">
                  <c:v>0.30519655346870422</c:v>
                </c:pt>
                <c:pt idx="3">
                  <c:v>0.13395483791828156</c:v>
                </c:pt>
                <c:pt idx="4">
                  <c:v>0.19685567915439606</c:v>
                </c:pt>
                <c:pt idx="5">
                  <c:v>0.45859760046005249</c:v>
                </c:pt>
                <c:pt idx="6">
                  <c:v>0.41514432430267334</c:v>
                </c:pt>
                <c:pt idx="7">
                  <c:v>0.60631603002548218</c:v>
                </c:pt>
                <c:pt idx="8">
                  <c:v>0.70936185121536255</c:v>
                </c:pt>
                <c:pt idx="9">
                  <c:v>1.0558561086654663</c:v>
                </c:pt>
                <c:pt idx="10">
                  <c:v>1.1351537704467773</c:v>
                </c:pt>
                <c:pt idx="11">
                  <c:v>0.90957170724868774</c:v>
                </c:pt>
                <c:pt idx="12">
                  <c:v>0.91412019729614258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44608"/>
        <c:axId val="165046144"/>
      </c:lineChart>
      <c:catAx>
        <c:axId val="1650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61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50461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4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avg'!$C$20:$C$32</c:f>
              <c:numCache>
                <c:formatCode>#,##0.0</c:formatCode>
                <c:ptCount val="13"/>
                <c:pt idx="0">
                  <c:v>1.1304770035209311</c:v>
                </c:pt>
                <c:pt idx="1">
                  <c:v>1.279924267702379</c:v>
                </c:pt>
                <c:pt idx="2">
                  <c:v>1.4800236567492757</c:v>
                </c:pt>
                <c:pt idx="3">
                  <c:v>1.8240806260640143</c:v>
                </c:pt>
                <c:pt idx="4">
                  <c:v>2.078943602823355</c:v>
                </c:pt>
                <c:pt idx="5">
                  <c:v>2.4214090268066979</c:v>
                </c:pt>
                <c:pt idx="6">
                  <c:v>2.8664406841921646</c:v>
                </c:pt>
                <c:pt idx="7">
                  <c:v>3.3728966557771654</c:v>
                </c:pt>
                <c:pt idx="8">
                  <c:v>3.8497280633987763</c:v>
                </c:pt>
                <c:pt idx="9">
                  <c:v>3.6966506260632439</c:v>
                </c:pt>
                <c:pt idx="10">
                  <c:v>4.1757826503277675</c:v>
                </c:pt>
                <c:pt idx="11">
                  <c:v>4.7004860235570014</c:v>
                </c:pt>
                <c:pt idx="12">
                  <c:v>4.9675164391916091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70720"/>
        <c:axId val="165072256"/>
      </c:lineChart>
      <c:catAx>
        <c:axId val="1650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22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5072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5070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avg'!$B$3:$B$15</c:f>
              <c:numCache>
                <c:formatCode>#,##0.0</c:formatCode>
                <c:ptCount val="13"/>
                <c:pt idx="0">
                  <c:v>0.37183648347854614</c:v>
                </c:pt>
                <c:pt idx="1">
                  <c:v>0.40242967009544373</c:v>
                </c:pt>
                <c:pt idx="2">
                  <c:v>0.45150431990623474</c:v>
                </c:pt>
                <c:pt idx="3">
                  <c:v>0.51205700635910034</c:v>
                </c:pt>
                <c:pt idx="4">
                  <c:v>0.57654452323913574</c:v>
                </c:pt>
                <c:pt idx="5">
                  <c:v>0.61875402927398682</c:v>
                </c:pt>
                <c:pt idx="6">
                  <c:v>0.6876099705696106</c:v>
                </c:pt>
                <c:pt idx="7">
                  <c:v>0.81392771005630493</c:v>
                </c:pt>
                <c:pt idx="8">
                  <c:v>0.98930376768112183</c:v>
                </c:pt>
                <c:pt idx="9">
                  <c:v>1.0050499439239502</c:v>
                </c:pt>
                <c:pt idx="10">
                  <c:v>0.99461251497268677</c:v>
                </c:pt>
                <c:pt idx="11">
                  <c:v>0.92850548028945923</c:v>
                </c:pt>
                <c:pt idx="12">
                  <c:v>0.99807751178741455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87424"/>
        <c:axId val="166888960"/>
      </c:lineChart>
      <c:catAx>
        <c:axId val="1668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89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68889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74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avg'!$C$3:$C$15</c:f>
              <c:numCache>
                <c:formatCode>#,##0.0</c:formatCode>
                <c:ptCount val="13"/>
                <c:pt idx="0">
                  <c:v>0.25029621747072112</c:v>
                </c:pt>
                <c:pt idx="1">
                  <c:v>0.26223023244747529</c:v>
                </c:pt>
                <c:pt idx="2">
                  <c:v>0.33714911968723948</c:v>
                </c:pt>
                <c:pt idx="3">
                  <c:v>0.38360403487952172</c:v>
                </c:pt>
                <c:pt idx="4">
                  <c:v>0.42569763057982879</c:v>
                </c:pt>
                <c:pt idx="5">
                  <c:v>0.46796943670226038</c:v>
                </c:pt>
                <c:pt idx="6">
                  <c:v>0.54238351889252723</c:v>
                </c:pt>
                <c:pt idx="7">
                  <c:v>0.66694712006667944</c:v>
                </c:pt>
                <c:pt idx="8">
                  <c:v>0.84681269691268268</c:v>
                </c:pt>
                <c:pt idx="9">
                  <c:v>0.90208592945089461</c:v>
                </c:pt>
                <c:pt idx="10">
                  <c:v>0.97293729093104386</c:v>
                </c:pt>
                <c:pt idx="11">
                  <c:v>1.0820832200840966</c:v>
                </c:pt>
                <c:pt idx="12">
                  <c:v>1.2808334057041486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95456"/>
        <c:axId val="166996992"/>
      </c:lineChart>
      <c:catAx>
        <c:axId val="1669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69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6996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6995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Flows, Const avg'!$A$3:$A$15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avg'!$D$3:$D$15</c:f>
              <c:numCache>
                <c:formatCode>#,##0.0</c:formatCode>
                <c:ptCount val="13"/>
                <c:pt idx="0">
                  <c:v>2.7058500000000003E-2</c:v>
                </c:pt>
                <c:pt idx="1">
                  <c:v>-1.2444E-2</c:v>
                </c:pt>
                <c:pt idx="2">
                  <c:v>-2.7598499999999995E-2</c:v>
                </c:pt>
                <c:pt idx="3">
                  <c:v>-1.9456499999999998E-2</c:v>
                </c:pt>
                <c:pt idx="4">
                  <c:v>-7.8080000000000024E-3</c:v>
                </c:pt>
                <c:pt idx="5">
                  <c:v>2.2426999999999999E-2</c:v>
                </c:pt>
                <c:pt idx="6">
                  <c:v>7.0408999999999985E-2</c:v>
                </c:pt>
                <c:pt idx="7">
                  <c:v>2.23065E-2</c:v>
                </c:pt>
                <c:pt idx="8">
                  <c:v>9.65255E-2</c:v>
                </c:pt>
                <c:pt idx="9">
                  <c:v>8.4608000000000017E-2</c:v>
                </c:pt>
                <c:pt idx="10">
                  <c:v>2.8919999999999998E-2</c:v>
                </c:pt>
                <c:pt idx="11">
                  <c:v>6.7719500000000016E-2</c:v>
                </c:pt>
                <c:pt idx="12">
                  <c:v>9.0625000000000025E-2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1952"/>
        <c:axId val="167031936"/>
      </c:lineChart>
      <c:catAx>
        <c:axId val="1670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19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703193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1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Flows'!$D$19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Flows'!$D$20:$D$32</c:f>
              <c:numCache>
                <c:formatCode>#,##0.0</c:formatCode>
                <c:ptCount val="13"/>
                <c:pt idx="0">
                  <c:v>79.852380000000011</c:v>
                </c:pt>
                <c:pt idx="1">
                  <c:v>53.015960000000007</c:v>
                </c:pt>
                <c:pt idx="2">
                  <c:v>10.133789999999998</c:v>
                </c:pt>
                <c:pt idx="3">
                  <c:v>44.155860000000004</c:v>
                </c:pt>
                <c:pt idx="4">
                  <c:v>79.823650000000043</c:v>
                </c:pt>
                <c:pt idx="5">
                  <c:v>178.51431999999997</c:v>
                </c:pt>
                <c:pt idx="6">
                  <c:v>192.73851000000002</c:v>
                </c:pt>
                <c:pt idx="7">
                  <c:v>322.96771999999993</c:v>
                </c:pt>
                <c:pt idx="8">
                  <c:v>130.29386999999997</c:v>
                </c:pt>
                <c:pt idx="9">
                  <c:v>154.84029999999996</c:v>
                </c:pt>
                <c:pt idx="10">
                  <c:v>348.81042000000019</c:v>
                </c:pt>
                <c:pt idx="11">
                  <c:v>332.16507999999993</c:v>
                </c:pt>
                <c:pt idx="12">
                  <c:v>303.26453999999995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8896"/>
        <c:axId val="49250688"/>
      </c:lineChart>
      <c:catAx>
        <c:axId val="492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6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25068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492488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Flows, Const avg'!$D$19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Flows, Const avg'!$A$20:$A$32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Flows, Const avg'!$D$20:$D$32</c:f>
              <c:numCache>
                <c:formatCode>#,##0.0</c:formatCode>
                <c:ptCount val="13"/>
                <c:pt idx="0">
                  <c:v>0.74994603448275854</c:v>
                </c:pt>
                <c:pt idx="1">
                  <c:v>0.39986586206896552</c:v>
                </c:pt>
                <c:pt idx="2">
                  <c:v>0.14211724137931039</c:v>
                </c:pt>
                <c:pt idx="3">
                  <c:v>0.43474499999999994</c:v>
                </c:pt>
                <c:pt idx="4">
                  <c:v>1.097149655172414</c:v>
                </c:pt>
                <c:pt idx="5">
                  <c:v>2.3367310344827597</c:v>
                </c:pt>
                <c:pt idx="6">
                  <c:v>2.341109482758621</c:v>
                </c:pt>
                <c:pt idx="7">
                  <c:v>4.0406732758620691</c:v>
                </c:pt>
                <c:pt idx="8">
                  <c:v>2.2620024137931041</c:v>
                </c:pt>
                <c:pt idx="9">
                  <c:v>1.7998858620689659</c:v>
                </c:pt>
                <c:pt idx="10">
                  <c:v>3.0238305172413775</c:v>
                </c:pt>
                <c:pt idx="11">
                  <c:v>3.3729749999999989</c:v>
                </c:pt>
                <c:pt idx="12">
                  <c:v>2.7331305172413796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4704"/>
        <c:axId val="167066240"/>
      </c:lineChart>
      <c:catAx>
        <c:axId val="1670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6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70662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7064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val>
            <c:numRef>
              <c:f>'Flows Share, Const'!$D$3:$D$20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</c:ser>
        <c:ser>
          <c:idx val="1"/>
          <c:order val="2"/>
          <c:tx>
            <c:strRef>
              <c:f>'Flows Share, Const'!$C$2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9488"/>
        <c:axId val="167201024"/>
      </c:areaChart>
      <c:catAx>
        <c:axId val="1671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1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7201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94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</c:ser>
        <c:ser>
          <c:idx val="1"/>
          <c:order val="2"/>
          <c:tx>
            <c:strRef>
              <c:f>'Flows Share, Const'!$C$24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9040"/>
        <c:axId val="167244928"/>
      </c:areaChart>
      <c:catAx>
        <c:axId val="1672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4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7244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90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</c:ser>
        <c:ser>
          <c:idx val="2"/>
          <c:order val="1"/>
          <c:tx>
            <c:strRef>
              <c:f>'Flows Share, Const'!$D$46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</c:ser>
        <c:ser>
          <c:idx val="1"/>
          <c:order val="2"/>
          <c:tx>
            <c:strRef>
              <c:f>'Flows Share, Const'!$C$46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74144"/>
        <c:axId val="183992320"/>
      </c:areaChart>
      <c:catAx>
        <c:axId val="1839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2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99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41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</c:ser>
        <c:ser>
          <c:idx val="2"/>
          <c:order val="1"/>
          <c:tx>
            <c:strRef>
              <c:f>'Flows Share, Const'!$I$2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</c:ser>
        <c:ser>
          <c:idx val="1"/>
          <c:order val="2"/>
          <c:tx>
            <c:strRef>
              <c:f>'Flows Share, Const'!$H$2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5024"/>
        <c:axId val="184146560"/>
      </c:areaChart>
      <c:catAx>
        <c:axId val="1841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6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146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50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val>
            <c:numRef>
              <c:f>'Flows Share, Const (2)'!$D$3:$D$20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86400"/>
        <c:axId val="256492288"/>
      </c:lineChart>
      <c:catAx>
        <c:axId val="2564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92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6492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8640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34400"/>
        <c:axId val="256535936"/>
      </c:lineChart>
      <c:catAx>
        <c:axId val="2565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35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6535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3440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'Flows Share, Const (2)'!$D$46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11072"/>
        <c:axId val="256612608"/>
      </c:lineChart>
      <c:catAx>
        <c:axId val="2566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12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6612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110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46528"/>
        <c:axId val="256693376"/>
      </c:lineChart>
      <c:catAx>
        <c:axId val="2566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3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669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465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4" Type="http://schemas.openxmlformats.org/officeDocument/2006/relationships/chart" Target="../charts/chart9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272143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68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14" name="TextBox 13"/>
        <xdr:cNvSpPr txBox="1"/>
      </xdr:nvSpPr>
      <xdr:spPr>
        <a:xfrm>
          <a:off x="3743324" y="967220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68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6" name="TextBox 5"/>
        <xdr:cNvSpPr txBox="1"/>
      </xdr:nvSpPr>
      <xdr:spPr>
        <a:xfrm>
          <a:off x="11972924" y="13968845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55</xdr:row>
      <xdr:rowOff>0</xdr:rowOff>
    </xdr:from>
    <xdr:to>
      <xdr:col>11</xdr:col>
      <xdr:colOff>1</xdr:colOff>
      <xdr:row>56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</xdr:colOff>
      <xdr:row>54</xdr:row>
      <xdr:rowOff>0</xdr:rowOff>
    </xdr:from>
    <xdr:to>
      <xdr:col>11</xdr:col>
      <xdr:colOff>1</xdr:colOff>
      <xdr:row>55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1</xdr:colOff>
      <xdr:row>54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68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13</xdr:col>
      <xdr:colOff>0</xdr:colOff>
      <xdr:row>69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</xdr:colOff>
      <xdr:row>55</xdr:row>
      <xdr:rowOff>0</xdr:rowOff>
    </xdr:from>
    <xdr:to>
      <xdr:col>11</xdr:col>
      <xdr:colOff>1</xdr:colOff>
      <xdr:row>56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</xdr:colOff>
      <xdr:row>54</xdr:row>
      <xdr:rowOff>0</xdr:rowOff>
    </xdr:from>
    <xdr:to>
      <xdr:col>11</xdr:col>
      <xdr:colOff>1</xdr:colOff>
      <xdr:row>55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11</xdr:col>
      <xdr:colOff>1</xdr:colOff>
      <xdr:row>54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68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2547937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13</xdr:col>
      <xdr:colOff>0</xdr:colOff>
      <xdr:row>69</xdr:row>
      <xdr:rowOff>2547937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1</xdr:rowOff>
    </xdr:from>
    <xdr:to>
      <xdr:col>10</xdr:col>
      <xdr:colOff>0</xdr:colOff>
      <xdr:row>54</xdr:row>
      <xdr:rowOff>503465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55</xdr:row>
      <xdr:rowOff>0</xdr:rowOff>
    </xdr:from>
    <xdr:to>
      <xdr:col>17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18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55</xdr:row>
      <xdr:rowOff>0</xdr:rowOff>
    </xdr:from>
    <xdr:to>
      <xdr:col>19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17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18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17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19</xdr:col>
      <xdr:colOff>0</xdr:colOff>
      <xdr:row>54</xdr:row>
      <xdr:rowOff>523874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</xdr:colOff>
      <xdr:row>54</xdr:row>
      <xdr:rowOff>0</xdr:rowOff>
    </xdr:from>
    <xdr:to>
      <xdr:col>19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E202"/>
  <sheetViews>
    <sheetView showGridLines="0" workbookViewId="0">
      <pane ySplit="1" topLeftCell="A2" activePane="bottomLeft" state="frozen"/>
      <selection pane="bottomLeft" activeCell="D2" sqref="D2"/>
    </sheetView>
  </sheetViews>
  <sheetFormatPr defaultColWidth="0" defaultRowHeight="15.75" zeroHeight="1" x14ac:dyDescent="0.25"/>
  <cols>
    <col min="1" max="1" width="1.875" customWidth="1"/>
    <col min="2" max="2" width="40.125" style="17" bestFit="1" customWidth="1"/>
    <col min="3" max="3" width="18.125" style="15" bestFit="1" customWidth="1"/>
    <col min="4" max="4" width="23" style="18" bestFit="1" customWidth="1"/>
    <col min="5" max="5" width="11" customWidth="1"/>
    <col min="6" max="16384" width="11" hidden="1"/>
  </cols>
  <sheetData>
    <row r="1" spans="1:4" x14ac:dyDescent="0.25">
      <c r="A1" s="16" t="s">
        <v>73</v>
      </c>
      <c r="C1" s="14" t="s">
        <v>74</v>
      </c>
      <c r="D1" s="19" t="s">
        <v>75</v>
      </c>
    </row>
    <row r="2" spans="1:4" x14ac:dyDescent="0.25">
      <c r="B2" s="21" t="s">
        <v>76</v>
      </c>
      <c r="C2" s="22"/>
      <c r="D2" s="23" t="s">
        <v>77</v>
      </c>
    </row>
    <row r="3" spans="1:4" x14ac:dyDescent="0.25">
      <c r="B3" s="21" t="s">
        <v>78</v>
      </c>
      <c r="C3" s="22"/>
      <c r="D3" s="23"/>
    </row>
    <row r="4" spans="1:4" x14ac:dyDescent="0.25">
      <c r="B4" s="21" t="s">
        <v>79</v>
      </c>
      <c r="C4" s="22" t="s">
        <v>77</v>
      </c>
      <c r="D4" s="23"/>
    </row>
    <row r="5" spans="1:4" x14ac:dyDescent="0.25">
      <c r="B5" s="21" t="s">
        <v>80</v>
      </c>
      <c r="C5" s="22"/>
      <c r="D5" s="23"/>
    </row>
    <row r="6" spans="1:4" x14ac:dyDescent="0.25">
      <c r="B6" s="21" t="s">
        <v>81</v>
      </c>
      <c r="C6" s="22"/>
      <c r="D6" s="23"/>
    </row>
    <row r="7" spans="1:4" x14ac:dyDescent="0.25">
      <c r="B7" s="21" t="s">
        <v>82</v>
      </c>
      <c r="C7" s="22"/>
      <c r="D7" s="23"/>
    </row>
    <row r="8" spans="1:4" x14ac:dyDescent="0.25">
      <c r="B8" s="21" t="s">
        <v>83</v>
      </c>
      <c r="C8" s="22"/>
      <c r="D8" s="23" t="s">
        <v>77</v>
      </c>
    </row>
    <row r="9" spans="1:4" x14ac:dyDescent="0.25">
      <c r="B9" s="21" t="s">
        <v>84</v>
      </c>
      <c r="C9" s="22"/>
      <c r="D9" s="23"/>
    </row>
    <row r="10" spans="1:4" x14ac:dyDescent="0.25">
      <c r="B10" s="21" t="s">
        <v>85</v>
      </c>
      <c r="C10" s="22" t="s">
        <v>77</v>
      </c>
      <c r="D10" s="23"/>
    </row>
    <row r="11" spans="1:4" x14ac:dyDescent="0.25">
      <c r="B11" s="21" t="s">
        <v>86</v>
      </c>
      <c r="C11" s="22" t="s">
        <v>77</v>
      </c>
      <c r="D11" s="23"/>
    </row>
    <row r="12" spans="1:4" x14ac:dyDescent="0.25">
      <c r="B12" s="21" t="s">
        <v>87</v>
      </c>
      <c r="C12" s="22" t="s">
        <v>77</v>
      </c>
      <c r="D12" s="23"/>
    </row>
    <row r="13" spans="1:4" x14ac:dyDescent="0.25">
      <c r="B13" s="21" t="s">
        <v>88</v>
      </c>
      <c r="C13" s="22"/>
      <c r="D13" s="23"/>
    </row>
    <row r="14" spans="1:4" x14ac:dyDescent="0.25">
      <c r="B14" s="21" t="s">
        <v>89</v>
      </c>
      <c r="C14" s="22"/>
      <c r="D14" s="23"/>
    </row>
    <row r="15" spans="1:4" x14ac:dyDescent="0.25">
      <c r="B15" s="21" t="s">
        <v>90</v>
      </c>
      <c r="C15" s="22" t="s">
        <v>77</v>
      </c>
      <c r="D15" s="23"/>
    </row>
    <row r="16" spans="1:4" x14ac:dyDescent="0.25">
      <c r="B16" s="21" t="s">
        <v>91</v>
      </c>
      <c r="C16" s="22"/>
      <c r="D16" s="23"/>
    </row>
    <row r="17" spans="2:4" x14ac:dyDescent="0.25">
      <c r="B17" s="21" t="s">
        <v>92</v>
      </c>
      <c r="C17" s="22"/>
      <c r="D17" s="23"/>
    </row>
    <row r="18" spans="2:4" x14ac:dyDescent="0.25">
      <c r="B18" s="21" t="s">
        <v>93</v>
      </c>
      <c r="C18" s="22" t="s">
        <v>77</v>
      </c>
      <c r="D18" s="23" t="s">
        <v>77</v>
      </c>
    </row>
    <row r="19" spans="2:4" x14ac:dyDescent="0.25">
      <c r="B19" s="21" t="s">
        <v>94</v>
      </c>
      <c r="C19" s="22"/>
      <c r="D19" s="23"/>
    </row>
    <row r="20" spans="2:4" x14ac:dyDescent="0.25">
      <c r="B20" s="21" t="s">
        <v>95</v>
      </c>
      <c r="C20" s="22"/>
      <c r="D20" s="23"/>
    </row>
    <row r="21" spans="2:4" x14ac:dyDescent="0.25">
      <c r="B21" s="21" t="s">
        <v>96</v>
      </c>
      <c r="C21" s="22" t="s">
        <v>77</v>
      </c>
      <c r="D21" s="23"/>
    </row>
    <row r="22" spans="2:4" x14ac:dyDescent="0.25">
      <c r="B22" s="21" t="s">
        <v>97</v>
      </c>
      <c r="C22" s="22" t="s">
        <v>77</v>
      </c>
      <c r="D22" s="23" t="s">
        <v>77</v>
      </c>
    </row>
    <row r="23" spans="2:4" x14ac:dyDescent="0.25">
      <c r="B23" s="21" t="s">
        <v>98</v>
      </c>
      <c r="C23" s="22"/>
      <c r="D23" s="23"/>
    </row>
    <row r="24" spans="2:4" x14ac:dyDescent="0.25">
      <c r="B24" s="21" t="s">
        <v>99</v>
      </c>
      <c r="C24" s="22"/>
      <c r="D24" s="23" t="s">
        <v>77</v>
      </c>
    </row>
    <row r="25" spans="2:4" x14ac:dyDescent="0.25">
      <c r="B25" s="21" t="s">
        <v>100</v>
      </c>
      <c r="C25" s="22" t="s">
        <v>77</v>
      </c>
      <c r="D25" s="23"/>
    </row>
    <row r="26" spans="2:4" x14ac:dyDescent="0.25">
      <c r="B26" s="21" t="s">
        <v>101</v>
      </c>
      <c r="C26" s="22"/>
      <c r="D26" s="23"/>
    </row>
    <row r="27" spans="2:4" x14ac:dyDescent="0.25">
      <c r="B27" s="21" t="s">
        <v>102</v>
      </c>
      <c r="C27" s="22" t="s">
        <v>77</v>
      </c>
      <c r="D27" s="23"/>
    </row>
    <row r="28" spans="2:4" x14ac:dyDescent="0.25">
      <c r="B28" s="21" t="s">
        <v>103</v>
      </c>
      <c r="C28" s="22" t="s">
        <v>77</v>
      </c>
      <c r="D28" s="23"/>
    </row>
    <row r="29" spans="2:4" x14ac:dyDescent="0.25">
      <c r="B29" s="21" t="s">
        <v>104</v>
      </c>
      <c r="C29" s="22" t="s">
        <v>77</v>
      </c>
      <c r="D29" s="23"/>
    </row>
    <row r="30" spans="2:4" x14ac:dyDescent="0.25">
      <c r="B30" s="21" t="s">
        <v>105</v>
      </c>
      <c r="C30" s="22"/>
      <c r="D30" s="23"/>
    </row>
    <row r="31" spans="2:4" x14ac:dyDescent="0.25">
      <c r="B31" s="21" t="s">
        <v>106</v>
      </c>
      <c r="C31" s="22"/>
      <c r="D31" s="23" t="s">
        <v>77</v>
      </c>
    </row>
    <row r="32" spans="2:4" x14ac:dyDescent="0.25">
      <c r="B32" s="21" t="s">
        <v>107</v>
      </c>
      <c r="C32" s="22"/>
      <c r="D32" s="23" t="s">
        <v>77</v>
      </c>
    </row>
    <row r="33" spans="2:4" x14ac:dyDescent="0.25">
      <c r="B33" s="21" t="s">
        <v>108</v>
      </c>
      <c r="C33" s="22" t="s">
        <v>77</v>
      </c>
      <c r="D33" s="23"/>
    </row>
    <row r="34" spans="2:4" x14ac:dyDescent="0.25">
      <c r="B34" s="21" t="s">
        <v>109</v>
      </c>
      <c r="C34" s="22" t="s">
        <v>77</v>
      </c>
      <c r="D34" s="23" t="s">
        <v>77</v>
      </c>
    </row>
    <row r="35" spans="2:4" x14ac:dyDescent="0.25">
      <c r="B35" s="21" t="s">
        <v>110</v>
      </c>
      <c r="C35" s="22" t="s">
        <v>77</v>
      </c>
      <c r="D35" s="23"/>
    </row>
    <row r="36" spans="2:4" x14ac:dyDescent="0.25">
      <c r="B36" s="21" t="s">
        <v>111</v>
      </c>
      <c r="C36" s="22"/>
      <c r="D36" s="23"/>
    </row>
    <row r="37" spans="2:4" x14ac:dyDescent="0.25">
      <c r="B37" s="21" t="s">
        <v>112</v>
      </c>
      <c r="C37" s="22"/>
      <c r="D37" s="23" t="s">
        <v>77</v>
      </c>
    </row>
    <row r="38" spans="2:4" x14ac:dyDescent="0.25">
      <c r="B38" s="21" t="s">
        <v>113</v>
      </c>
      <c r="C38" s="22"/>
      <c r="D38" s="23"/>
    </row>
    <row r="39" spans="2:4" x14ac:dyDescent="0.25">
      <c r="B39" s="21" t="s">
        <v>114</v>
      </c>
      <c r="C39" s="22"/>
      <c r="D39" s="23" t="s">
        <v>77</v>
      </c>
    </row>
    <row r="40" spans="2:4" x14ac:dyDescent="0.25">
      <c r="B40" s="21" t="s">
        <v>115</v>
      </c>
      <c r="C40" s="22"/>
      <c r="D40" s="23"/>
    </row>
    <row r="41" spans="2:4" x14ac:dyDescent="0.25">
      <c r="B41" s="21" t="s">
        <v>116</v>
      </c>
      <c r="C41" s="22" t="s">
        <v>77</v>
      </c>
      <c r="D41" s="23"/>
    </row>
    <row r="42" spans="2:4" x14ac:dyDescent="0.25">
      <c r="B42" s="21" t="s">
        <v>117</v>
      </c>
      <c r="C42" s="22"/>
      <c r="D42" s="23"/>
    </row>
    <row r="43" spans="2:4" x14ac:dyDescent="0.25">
      <c r="B43" s="21" t="s">
        <v>118</v>
      </c>
      <c r="C43" s="22" t="s">
        <v>77</v>
      </c>
      <c r="D43" s="23"/>
    </row>
    <row r="44" spans="2:4" x14ac:dyDescent="0.25">
      <c r="B44" s="21" t="s">
        <v>119</v>
      </c>
      <c r="C44" s="22"/>
      <c r="D44" s="23" t="s">
        <v>77</v>
      </c>
    </row>
    <row r="45" spans="2:4" x14ac:dyDescent="0.25">
      <c r="B45" s="21" t="s">
        <v>120</v>
      </c>
      <c r="C45" s="22"/>
      <c r="D45" s="23" t="s">
        <v>77</v>
      </c>
    </row>
    <row r="46" spans="2:4" x14ac:dyDescent="0.25">
      <c r="B46" s="21" t="s">
        <v>121</v>
      </c>
      <c r="C46" s="22"/>
      <c r="D46" s="23"/>
    </row>
    <row r="47" spans="2:4" x14ac:dyDescent="0.25">
      <c r="B47" s="21" t="s">
        <v>122</v>
      </c>
      <c r="C47" s="22"/>
      <c r="D47" s="23"/>
    </row>
    <row r="48" spans="2:4" x14ac:dyDescent="0.25">
      <c r="B48" s="21" t="s">
        <v>123</v>
      </c>
      <c r="C48" s="22" t="s">
        <v>77</v>
      </c>
      <c r="D48" s="23"/>
    </row>
    <row r="49" spans="2:4" x14ac:dyDescent="0.25">
      <c r="B49" s="21" t="s">
        <v>124</v>
      </c>
      <c r="C49" s="22"/>
      <c r="D49" s="23"/>
    </row>
    <row r="50" spans="2:4" x14ac:dyDescent="0.25">
      <c r="B50" s="21" t="s">
        <v>125</v>
      </c>
      <c r="C50" s="22"/>
      <c r="D50" s="23"/>
    </row>
    <row r="51" spans="2:4" x14ac:dyDescent="0.25">
      <c r="B51" s="21" t="s">
        <v>126</v>
      </c>
      <c r="C51" s="22"/>
      <c r="D51" s="23"/>
    </row>
    <row r="52" spans="2:4" x14ac:dyDescent="0.25">
      <c r="B52" s="21" t="s">
        <v>127</v>
      </c>
      <c r="C52" s="22"/>
      <c r="D52" s="23"/>
    </row>
    <row r="53" spans="2:4" x14ac:dyDescent="0.25">
      <c r="B53" s="21" t="s">
        <v>128</v>
      </c>
      <c r="C53" s="22"/>
      <c r="D53" s="23"/>
    </row>
    <row r="54" spans="2:4" x14ac:dyDescent="0.25">
      <c r="B54" s="21" t="s">
        <v>129</v>
      </c>
      <c r="C54" s="22"/>
      <c r="D54" s="23"/>
    </row>
    <row r="55" spans="2:4" x14ac:dyDescent="0.25">
      <c r="B55" s="21" t="s">
        <v>130</v>
      </c>
      <c r="C55" s="22" t="s">
        <v>77</v>
      </c>
      <c r="D55" s="23" t="s">
        <v>77</v>
      </c>
    </row>
    <row r="56" spans="2:4" x14ac:dyDescent="0.25">
      <c r="B56" s="21" t="s">
        <v>131</v>
      </c>
      <c r="C56" s="22" t="s">
        <v>77</v>
      </c>
      <c r="D56" s="23"/>
    </row>
    <row r="57" spans="2:4" x14ac:dyDescent="0.25">
      <c r="B57" s="21" t="s">
        <v>132</v>
      </c>
      <c r="C57" s="22" t="s">
        <v>77</v>
      </c>
      <c r="D57" s="23"/>
    </row>
    <row r="58" spans="2:4" x14ac:dyDescent="0.25">
      <c r="B58" s="21" t="s">
        <v>133</v>
      </c>
      <c r="C58" s="22" t="s">
        <v>77</v>
      </c>
      <c r="D58" s="23"/>
    </row>
    <row r="59" spans="2:4" x14ac:dyDescent="0.25">
      <c r="B59" s="21" t="s">
        <v>134</v>
      </c>
      <c r="C59" s="22" t="s">
        <v>77</v>
      </c>
      <c r="D59" s="23"/>
    </row>
    <row r="60" spans="2:4" x14ac:dyDescent="0.25">
      <c r="B60" s="21" t="s">
        <v>135</v>
      </c>
      <c r="C60" s="22" t="s">
        <v>77</v>
      </c>
      <c r="D60" s="23"/>
    </row>
    <row r="61" spans="2:4" x14ac:dyDescent="0.25">
      <c r="B61" s="21" t="s">
        <v>136</v>
      </c>
      <c r="C61" s="22"/>
      <c r="D61" s="23" t="s">
        <v>77</v>
      </c>
    </row>
    <row r="62" spans="2:4" x14ac:dyDescent="0.25">
      <c r="B62" s="21" t="s">
        <v>137</v>
      </c>
      <c r="C62" s="22"/>
      <c r="D62" s="23" t="s">
        <v>77</v>
      </c>
    </row>
    <row r="63" spans="2:4" x14ac:dyDescent="0.25">
      <c r="B63" s="21" t="s">
        <v>138</v>
      </c>
      <c r="C63" s="22" t="s">
        <v>77</v>
      </c>
      <c r="D63" s="23" t="s">
        <v>77</v>
      </c>
    </row>
    <row r="64" spans="2:4" x14ac:dyDescent="0.25">
      <c r="B64" s="21" t="s">
        <v>139</v>
      </c>
      <c r="C64" s="22"/>
      <c r="D64" s="23"/>
    </row>
    <row r="65" spans="2:4" x14ac:dyDescent="0.25">
      <c r="B65" s="21" t="s">
        <v>140</v>
      </c>
      <c r="C65" s="22"/>
      <c r="D65" s="23"/>
    </row>
    <row r="66" spans="2:4" x14ac:dyDescent="0.25">
      <c r="B66" s="21" t="s">
        <v>141</v>
      </c>
      <c r="C66" s="22"/>
      <c r="D66" s="23"/>
    </row>
    <row r="67" spans="2:4" x14ac:dyDescent="0.25">
      <c r="B67" s="21" t="s">
        <v>142</v>
      </c>
      <c r="C67" s="22" t="s">
        <v>77</v>
      </c>
      <c r="D67" s="23"/>
    </row>
    <row r="68" spans="2:4" x14ac:dyDescent="0.25">
      <c r="B68" s="21" t="s">
        <v>143</v>
      </c>
      <c r="C68" s="22"/>
      <c r="D68" s="23"/>
    </row>
    <row r="69" spans="2:4" x14ac:dyDescent="0.25">
      <c r="B69" s="21" t="s">
        <v>144</v>
      </c>
      <c r="C69" s="22"/>
      <c r="D69" s="23"/>
    </row>
    <row r="70" spans="2:4" x14ac:dyDescent="0.25">
      <c r="B70" s="21" t="s">
        <v>145</v>
      </c>
      <c r="C70" s="22"/>
      <c r="D70" s="23" t="s">
        <v>77</v>
      </c>
    </row>
    <row r="71" spans="2:4" x14ac:dyDescent="0.25">
      <c r="B71" s="21" t="s">
        <v>146</v>
      </c>
      <c r="C71" s="22" t="s">
        <v>77</v>
      </c>
      <c r="D71" s="23"/>
    </row>
    <row r="72" spans="2:4" x14ac:dyDescent="0.25">
      <c r="B72" s="21" t="s">
        <v>147</v>
      </c>
      <c r="C72" s="22" t="s">
        <v>77</v>
      </c>
      <c r="D72" s="23"/>
    </row>
    <row r="73" spans="2:4" x14ac:dyDescent="0.25">
      <c r="B73" s="21" t="s">
        <v>148</v>
      </c>
      <c r="C73" s="22" t="s">
        <v>77</v>
      </c>
      <c r="D73" s="23"/>
    </row>
    <row r="74" spans="2:4" x14ac:dyDescent="0.25">
      <c r="B74" s="21" t="s">
        <v>149</v>
      </c>
      <c r="C74" s="22"/>
      <c r="D74" s="23"/>
    </row>
    <row r="75" spans="2:4" x14ac:dyDescent="0.25">
      <c r="B75" s="21" t="s">
        <v>150</v>
      </c>
      <c r="C75" s="22" t="s">
        <v>77</v>
      </c>
      <c r="D75" s="23"/>
    </row>
    <row r="76" spans="2:4" x14ac:dyDescent="0.25">
      <c r="B76" s="21" t="s">
        <v>151</v>
      </c>
      <c r="C76" s="22" t="s">
        <v>77</v>
      </c>
      <c r="D76" s="23" t="s">
        <v>77</v>
      </c>
    </row>
    <row r="77" spans="2:4" x14ac:dyDescent="0.25">
      <c r="B77" s="21" t="s">
        <v>152</v>
      </c>
      <c r="C77" s="22"/>
      <c r="D77" s="23" t="s">
        <v>77</v>
      </c>
    </row>
    <row r="78" spans="2:4" x14ac:dyDescent="0.25">
      <c r="B78" s="21" t="s">
        <v>153</v>
      </c>
      <c r="C78" s="22" t="s">
        <v>77</v>
      </c>
      <c r="D78" s="23"/>
    </row>
    <row r="79" spans="2:4" x14ac:dyDescent="0.25">
      <c r="B79" s="21" t="s">
        <v>154</v>
      </c>
      <c r="C79" s="22" t="s">
        <v>77</v>
      </c>
      <c r="D79" s="23" t="s">
        <v>77</v>
      </c>
    </row>
    <row r="80" spans="2:4" x14ac:dyDescent="0.25">
      <c r="B80" s="21" t="s">
        <v>155</v>
      </c>
      <c r="C80" s="22" t="s">
        <v>77</v>
      </c>
      <c r="D80" s="23"/>
    </row>
    <row r="81" spans="2:4" x14ac:dyDescent="0.25">
      <c r="B81" s="21" t="s">
        <v>156</v>
      </c>
      <c r="C81" s="22"/>
      <c r="D81" s="23"/>
    </row>
    <row r="82" spans="2:4" x14ac:dyDescent="0.25">
      <c r="B82" s="21" t="s">
        <v>157</v>
      </c>
      <c r="C82" s="22" t="s">
        <v>77</v>
      </c>
      <c r="D82" s="23"/>
    </row>
    <row r="83" spans="2:4" x14ac:dyDescent="0.25">
      <c r="B83" s="21" t="s">
        <v>158</v>
      </c>
      <c r="C83" s="22" t="s">
        <v>77</v>
      </c>
      <c r="D83" s="23"/>
    </row>
    <row r="84" spans="2:4" x14ac:dyDescent="0.25">
      <c r="B84" s="21" t="s">
        <v>159</v>
      </c>
      <c r="C84" s="22"/>
      <c r="D84" s="23"/>
    </row>
    <row r="85" spans="2:4" x14ac:dyDescent="0.25">
      <c r="B85" s="21" t="s">
        <v>160</v>
      </c>
      <c r="C85" s="22"/>
      <c r="D85" s="23"/>
    </row>
    <row r="86" spans="2:4" x14ac:dyDescent="0.25">
      <c r="B86" s="21" t="s">
        <v>161</v>
      </c>
      <c r="C86" s="22" t="s">
        <v>77</v>
      </c>
      <c r="D86" s="23"/>
    </row>
    <row r="87" spans="2:4" x14ac:dyDescent="0.25">
      <c r="B87" s="21" t="s">
        <v>162</v>
      </c>
      <c r="C87" s="22" t="s">
        <v>77</v>
      </c>
      <c r="D87" s="23"/>
    </row>
    <row r="88" spans="2:4" x14ac:dyDescent="0.25">
      <c r="B88" s="21" t="s">
        <v>163</v>
      </c>
      <c r="C88" s="22" t="s">
        <v>77</v>
      </c>
      <c r="D88" s="23"/>
    </row>
    <row r="89" spans="2:4" x14ac:dyDescent="0.25">
      <c r="B89" s="21" t="s">
        <v>164</v>
      </c>
      <c r="C89" s="22" t="s">
        <v>77</v>
      </c>
      <c r="D89" s="23"/>
    </row>
    <row r="90" spans="2:4" x14ac:dyDescent="0.25">
      <c r="B90" s="21" t="s">
        <v>165</v>
      </c>
      <c r="C90" s="22"/>
      <c r="D90" s="23" t="s">
        <v>77</v>
      </c>
    </row>
    <row r="91" spans="2:4" x14ac:dyDescent="0.25">
      <c r="B91" s="21" t="s">
        <v>166</v>
      </c>
      <c r="C91" s="22"/>
      <c r="D91" s="23"/>
    </row>
    <row r="92" spans="2:4" x14ac:dyDescent="0.25">
      <c r="B92" s="21" t="s">
        <v>167</v>
      </c>
      <c r="C92" s="22"/>
      <c r="D92" s="23"/>
    </row>
    <row r="93" spans="2:4" x14ac:dyDescent="0.25">
      <c r="B93" s="21" t="s">
        <v>168</v>
      </c>
      <c r="C93" s="22"/>
      <c r="D93" s="23"/>
    </row>
    <row r="94" spans="2:4" x14ac:dyDescent="0.25">
      <c r="B94" s="21" t="s">
        <v>169</v>
      </c>
      <c r="C94" s="22"/>
      <c r="D94" s="23"/>
    </row>
    <row r="95" spans="2:4" x14ac:dyDescent="0.25">
      <c r="B95" s="21" t="s">
        <v>170</v>
      </c>
      <c r="C95" s="22" t="s">
        <v>77</v>
      </c>
      <c r="D95" s="23"/>
    </row>
    <row r="96" spans="2:4" x14ac:dyDescent="0.25">
      <c r="B96" s="21" t="s">
        <v>171</v>
      </c>
      <c r="C96" s="22" t="s">
        <v>77</v>
      </c>
      <c r="D96" s="23" t="s">
        <v>77</v>
      </c>
    </row>
    <row r="97" spans="2:4" x14ac:dyDescent="0.25">
      <c r="B97" s="21" t="s">
        <v>172</v>
      </c>
      <c r="C97" s="22"/>
      <c r="D97" s="23"/>
    </row>
    <row r="98" spans="2:4" x14ac:dyDescent="0.25">
      <c r="B98" s="21" t="s">
        <v>173</v>
      </c>
      <c r="C98" s="22" t="s">
        <v>77</v>
      </c>
      <c r="D98" s="23" t="s">
        <v>77</v>
      </c>
    </row>
    <row r="99" spans="2:4" x14ac:dyDescent="0.25">
      <c r="B99" s="21" t="s">
        <v>174</v>
      </c>
      <c r="C99" s="22"/>
      <c r="D99" s="23" t="s">
        <v>77</v>
      </c>
    </row>
    <row r="100" spans="2:4" x14ac:dyDescent="0.25">
      <c r="B100" s="21" t="s">
        <v>175</v>
      </c>
      <c r="C100" s="22"/>
      <c r="D100" s="23"/>
    </row>
    <row r="101" spans="2:4" x14ac:dyDescent="0.25">
      <c r="B101" s="21" t="s">
        <v>176</v>
      </c>
      <c r="C101" s="22"/>
      <c r="D101" s="23"/>
    </row>
    <row r="102" spans="2:4" x14ac:dyDescent="0.25">
      <c r="B102" s="21" t="s">
        <v>177</v>
      </c>
      <c r="C102" s="22" t="s">
        <v>77</v>
      </c>
      <c r="D102" s="23"/>
    </row>
    <row r="103" spans="2:4" x14ac:dyDescent="0.25">
      <c r="B103" s="21" t="s">
        <v>178</v>
      </c>
      <c r="C103" s="22"/>
      <c r="D103" s="23" t="s">
        <v>77</v>
      </c>
    </row>
    <row r="104" spans="2:4" x14ac:dyDescent="0.25">
      <c r="B104" s="21" t="s">
        <v>179</v>
      </c>
      <c r="C104" s="22" t="s">
        <v>77</v>
      </c>
      <c r="D104" s="23" t="s">
        <v>77</v>
      </c>
    </row>
    <row r="105" spans="2:4" x14ac:dyDescent="0.25">
      <c r="B105" s="21" t="s">
        <v>180</v>
      </c>
      <c r="C105" s="22" t="s">
        <v>77</v>
      </c>
      <c r="D105" s="23"/>
    </row>
    <row r="106" spans="2:4" x14ac:dyDescent="0.25">
      <c r="B106" s="21" t="s">
        <v>181</v>
      </c>
      <c r="C106" s="22" t="s">
        <v>77</v>
      </c>
      <c r="D106" s="23"/>
    </row>
    <row r="107" spans="2:4" x14ac:dyDescent="0.25">
      <c r="B107" s="21" t="s">
        <v>182</v>
      </c>
      <c r="C107" s="22"/>
      <c r="D107" s="23" t="s">
        <v>77</v>
      </c>
    </row>
    <row r="108" spans="2:4" x14ac:dyDescent="0.25">
      <c r="B108" s="21" t="s">
        <v>183</v>
      </c>
      <c r="C108" s="22"/>
      <c r="D108" s="23"/>
    </row>
    <row r="109" spans="2:4" x14ac:dyDescent="0.25">
      <c r="B109" s="21" t="s">
        <v>184</v>
      </c>
      <c r="C109" s="22"/>
      <c r="D109" s="23"/>
    </row>
    <row r="110" spans="2:4" x14ac:dyDescent="0.25">
      <c r="B110" s="21" t="s">
        <v>185</v>
      </c>
      <c r="C110" s="22"/>
      <c r="D110" s="23" t="s">
        <v>77</v>
      </c>
    </row>
    <row r="111" spans="2:4" x14ac:dyDescent="0.25">
      <c r="B111" s="21" t="s">
        <v>186</v>
      </c>
      <c r="C111" s="22" t="s">
        <v>77</v>
      </c>
      <c r="D111" s="23"/>
    </row>
    <row r="112" spans="2:4" x14ac:dyDescent="0.25">
      <c r="B112" s="21" t="s">
        <v>187</v>
      </c>
      <c r="C112" s="22" t="s">
        <v>77</v>
      </c>
      <c r="D112" s="23"/>
    </row>
    <row r="113" spans="2:4" x14ac:dyDescent="0.25">
      <c r="B113" s="21" t="s">
        <v>188</v>
      </c>
      <c r="C113" s="22"/>
      <c r="D113" s="23"/>
    </row>
    <row r="114" spans="2:4" x14ac:dyDescent="0.25">
      <c r="B114" s="21" t="s">
        <v>189</v>
      </c>
      <c r="C114" s="22"/>
      <c r="D114" s="23"/>
    </row>
    <row r="115" spans="2:4" x14ac:dyDescent="0.25">
      <c r="B115" s="21" t="s">
        <v>190</v>
      </c>
      <c r="C115" s="22" t="s">
        <v>77</v>
      </c>
      <c r="D115" s="23"/>
    </row>
    <row r="116" spans="2:4" x14ac:dyDescent="0.25">
      <c r="B116" s="21" t="s">
        <v>191</v>
      </c>
      <c r="C116" s="22"/>
      <c r="D116" s="23"/>
    </row>
    <row r="117" spans="2:4" x14ac:dyDescent="0.25">
      <c r="B117" s="21" t="s">
        <v>192</v>
      </c>
      <c r="C117" s="22"/>
      <c r="D117" s="23"/>
    </row>
    <row r="118" spans="2:4" x14ac:dyDescent="0.25">
      <c r="B118" s="21" t="s">
        <v>193</v>
      </c>
      <c r="C118" s="22"/>
      <c r="D118" s="23"/>
    </row>
    <row r="119" spans="2:4" x14ac:dyDescent="0.25">
      <c r="B119" s="21" t="s">
        <v>194</v>
      </c>
      <c r="C119" s="22" t="s">
        <v>77</v>
      </c>
      <c r="D119" s="23"/>
    </row>
    <row r="120" spans="2:4" x14ac:dyDescent="0.25">
      <c r="B120" s="21" t="s">
        <v>195</v>
      </c>
      <c r="C120" s="22" t="s">
        <v>77</v>
      </c>
      <c r="D120" s="23" t="s">
        <v>77</v>
      </c>
    </row>
    <row r="121" spans="2:4" x14ac:dyDescent="0.25">
      <c r="B121" s="21" t="s">
        <v>196</v>
      </c>
      <c r="C121" s="22" t="s">
        <v>77</v>
      </c>
      <c r="D121" s="23" t="s">
        <v>77</v>
      </c>
    </row>
    <row r="122" spans="2:4" x14ac:dyDescent="0.25">
      <c r="B122" s="21" t="s">
        <v>197</v>
      </c>
      <c r="C122" s="22"/>
      <c r="D122" s="23"/>
    </row>
    <row r="123" spans="2:4" x14ac:dyDescent="0.25">
      <c r="B123" s="21" t="s">
        <v>198</v>
      </c>
      <c r="C123" s="22" t="s">
        <v>77</v>
      </c>
      <c r="D123" s="23"/>
    </row>
    <row r="124" spans="2:4" x14ac:dyDescent="0.25">
      <c r="B124" s="21" t="s">
        <v>199</v>
      </c>
      <c r="C124" s="22"/>
      <c r="D124" s="23"/>
    </row>
    <row r="125" spans="2:4" x14ac:dyDescent="0.25">
      <c r="B125" s="21" t="s">
        <v>200</v>
      </c>
      <c r="C125" s="22" t="s">
        <v>77</v>
      </c>
      <c r="D125" s="23" t="s">
        <v>77</v>
      </c>
    </row>
    <row r="126" spans="2:4" x14ac:dyDescent="0.25">
      <c r="B126" s="21" t="s">
        <v>201</v>
      </c>
      <c r="C126" s="22"/>
      <c r="D126" s="23"/>
    </row>
    <row r="127" spans="2:4" x14ac:dyDescent="0.25">
      <c r="B127" s="21" t="s">
        <v>202</v>
      </c>
      <c r="C127" s="22"/>
      <c r="D127" s="23"/>
    </row>
    <row r="128" spans="2:4" x14ac:dyDescent="0.25">
      <c r="B128" s="21" t="s">
        <v>203</v>
      </c>
      <c r="C128" s="22" t="s">
        <v>77</v>
      </c>
      <c r="D128" s="23"/>
    </row>
    <row r="129" spans="2:4" x14ac:dyDescent="0.25">
      <c r="B129" s="21" t="s">
        <v>204</v>
      </c>
      <c r="C129" s="22" t="s">
        <v>77</v>
      </c>
      <c r="D129" s="23" t="s">
        <v>77</v>
      </c>
    </row>
    <row r="130" spans="2:4" x14ac:dyDescent="0.25">
      <c r="B130" s="21" t="s">
        <v>205</v>
      </c>
      <c r="C130" s="22" t="s">
        <v>77</v>
      </c>
      <c r="D130" s="23"/>
    </row>
    <row r="131" spans="2:4" x14ac:dyDescent="0.25">
      <c r="B131" s="21" t="s">
        <v>206</v>
      </c>
      <c r="C131" s="22"/>
      <c r="D131" s="23"/>
    </row>
    <row r="132" spans="2:4" x14ac:dyDescent="0.25">
      <c r="B132" s="21" t="s">
        <v>207</v>
      </c>
      <c r="C132" s="22"/>
      <c r="D132" s="23"/>
    </row>
    <row r="133" spans="2:4" x14ac:dyDescent="0.25">
      <c r="B133" s="21" t="s">
        <v>208</v>
      </c>
      <c r="C133" s="22"/>
      <c r="D133" s="23"/>
    </row>
    <row r="134" spans="2:4" x14ac:dyDescent="0.25">
      <c r="B134" s="21" t="s">
        <v>209</v>
      </c>
      <c r="C134" s="22"/>
      <c r="D134" s="23"/>
    </row>
    <row r="135" spans="2:4" x14ac:dyDescent="0.25">
      <c r="B135" s="21" t="s">
        <v>210</v>
      </c>
      <c r="C135" s="22"/>
      <c r="D135" s="23"/>
    </row>
    <row r="136" spans="2:4" x14ac:dyDescent="0.25">
      <c r="B136" s="21" t="s">
        <v>211</v>
      </c>
      <c r="C136" s="22" t="s">
        <v>77</v>
      </c>
      <c r="D136" s="23"/>
    </row>
    <row r="137" spans="2:4" x14ac:dyDescent="0.25">
      <c r="B137" s="21" t="s">
        <v>212</v>
      </c>
      <c r="C137" s="22"/>
      <c r="D137" s="23"/>
    </row>
    <row r="138" spans="2:4" x14ac:dyDescent="0.25">
      <c r="B138" s="21" t="s">
        <v>213</v>
      </c>
      <c r="C138" s="22" t="s">
        <v>77</v>
      </c>
      <c r="D138" s="23"/>
    </row>
    <row r="139" spans="2:4" x14ac:dyDescent="0.25">
      <c r="B139" s="21" t="s">
        <v>214</v>
      </c>
      <c r="C139" s="22" t="s">
        <v>77</v>
      </c>
      <c r="D139" s="23"/>
    </row>
    <row r="140" spans="2:4" x14ac:dyDescent="0.25">
      <c r="B140" s="21" t="s">
        <v>215</v>
      </c>
      <c r="C140" s="22" t="s">
        <v>77</v>
      </c>
      <c r="D140" s="23"/>
    </row>
    <row r="141" spans="2:4" x14ac:dyDescent="0.25">
      <c r="B141" s="21" t="s">
        <v>216</v>
      </c>
      <c r="C141" s="22" t="s">
        <v>77</v>
      </c>
      <c r="D141" s="23"/>
    </row>
    <row r="142" spans="2:4" x14ac:dyDescent="0.25">
      <c r="B142" s="21" t="s">
        <v>217</v>
      </c>
      <c r="C142" s="22" t="s">
        <v>77</v>
      </c>
      <c r="D142" s="23"/>
    </row>
    <row r="143" spans="2:4" x14ac:dyDescent="0.25">
      <c r="B143" s="21" t="s">
        <v>218</v>
      </c>
      <c r="C143" s="22"/>
      <c r="D143" s="23"/>
    </row>
    <row r="144" spans="2:4" x14ac:dyDescent="0.25">
      <c r="B144" s="21" t="s">
        <v>219</v>
      </c>
      <c r="C144" s="22" t="s">
        <v>77</v>
      </c>
      <c r="D144" s="23" t="s">
        <v>77</v>
      </c>
    </row>
    <row r="145" spans="2:4" x14ac:dyDescent="0.25">
      <c r="B145" s="21" t="s">
        <v>220</v>
      </c>
      <c r="C145" s="22" t="s">
        <v>77</v>
      </c>
      <c r="D145" s="23"/>
    </row>
    <row r="146" spans="2:4" x14ac:dyDescent="0.25">
      <c r="B146" s="21" t="s">
        <v>221</v>
      </c>
      <c r="C146" s="22"/>
      <c r="D146" s="23" t="s">
        <v>77</v>
      </c>
    </row>
    <row r="147" spans="2:4" x14ac:dyDescent="0.25">
      <c r="B147" s="21" t="s">
        <v>222</v>
      </c>
      <c r="C147" s="22"/>
      <c r="D147" s="23"/>
    </row>
    <row r="148" spans="2:4" x14ac:dyDescent="0.25">
      <c r="B148" s="21" t="s">
        <v>223</v>
      </c>
      <c r="C148" s="22"/>
      <c r="D148" s="23" t="s">
        <v>77</v>
      </c>
    </row>
    <row r="149" spans="2:4" x14ac:dyDescent="0.25">
      <c r="B149" s="21" t="s">
        <v>224</v>
      </c>
      <c r="C149" s="22"/>
      <c r="D149" s="23"/>
    </row>
    <row r="150" spans="2:4" x14ac:dyDescent="0.25">
      <c r="B150" s="21" t="s">
        <v>225</v>
      </c>
      <c r="C150" s="22"/>
      <c r="D150" s="23"/>
    </row>
    <row r="151" spans="2:4" x14ac:dyDescent="0.25">
      <c r="B151" s="21" t="s">
        <v>226</v>
      </c>
      <c r="C151" s="22" t="s">
        <v>77</v>
      </c>
      <c r="D151" s="23"/>
    </row>
    <row r="152" spans="2:4" x14ac:dyDescent="0.25">
      <c r="B152" s="21" t="s">
        <v>227</v>
      </c>
      <c r="C152" s="22" t="s">
        <v>77</v>
      </c>
      <c r="D152" s="23" t="s">
        <v>77</v>
      </c>
    </row>
    <row r="153" spans="2:4" x14ac:dyDescent="0.25">
      <c r="B153" s="21" t="s">
        <v>228</v>
      </c>
      <c r="C153" s="22"/>
      <c r="D153" s="23"/>
    </row>
    <row r="154" spans="2:4" x14ac:dyDescent="0.25">
      <c r="B154" s="21" t="s">
        <v>229</v>
      </c>
      <c r="C154" s="22"/>
      <c r="D154" s="23"/>
    </row>
    <row r="155" spans="2:4" x14ac:dyDescent="0.25">
      <c r="B155" s="21" t="s">
        <v>230</v>
      </c>
      <c r="C155" s="22"/>
      <c r="D155" s="23"/>
    </row>
    <row r="156" spans="2:4" x14ac:dyDescent="0.25">
      <c r="B156" s="21" t="s">
        <v>231</v>
      </c>
      <c r="C156" s="22" t="s">
        <v>77</v>
      </c>
      <c r="D156" s="23" t="s">
        <v>77</v>
      </c>
    </row>
    <row r="157" spans="2:4" x14ac:dyDescent="0.25">
      <c r="B157" s="21" t="s">
        <v>232</v>
      </c>
      <c r="C157" s="22"/>
      <c r="D157" s="23" t="s">
        <v>77</v>
      </c>
    </row>
    <row r="158" spans="2:4" x14ac:dyDescent="0.25">
      <c r="B158" s="21" t="s">
        <v>233</v>
      </c>
      <c r="C158" s="22"/>
      <c r="D158" s="23"/>
    </row>
    <row r="159" spans="2:4" x14ac:dyDescent="0.25">
      <c r="B159" s="21" t="s">
        <v>234</v>
      </c>
      <c r="C159" s="22" t="s">
        <v>77</v>
      </c>
      <c r="D159" s="23"/>
    </row>
    <row r="160" spans="2:4" x14ac:dyDescent="0.25">
      <c r="B160" s="21" t="s">
        <v>235</v>
      </c>
      <c r="C160" s="22"/>
      <c r="D160" s="23"/>
    </row>
    <row r="161" spans="2:4" x14ac:dyDescent="0.25">
      <c r="B161" s="21" t="s">
        <v>236</v>
      </c>
      <c r="C161" s="22"/>
      <c r="D161" s="23"/>
    </row>
    <row r="162" spans="2:4" x14ac:dyDescent="0.25">
      <c r="B162" s="21" t="s">
        <v>237</v>
      </c>
      <c r="C162" s="22"/>
      <c r="D162" s="23" t="s">
        <v>77</v>
      </c>
    </row>
    <row r="163" spans="2:4" x14ac:dyDescent="0.25">
      <c r="B163" s="21" t="s">
        <v>238</v>
      </c>
      <c r="C163" s="22"/>
      <c r="D163" s="23"/>
    </row>
    <row r="164" spans="2:4" x14ac:dyDescent="0.25">
      <c r="B164" s="21" t="s">
        <v>239</v>
      </c>
      <c r="C164" s="22" t="s">
        <v>77</v>
      </c>
      <c r="D164" s="23"/>
    </row>
    <row r="165" spans="2:4" x14ac:dyDescent="0.25">
      <c r="B165" s="21" t="s">
        <v>240</v>
      </c>
      <c r="C165" s="22"/>
      <c r="D165" s="23"/>
    </row>
    <row r="166" spans="2:4" x14ac:dyDescent="0.25">
      <c r="B166" s="21" t="s">
        <v>241</v>
      </c>
      <c r="C166" s="22" t="s">
        <v>77</v>
      </c>
      <c r="D166" s="23"/>
    </row>
    <row r="167" spans="2:4" x14ac:dyDescent="0.25">
      <c r="B167" s="21" t="s">
        <v>242</v>
      </c>
      <c r="C167" s="22" t="s">
        <v>77</v>
      </c>
      <c r="D167" s="23"/>
    </row>
    <row r="168" spans="2:4" x14ac:dyDescent="0.25">
      <c r="B168" s="21" t="s">
        <v>243</v>
      </c>
      <c r="C168" s="22" t="s">
        <v>77</v>
      </c>
      <c r="D168" s="23"/>
    </row>
    <row r="169" spans="2:4" x14ac:dyDescent="0.25">
      <c r="B169" s="21" t="s">
        <v>244</v>
      </c>
      <c r="C169" s="22" t="s">
        <v>77</v>
      </c>
      <c r="D169" s="23" t="s">
        <v>77</v>
      </c>
    </row>
    <row r="170" spans="2:4" x14ac:dyDescent="0.25">
      <c r="B170" s="21" t="s">
        <v>245</v>
      </c>
      <c r="C170" s="22" t="s">
        <v>77</v>
      </c>
      <c r="D170" s="23"/>
    </row>
    <row r="171" spans="2:4" x14ac:dyDescent="0.25">
      <c r="B171" s="21" t="s">
        <v>246</v>
      </c>
      <c r="C171" s="22" t="s">
        <v>77</v>
      </c>
      <c r="D171" s="23"/>
    </row>
    <row r="172" spans="2:4" x14ac:dyDescent="0.25">
      <c r="B172" s="21" t="s">
        <v>247</v>
      </c>
      <c r="C172" s="22"/>
      <c r="D172" s="23"/>
    </row>
    <row r="173" spans="2:4" x14ac:dyDescent="0.25">
      <c r="B173" s="21" t="s">
        <v>248</v>
      </c>
      <c r="C173" s="22"/>
      <c r="D173" s="23"/>
    </row>
    <row r="174" spans="2:4" x14ac:dyDescent="0.25">
      <c r="B174" s="21" t="s">
        <v>249</v>
      </c>
      <c r="C174" s="22" t="s">
        <v>77</v>
      </c>
      <c r="D174" s="23" t="s">
        <v>77</v>
      </c>
    </row>
    <row r="175" spans="2:4" x14ac:dyDescent="0.25">
      <c r="B175" s="21" t="s">
        <v>250</v>
      </c>
      <c r="C175" s="22" t="s">
        <v>77</v>
      </c>
      <c r="D175" s="23"/>
    </row>
    <row r="176" spans="2:4" x14ac:dyDescent="0.25">
      <c r="B176" s="21" t="s">
        <v>251</v>
      </c>
      <c r="C176" s="22"/>
      <c r="D176" s="23" t="s">
        <v>77</v>
      </c>
    </row>
    <row r="177" spans="2:4" x14ac:dyDescent="0.25">
      <c r="B177" s="21" t="s">
        <v>252</v>
      </c>
      <c r="C177" s="22"/>
      <c r="D177" s="23" t="s">
        <v>77</v>
      </c>
    </row>
    <row r="178" spans="2:4" x14ac:dyDescent="0.25">
      <c r="B178" s="21" t="s">
        <v>253</v>
      </c>
      <c r="C178" s="22"/>
      <c r="D178" s="23"/>
    </row>
    <row r="179" spans="2:4" x14ac:dyDescent="0.25">
      <c r="B179" s="21" t="s">
        <v>254</v>
      </c>
      <c r="C179" s="22"/>
      <c r="D179" s="23"/>
    </row>
    <row r="180" spans="2:4" x14ac:dyDescent="0.25">
      <c r="B180" s="21" t="s">
        <v>255</v>
      </c>
      <c r="C180" s="22"/>
      <c r="D180" s="23"/>
    </row>
    <row r="181" spans="2:4" x14ac:dyDescent="0.25">
      <c r="B181" s="21" t="s">
        <v>256</v>
      </c>
      <c r="C181" s="22" t="s">
        <v>77</v>
      </c>
      <c r="D181" s="23"/>
    </row>
    <row r="182" spans="2:4" x14ac:dyDescent="0.25">
      <c r="B182" s="21" t="s">
        <v>257</v>
      </c>
      <c r="C182" s="22" t="s">
        <v>77</v>
      </c>
      <c r="D182" s="23"/>
    </row>
    <row r="183" spans="2:4" x14ac:dyDescent="0.25">
      <c r="B183" s="21" t="s">
        <v>258</v>
      </c>
      <c r="C183" s="22"/>
      <c r="D183" s="23"/>
    </row>
    <row r="184" spans="2:4" x14ac:dyDescent="0.25">
      <c r="B184" s="21" t="s">
        <v>259</v>
      </c>
      <c r="C184" s="22"/>
      <c r="D184" s="23"/>
    </row>
    <row r="185" spans="2:4" x14ac:dyDescent="0.25">
      <c r="B185" s="21" t="s">
        <v>260</v>
      </c>
      <c r="C185" s="22"/>
      <c r="D185" s="23" t="s">
        <v>77</v>
      </c>
    </row>
    <row r="186" spans="2:4" x14ac:dyDescent="0.25">
      <c r="B186" s="21" t="s">
        <v>261</v>
      </c>
      <c r="C186" s="22" t="s">
        <v>77</v>
      </c>
      <c r="D186" s="23" t="s">
        <v>77</v>
      </c>
    </row>
    <row r="187" spans="2:4" x14ac:dyDescent="0.25">
      <c r="B187" s="21" t="s">
        <v>262</v>
      </c>
      <c r="C187" s="22"/>
      <c r="D187" s="23"/>
    </row>
    <row r="188" spans="2:4" x14ac:dyDescent="0.25">
      <c r="B188" s="21" t="s">
        <v>263</v>
      </c>
      <c r="C188" s="22"/>
      <c r="D188" s="23"/>
    </row>
    <row r="189" spans="2:4" x14ac:dyDescent="0.25">
      <c r="B189" s="21" t="s">
        <v>264</v>
      </c>
      <c r="C189" s="22"/>
      <c r="D189" s="23"/>
    </row>
    <row r="190" spans="2:4" x14ac:dyDescent="0.25">
      <c r="B190" s="21" t="s">
        <v>265</v>
      </c>
      <c r="C190" s="22"/>
      <c r="D190" s="23"/>
    </row>
    <row r="191" spans="2:4" x14ac:dyDescent="0.25">
      <c r="B191" s="21" t="s">
        <v>266</v>
      </c>
      <c r="C191" s="22" t="s">
        <v>77</v>
      </c>
      <c r="D191" s="23" t="s">
        <v>77</v>
      </c>
    </row>
    <row r="192" spans="2:4" x14ac:dyDescent="0.25">
      <c r="B192" s="21" t="s">
        <v>267</v>
      </c>
      <c r="C192" s="22" t="s">
        <v>77</v>
      </c>
      <c r="D192" s="23"/>
    </row>
    <row r="193" spans="2:4" x14ac:dyDescent="0.25">
      <c r="B193" s="21" t="s">
        <v>268</v>
      </c>
      <c r="C193" s="22"/>
      <c r="D193" s="23"/>
    </row>
    <row r="194" spans="2:4" x14ac:dyDescent="0.25">
      <c r="B194" s="21" t="s">
        <v>269</v>
      </c>
      <c r="C194" s="22"/>
      <c r="D194" s="23"/>
    </row>
    <row r="195" spans="2:4" x14ac:dyDescent="0.25">
      <c r="B195" s="21" t="s">
        <v>270</v>
      </c>
      <c r="C195" s="22"/>
      <c r="D195" s="23"/>
    </row>
    <row r="196" spans="2:4" x14ac:dyDescent="0.25">
      <c r="B196" s="21" t="s">
        <v>271</v>
      </c>
      <c r="C196" s="22" t="s">
        <v>77</v>
      </c>
      <c r="D196" s="23"/>
    </row>
    <row r="197" spans="2:4" x14ac:dyDescent="0.25">
      <c r="B197" s="21" t="s">
        <v>272</v>
      </c>
      <c r="C197" s="22"/>
      <c r="D197" s="23"/>
    </row>
    <row r="198" spans="2:4" x14ac:dyDescent="0.25">
      <c r="B198" s="21" t="s">
        <v>273</v>
      </c>
      <c r="C198" s="22"/>
      <c r="D198" s="23"/>
    </row>
    <row r="199" spans="2:4" x14ac:dyDescent="0.25">
      <c r="B199" s="21" t="s">
        <v>274</v>
      </c>
      <c r="C199" s="22" t="s">
        <v>77</v>
      </c>
      <c r="D199" s="23" t="s">
        <v>77</v>
      </c>
    </row>
    <row r="200" spans="2:4" x14ac:dyDescent="0.25">
      <c r="B200" s="21" t="s">
        <v>275</v>
      </c>
      <c r="C200" s="22"/>
      <c r="D200" s="23" t="s">
        <v>77</v>
      </c>
    </row>
    <row r="201" spans="2:4" x14ac:dyDescent="0.25">
      <c r="B201" s="21" t="s">
        <v>276</v>
      </c>
      <c r="C201" s="22"/>
      <c r="D201" s="23"/>
    </row>
    <row r="202" spans="2:4" x14ac:dyDescent="0.25">
      <c r="D202" s="20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79995117038483843"/>
  </sheetPr>
  <dimension ref="A1:Y19"/>
  <sheetViews>
    <sheetView workbookViewId="0">
      <selection activeCell="J23" sqref="J2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61</v>
      </c>
      <c r="I1" t="s">
        <v>62</v>
      </c>
      <c r="J1" t="s">
        <v>63</v>
      </c>
      <c r="K1" t="s">
        <v>64</v>
      </c>
      <c r="L1" t="s">
        <v>67</v>
      </c>
      <c r="M1" t="s">
        <v>65</v>
      </c>
      <c r="N1" t="s">
        <v>68</v>
      </c>
      <c r="O1" t="s">
        <v>66</v>
      </c>
      <c r="P1" t="s">
        <v>69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46</v>
      </c>
      <c r="X1" t="s">
        <v>47</v>
      </c>
      <c r="Y1" t="s">
        <v>48</v>
      </c>
    </row>
    <row r="2" spans="1:25" x14ac:dyDescent="0.25">
      <c r="A2">
        <v>1995</v>
      </c>
      <c r="B2">
        <v>0.8897208941777548</v>
      </c>
      <c r="C2">
        <v>0.42757400000000007</v>
      </c>
      <c r="D2">
        <v>-4.0459999999999992E-3</v>
      </c>
      <c r="E2">
        <v>-1.4996500000000001E-2</v>
      </c>
      <c r="F2">
        <v>0.17448316368140002</v>
      </c>
      <c r="G2">
        <v>0.42352801561355591</v>
      </c>
      <c r="H2">
        <v>21.746068954467773</v>
      </c>
      <c r="I2">
        <v>-0.76999610662460327</v>
      </c>
      <c r="J2">
        <v>8.9588470458984375</v>
      </c>
      <c r="K2">
        <v>0.60605454444885254</v>
      </c>
      <c r="L2">
        <v>31.117904663085938</v>
      </c>
      <c r="M2">
        <v>-2.1459493786096573E-2</v>
      </c>
      <c r="N2">
        <v>-1.1018388271331787</v>
      </c>
      <c r="O2">
        <v>0.24967961013317108</v>
      </c>
      <c r="P2">
        <v>12.819812774658203</v>
      </c>
      <c r="Q2">
        <v>21.746068954467773</v>
      </c>
      <c r="R2">
        <v>21.746068954467773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72.644493103027344</v>
      </c>
      <c r="X2">
        <v>-2.5722339153289795</v>
      </c>
      <c r="Y2">
        <v>29.927749633789063</v>
      </c>
    </row>
    <row r="3" spans="1:25" x14ac:dyDescent="0.25">
      <c r="A3">
        <v>1996</v>
      </c>
      <c r="B3">
        <v>1.0017941525777181</v>
      </c>
      <c r="C3">
        <v>0.38442600000000005</v>
      </c>
      <c r="D3">
        <v>3.2859999999999999E-3</v>
      </c>
      <c r="E3">
        <v>1.3690999999999998E-2</v>
      </c>
      <c r="F3">
        <v>0.18016375998718423</v>
      </c>
      <c r="G3">
        <v>0.38771200180053711</v>
      </c>
      <c r="H3">
        <v>19.416494369506836</v>
      </c>
      <c r="I3">
        <v>0.68564093112945557</v>
      </c>
      <c r="J3">
        <v>9.0225439071655273</v>
      </c>
      <c r="K3">
        <v>0.53900372982025146</v>
      </c>
      <c r="L3">
        <v>26.993135452270508</v>
      </c>
      <c r="M3">
        <v>1.9033456221222878E-2</v>
      </c>
      <c r="N3">
        <v>0.9531894326210022</v>
      </c>
      <c r="O3">
        <v>0.25046667456626892</v>
      </c>
      <c r="P3">
        <v>12.543291091918945</v>
      </c>
      <c r="Q3">
        <v>19.907093048095703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 spans="1:25" x14ac:dyDescent="0.25">
      <c r="A4">
        <v>1997</v>
      </c>
      <c r="B4">
        <v>1.1548583080585186</v>
      </c>
      <c r="C4">
        <v>0.34746899999999997</v>
      </c>
      <c r="D4">
        <v>9.3630000000000033E-3</v>
      </c>
      <c r="E4">
        <v>1.9178500000000001E-2</v>
      </c>
      <c r="F4">
        <v>0.19780428166831346</v>
      </c>
      <c r="G4">
        <v>0.35683199763298035</v>
      </c>
      <c r="H4">
        <v>17.436582565307617</v>
      </c>
      <c r="I4">
        <v>0.93715667724609375</v>
      </c>
      <c r="J4">
        <v>9.6656990051269531</v>
      </c>
      <c r="K4">
        <v>0.48474207520484924</v>
      </c>
      <c r="L4">
        <v>23.68690299987793</v>
      </c>
      <c r="M4">
        <v>2.6053227484226227E-2</v>
      </c>
      <c r="N4">
        <v>1.2730900049209595</v>
      </c>
      <c r="O4">
        <v>0.26870927214622498</v>
      </c>
      <c r="P4">
        <v>13.130467414855957</v>
      </c>
      <c r="Q4">
        <v>18.321557998657227</v>
      </c>
      <c r="R4">
        <v>17.393209457397461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34.4718017578125</v>
      </c>
    </row>
    <row r="5" spans="1:25" x14ac:dyDescent="0.25">
      <c r="A5">
        <v>1998</v>
      </c>
      <c r="B5">
        <v>1.1588773454938617</v>
      </c>
      <c r="C5">
        <v>0.376226</v>
      </c>
      <c r="D5">
        <v>7.2909999999999997E-3</v>
      </c>
      <c r="E5">
        <v>1.8849000000000001E-2</v>
      </c>
      <c r="F5">
        <v>0.2223540545142727</v>
      </c>
      <c r="G5">
        <v>0.38351699709892273</v>
      </c>
      <c r="H5">
        <v>18.295259475708008</v>
      </c>
      <c r="I5">
        <v>0.89917099475860596</v>
      </c>
      <c r="J5">
        <v>10.607157707214355</v>
      </c>
      <c r="K5">
        <v>0.51302891969680786</v>
      </c>
      <c r="L5">
        <v>24.473485946655273</v>
      </c>
      <c r="M5">
        <v>2.5214221328496933E-2</v>
      </c>
      <c r="N5">
        <v>1.2028169631958008</v>
      </c>
      <c r="O5">
        <v>0.29744201898574829</v>
      </c>
      <c r="P5">
        <v>14.189146995544434</v>
      </c>
      <c r="Q5">
        <v>19.691701889038086</v>
      </c>
      <c r="R5">
        <v>18.408182144165039</v>
      </c>
      <c r="S5">
        <v>0.96780294179916382</v>
      </c>
      <c r="T5">
        <v>0.90472090244293213</v>
      </c>
      <c r="U5">
        <v>11.416780471801758</v>
      </c>
      <c r="V5">
        <v>10.672627449035645</v>
      </c>
      <c r="W5">
        <v>61.390220642089844</v>
      </c>
      <c r="X5">
        <v>3.0171916484832764</v>
      </c>
      <c r="Y5">
        <v>35.592594146728516</v>
      </c>
    </row>
    <row r="6" spans="1:25" x14ac:dyDescent="0.25">
      <c r="A6">
        <v>1999</v>
      </c>
      <c r="B6">
        <v>1.2182675816672188</v>
      </c>
      <c r="C6">
        <v>0.35362199999999999</v>
      </c>
      <c r="D6">
        <v>1.6434500000000001E-2</v>
      </c>
      <c r="E6">
        <v>3.3191000000000012E-2</v>
      </c>
      <c r="F6">
        <v>0.22895843426159682</v>
      </c>
      <c r="G6">
        <v>0.37005648016929626</v>
      </c>
      <c r="H6">
        <v>17.244663238525391</v>
      </c>
      <c r="I6">
        <v>1.5467034578323364</v>
      </c>
      <c r="J6">
        <v>10.669482231140137</v>
      </c>
      <c r="K6">
        <v>0.48442354798316956</v>
      </c>
      <c r="L6">
        <v>22.574178695678711</v>
      </c>
      <c r="M6">
        <v>4.3448779731988907E-2</v>
      </c>
      <c r="N6">
        <v>2.024716854095459</v>
      </c>
      <c r="O6">
        <v>0.2997187077999115</v>
      </c>
      <c r="P6">
        <v>13.966917991638184</v>
      </c>
      <c r="Q6">
        <v>19.000570297241211</v>
      </c>
      <c r="R6">
        <v>17.381780624389648</v>
      </c>
      <c r="S6">
        <v>1.7041937112808228</v>
      </c>
      <c r="T6">
        <v>1.5590019226074219</v>
      </c>
      <c r="U6">
        <v>11.755882263183594</v>
      </c>
      <c r="V6">
        <v>10.754319190979004</v>
      </c>
      <c r="W6">
        <v>58.534168243408203</v>
      </c>
      <c r="X6">
        <v>5.2500300407409668</v>
      </c>
      <c r="Y6">
        <v>36.215801239013672</v>
      </c>
    </row>
    <row r="7" spans="1:25" x14ac:dyDescent="0.25">
      <c r="A7">
        <v>2000</v>
      </c>
      <c r="B7">
        <v>1.3759742799486432</v>
      </c>
      <c r="C7">
        <v>0.36306000000000005</v>
      </c>
      <c r="D7">
        <v>8.776500000000003E-3</v>
      </c>
      <c r="E7">
        <v>2.7058500000000003E-2</v>
      </c>
      <c r="F7">
        <v>0.25029621747072112</v>
      </c>
      <c r="G7">
        <v>0.37183648347854614</v>
      </c>
      <c r="H7">
        <v>16.93865966796875</v>
      </c>
      <c r="I7">
        <v>1.2326242923736572</v>
      </c>
      <c r="J7">
        <v>11.402007102966309</v>
      </c>
      <c r="K7">
        <v>0.47085359692573547</v>
      </c>
      <c r="L7">
        <v>21.449289321899414</v>
      </c>
      <c r="M7">
        <v>3.4263964742422104E-2</v>
      </c>
      <c r="N7">
        <v>1.5608624219894409</v>
      </c>
      <c r="O7">
        <v>0.31694811582565308</v>
      </c>
      <c r="P7">
        <v>14.438271522521973</v>
      </c>
      <c r="Q7">
        <v>19.091964721679687</v>
      </c>
      <c r="R7">
        <v>16.894872665405273</v>
      </c>
      <c r="S7">
        <v>1.3893201351165771</v>
      </c>
      <c r="T7">
        <v>1.2294381856918335</v>
      </c>
      <c r="U7">
        <v>12.851471900939941</v>
      </c>
      <c r="V7">
        <v>11.372533798217773</v>
      </c>
      <c r="W7">
        <v>57.276882171630859</v>
      </c>
      <c r="X7">
        <v>4.168032169342041</v>
      </c>
      <c r="Y7">
        <v>38.555084228515625</v>
      </c>
    </row>
    <row r="8" spans="1:25" x14ac:dyDescent="0.25">
      <c r="A8">
        <v>2001</v>
      </c>
      <c r="B8">
        <v>1.3276775194803874</v>
      </c>
      <c r="C8">
        <v>0.408696</v>
      </c>
      <c r="D8">
        <v>-6.2663333333333356E-3</v>
      </c>
      <c r="E8">
        <v>-1.2444E-2</v>
      </c>
      <c r="F8">
        <v>0.26223023244747529</v>
      </c>
      <c r="G8">
        <v>0.40242967009544373</v>
      </c>
      <c r="H8">
        <v>17.933330535888672</v>
      </c>
      <c r="I8">
        <v>-0.55453753471374512</v>
      </c>
      <c r="J8">
        <v>11.685672760009766</v>
      </c>
      <c r="K8">
        <v>0.49558737874031067</v>
      </c>
      <c r="L8">
        <v>22.084684371948242</v>
      </c>
      <c r="M8">
        <v>-1.5324638225138187E-2</v>
      </c>
      <c r="N8">
        <v>-0.68290644884109497</v>
      </c>
      <c r="O8">
        <v>0.32293343544006348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61.701911926269531</v>
      </c>
      <c r="X8">
        <v>-1.9079571962356567</v>
      </c>
      <c r="Y8">
        <v>40.206047058105469</v>
      </c>
    </row>
    <row r="9" spans="1:25" x14ac:dyDescent="0.25">
      <c r="A9">
        <v>2002</v>
      </c>
      <c r="B9">
        <v>1.7114299084981284</v>
      </c>
      <c r="C9">
        <v>0.47850550000000008</v>
      </c>
      <c r="D9">
        <v>-2.7001166666666666E-2</v>
      </c>
      <c r="E9">
        <v>-2.7598499999999995E-2</v>
      </c>
      <c r="F9">
        <v>0.33714911968723948</v>
      </c>
      <c r="G9">
        <v>0.45150431990623474</v>
      </c>
      <c r="H9">
        <v>19.694746017456055</v>
      </c>
      <c r="I9">
        <v>-1.2038543224334717</v>
      </c>
      <c r="J9">
        <v>14.706540107727051</v>
      </c>
      <c r="K9">
        <v>0.54734122753143311</v>
      </c>
      <c r="L9">
        <v>23.875179290771484</v>
      </c>
      <c r="M9">
        <v>-3.3456593751907349E-2</v>
      </c>
      <c r="N9">
        <v>-1.4593859910964966</v>
      </c>
      <c r="O9">
        <v>0.40871283411979675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-1.2004685401916504</v>
      </c>
      <c r="U9">
        <v>17.310939788818359</v>
      </c>
      <c r="V9">
        <v>14.665177345275879</v>
      </c>
      <c r="W9">
        <v>59.326114654541016</v>
      </c>
      <c r="X9">
        <v>-3.6263480186462402</v>
      </c>
      <c r="Y9">
        <v>44.300235748291016</v>
      </c>
    </row>
    <row r="10" spans="1:25" x14ac:dyDescent="0.25">
      <c r="A10">
        <v>2003</v>
      </c>
      <c r="B10">
        <v>2.5165323844909668</v>
      </c>
      <c r="C10">
        <v>0.52550300000000005</v>
      </c>
      <c r="D10">
        <v>-1.3446000000000003E-2</v>
      </c>
      <c r="E10">
        <v>-1.9456499999999998E-2</v>
      </c>
      <c r="F10">
        <v>0.38360403487952172</v>
      </c>
      <c r="G10">
        <v>0.51205700635910034</v>
      </c>
      <c r="H10">
        <v>21.875925064086914</v>
      </c>
      <c r="I10">
        <v>-0.83121401071548462</v>
      </c>
      <c r="J10">
        <v>16.388200759887695</v>
      </c>
      <c r="K10">
        <v>0.60696816444396973</v>
      </c>
      <c r="L10">
        <v>25.930686950683594</v>
      </c>
      <c r="M10">
        <v>-2.3062814027070999E-2</v>
      </c>
      <c r="N10">
        <v>-0.98528170585632324</v>
      </c>
      <c r="O10">
        <v>0.45470604300498962</v>
      </c>
      <c r="P10">
        <v>19.425798416137695</v>
      </c>
      <c r="Q10">
        <v>26.291595458984375</v>
      </c>
      <c r="R10">
        <v>21.778848648071289</v>
      </c>
      <c r="S10">
        <v>-0.99899506568908691</v>
      </c>
      <c r="T10">
        <v>-0.82752549648284912</v>
      </c>
      <c r="U10">
        <v>19.696168899536133</v>
      </c>
      <c r="V10">
        <v>16.31547737121582</v>
      </c>
      <c r="W10">
        <v>58.440353393554688</v>
      </c>
      <c r="X10">
        <v>-2.2205431461334229</v>
      </c>
      <c r="Y10">
        <v>43.780193328857422</v>
      </c>
    </row>
    <row r="11" spans="1:25" x14ac:dyDescent="0.25">
      <c r="A11">
        <v>2004</v>
      </c>
      <c r="B11">
        <v>3.9144327614307404</v>
      </c>
      <c r="C11">
        <v>0.58206899999999984</v>
      </c>
      <c r="D11">
        <v>-5.5244999999999912E-3</v>
      </c>
      <c r="E11">
        <v>-7.8080000000000024E-3</v>
      </c>
      <c r="F11">
        <v>0.42569763057982879</v>
      </c>
      <c r="G11">
        <v>0.57654452323913574</v>
      </c>
      <c r="H11">
        <v>24.134698867797852</v>
      </c>
      <c r="I11">
        <v>-0.32685026526451111</v>
      </c>
      <c r="J11">
        <v>17.820106506347656</v>
      </c>
      <c r="K11">
        <v>0.66558915376663208</v>
      </c>
      <c r="L11">
        <v>27.862194061279297</v>
      </c>
      <c r="M11">
        <v>-9.0139098465442657E-3</v>
      </c>
      <c r="N11">
        <v>-0.37733080983161926</v>
      </c>
      <c r="O11">
        <v>0.49144467711448669</v>
      </c>
      <c r="P11">
        <v>20.57234001159668</v>
      </c>
      <c r="Q11">
        <v>29.60270881652832</v>
      </c>
      <c r="R11">
        <v>23.882251739501953</v>
      </c>
      <c r="S11">
        <v>-0.40090218186378479</v>
      </c>
      <c r="T11">
        <v>-0.32343149185180664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 spans="1:25" x14ac:dyDescent="0.25">
      <c r="A12">
        <v>2005</v>
      </c>
      <c r="B12">
        <v>6.2972962704976396</v>
      </c>
      <c r="C12">
        <v>0.61667550000000004</v>
      </c>
      <c r="D12">
        <v>2.0785000000000998E-3</v>
      </c>
      <c r="E12">
        <v>2.2426999999999999E-2</v>
      </c>
      <c r="F12">
        <v>0.46796943670226038</v>
      </c>
      <c r="G12">
        <v>0.61875402927398682</v>
      </c>
      <c r="H12">
        <v>25.389364242553711</v>
      </c>
      <c r="I12">
        <v>0.92024821043014526</v>
      </c>
      <c r="J12">
        <v>19.202213287353516</v>
      </c>
      <c r="K12">
        <v>0.69087797403335571</v>
      </c>
      <c r="L12">
        <v>28.348831176757812</v>
      </c>
      <c r="M12">
        <v>2.5041164830327034E-2</v>
      </c>
      <c r="N12">
        <v>1.0275152921676636</v>
      </c>
      <c r="O12">
        <v>0.52251744270324707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55.786304473876953</v>
      </c>
      <c r="X12">
        <v>2.0219981670379639</v>
      </c>
      <c r="Y12">
        <v>42.191703796386719</v>
      </c>
    </row>
    <row r="13" spans="1:25" x14ac:dyDescent="0.25">
      <c r="A13">
        <v>2006</v>
      </c>
      <c r="B13">
        <v>8.4461431124369302</v>
      </c>
      <c r="C13">
        <v>0.68823099999999982</v>
      </c>
      <c r="D13">
        <v>-6.2100000000000512E-4</v>
      </c>
      <c r="E13">
        <v>7.0408999999999985E-2</v>
      </c>
      <c r="F13">
        <v>0.54238351889252723</v>
      </c>
      <c r="G13">
        <v>0.6876099705696106</v>
      </c>
      <c r="H13">
        <v>27.666847229003906</v>
      </c>
      <c r="I13">
        <v>2.8329939842224121</v>
      </c>
      <c r="J13">
        <v>21.823478698730469</v>
      </c>
      <c r="K13">
        <v>0.74376654624938965</v>
      </c>
      <c r="L13">
        <v>29.926376342773438</v>
      </c>
      <c r="M13">
        <v>7.6159246265888214E-2</v>
      </c>
      <c r="N13">
        <v>3.0643625259399414</v>
      </c>
      <c r="O13">
        <v>0.58667957782745361</v>
      </c>
      <c r="P13">
        <v>23.605785369873047</v>
      </c>
      <c r="Q13">
        <v>35.305370330810547</v>
      </c>
      <c r="R13">
        <v>26.687362670898438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 spans="1:25" x14ac:dyDescent="0.25">
      <c r="A14">
        <v>2007</v>
      </c>
      <c r="B14">
        <v>10.65089774754842</v>
      </c>
      <c r="C14">
        <v>0.82554450000000001</v>
      </c>
      <c r="D14">
        <v>-1.1616750000000037E-2</v>
      </c>
      <c r="E14">
        <v>2.23065E-2</v>
      </c>
      <c r="F14">
        <v>0.66694712006667944</v>
      </c>
      <c r="G14">
        <v>0.81392771005630493</v>
      </c>
      <c r="H14">
        <v>32.123714447021484</v>
      </c>
      <c r="I14">
        <v>0.88038241863250732</v>
      </c>
      <c r="J14">
        <v>26.32275390625</v>
      </c>
      <c r="K14">
        <v>0.85598224401473999</v>
      </c>
      <c r="L14">
        <v>33.783500671386719</v>
      </c>
      <c r="M14">
        <v>2.3459045216441154E-2</v>
      </c>
      <c r="N14">
        <v>0.92587053775787354</v>
      </c>
      <c r="O14">
        <v>0.70140737295150757</v>
      </c>
      <c r="P14">
        <v>27.68281364440918</v>
      </c>
      <c r="Q14">
        <v>41.791164398193359</v>
      </c>
      <c r="R14">
        <v>30.713815689086914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 spans="1:25" x14ac:dyDescent="0.25">
      <c r="A15">
        <v>2008</v>
      </c>
      <c r="B15">
        <v>12.931852386728922</v>
      </c>
      <c r="C15">
        <v>0.97143050000000009</v>
      </c>
      <c r="D15">
        <v>1.787324999999992E-2</v>
      </c>
      <c r="E15">
        <v>9.65255E-2</v>
      </c>
      <c r="F15">
        <v>0.84681269691268268</v>
      </c>
      <c r="G15">
        <v>0.98930376768112183</v>
      </c>
      <c r="H15">
        <v>38.305736541748047</v>
      </c>
      <c r="I15">
        <v>3.7374570369720459</v>
      </c>
      <c r="J15">
        <v>32.788497924804688</v>
      </c>
      <c r="K15">
        <v>1.0019537210464478</v>
      </c>
      <c r="L15">
        <v>38.795539855957031</v>
      </c>
      <c r="M15">
        <v>9.7759738564491272E-2</v>
      </c>
      <c r="N15">
        <v>3.7852466106414795</v>
      </c>
      <c r="O15">
        <v>0.85764062404632568</v>
      </c>
      <c r="P15">
        <v>33.207752227783203</v>
      </c>
      <c r="Q15">
        <v>50.795856475830078</v>
      </c>
      <c r="R15">
        <v>35.951473236083984</v>
      </c>
      <c r="S15">
        <v>4.9561071395874023</v>
      </c>
      <c r="T15">
        <v>3.5077536106109619</v>
      </c>
      <c r="U15">
        <v>43.479640960693359</v>
      </c>
      <c r="V15">
        <v>30.773323059082031</v>
      </c>
      <c r="W15">
        <v>51.189189910888672</v>
      </c>
      <c r="X15">
        <v>4.9944844245910645</v>
      </c>
      <c r="Y15">
        <v>43.816326141357422</v>
      </c>
    </row>
    <row r="16" spans="1:25" x14ac:dyDescent="0.25">
      <c r="A16">
        <v>2009</v>
      </c>
      <c r="B16">
        <v>14.179564648151398</v>
      </c>
      <c r="C16">
        <v>0.96055800000000002</v>
      </c>
      <c r="D16">
        <v>4.4491999999999997E-2</v>
      </c>
      <c r="E16">
        <v>8.4608000000000017E-2</v>
      </c>
      <c r="F16">
        <v>0.90208592945089461</v>
      </c>
      <c r="G16">
        <v>1.0050499439239502</v>
      </c>
      <c r="H16">
        <v>38.177654266357422</v>
      </c>
      <c r="I16">
        <v>3.213904857635498</v>
      </c>
      <c r="J16">
        <v>34.2664794921875</v>
      </c>
      <c r="K16">
        <v>1.0215332508087158</v>
      </c>
      <c r="L16">
        <v>38.803783416748047</v>
      </c>
      <c r="M16">
        <v>8.5995607078075409E-2</v>
      </c>
      <c r="N16">
        <v>3.2666141986846924</v>
      </c>
      <c r="O16">
        <v>0.91688054800033569</v>
      </c>
      <c r="P16">
        <v>34.828464508056641</v>
      </c>
      <c r="Q16">
        <v>51.604347229003906</v>
      </c>
      <c r="R16">
        <v>36.654014587402344</v>
      </c>
      <c r="S16">
        <v>4.3442025184631348</v>
      </c>
      <c r="T16">
        <v>3.0856404304504395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 spans="1:25" x14ac:dyDescent="0.25">
      <c r="A17">
        <v>2010</v>
      </c>
      <c r="B17">
        <v>16.35911833190918</v>
      </c>
      <c r="C17">
        <v>0.98155100000000006</v>
      </c>
      <c r="D17">
        <v>1.30615E-2</v>
      </c>
      <c r="E17">
        <v>2.8919999999999998E-2</v>
      </c>
      <c r="F17">
        <v>0.97293729093104386</v>
      </c>
      <c r="G17">
        <v>0.99461251497268677</v>
      </c>
      <c r="H17">
        <v>37.059959411621094</v>
      </c>
      <c r="I17">
        <v>1.0775794982910156</v>
      </c>
      <c r="J17">
        <v>36.252323150634766</v>
      </c>
      <c r="K17">
        <v>0.99461251497268677</v>
      </c>
      <c r="L17">
        <v>37.059959411621094</v>
      </c>
      <c r="M17">
        <v>2.8920000419020653E-2</v>
      </c>
      <c r="N17">
        <v>1.0775794982910156</v>
      </c>
      <c r="O17">
        <v>0.97293734550476074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49.818557739257813</v>
      </c>
      <c r="X17">
        <v>1.4485567808151245</v>
      </c>
      <c r="Y17">
        <v>48.732883453369141</v>
      </c>
    </row>
    <row r="18" spans="1:25" x14ac:dyDescent="0.25">
      <c r="A18">
        <v>2011</v>
      </c>
      <c r="B18">
        <v>18.575948632240294</v>
      </c>
      <c r="C18">
        <v>0.90807249999999995</v>
      </c>
      <c r="D18">
        <v>2.043300000000001E-2</v>
      </c>
      <c r="E18">
        <v>6.7719500000000016E-2</v>
      </c>
      <c r="F18">
        <v>1.0820832200840966</v>
      </c>
      <c r="G18">
        <v>0.92850548028945923</v>
      </c>
      <c r="H18">
        <v>33.930454254150391</v>
      </c>
      <c r="I18">
        <v>2.4746794700622559</v>
      </c>
      <c r="J18">
        <v>39.542659759521484</v>
      </c>
      <c r="K18">
        <v>0.90009105205535889</v>
      </c>
      <c r="L18">
        <v>32.892105102539063</v>
      </c>
      <c r="M18">
        <v>6.5647125244140625E-2</v>
      </c>
      <c r="N18">
        <v>2.3989484310150146</v>
      </c>
      <c r="O18">
        <v>1.048969030380249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37.638446807861328</v>
      </c>
      <c r="W18">
        <v>44.676021575927734</v>
      </c>
      <c r="X18">
        <v>3.2583951950073242</v>
      </c>
      <c r="Y18">
        <v>52.065574645996094</v>
      </c>
    </row>
    <row r="19" spans="1:25" x14ac:dyDescent="0.25">
      <c r="A19">
        <v>2012</v>
      </c>
      <c r="B19">
        <v>20.780540053367616</v>
      </c>
      <c r="C19">
        <v>0.96827199999999991</v>
      </c>
      <c r="D19">
        <v>2.9805499999999995E-2</v>
      </c>
      <c r="E19">
        <v>9.0625000000000025E-2</v>
      </c>
      <c r="F19">
        <v>1.2808334057041486</v>
      </c>
      <c r="G19">
        <v>0.99807751178741455</v>
      </c>
      <c r="H19">
        <v>35.765785217285156</v>
      </c>
      <c r="I19">
        <v>3.2475173473358154</v>
      </c>
      <c r="J19">
        <v>45.898250579833984</v>
      </c>
      <c r="K19">
        <v>0.9479183554649353</v>
      </c>
      <c r="L19">
        <v>33.968345642089844</v>
      </c>
      <c r="M19">
        <v>8.607056736946106E-2</v>
      </c>
      <c r="N19">
        <v>3.08431077003479</v>
      </c>
      <c r="O19">
        <v>1.2164641618728638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3.0883300304412842</v>
      </c>
      <c r="U19">
        <v>65.764457702636719</v>
      </c>
      <c r="V19">
        <v>43.648403167724609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79995117038483843"/>
  </sheetPr>
  <dimension ref="A1:Y19"/>
  <sheetViews>
    <sheetView workbookViewId="0">
      <selection activeCell="G43" sqref="G4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61</v>
      </c>
      <c r="I1" t="s">
        <v>62</v>
      </c>
      <c r="J1" t="s">
        <v>63</v>
      </c>
      <c r="K1" t="s">
        <v>64</v>
      </c>
      <c r="L1" t="s">
        <v>67</v>
      </c>
      <c r="M1" t="s">
        <v>65</v>
      </c>
      <c r="N1" t="s">
        <v>68</v>
      </c>
      <c r="O1" t="s">
        <v>66</v>
      </c>
      <c r="P1" t="s">
        <v>69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46</v>
      </c>
      <c r="X1" t="s">
        <v>47</v>
      </c>
      <c r="Y1" t="s">
        <v>48</v>
      </c>
    </row>
    <row r="2" spans="1:25" x14ac:dyDescent="0.25">
      <c r="A2">
        <v>1995</v>
      </c>
      <c r="B2">
        <v>15.025432662990358</v>
      </c>
      <c r="C2">
        <v>0.38026655172413804</v>
      </c>
      <c r="D2">
        <v>0.19881120689655168</v>
      </c>
      <c r="E2">
        <v>0.95114637931034496</v>
      </c>
      <c r="F2">
        <v>0.75377177679808816</v>
      </c>
      <c r="G2">
        <v>0.57907778024673462</v>
      </c>
      <c r="H2">
        <v>9.5870790481567383</v>
      </c>
      <c r="I2">
        <v>15.74696159362793</v>
      </c>
      <c r="J2">
        <v>12.479272842407227</v>
      </c>
      <c r="K2">
        <v>0.82864105701446533</v>
      </c>
      <c r="L2">
        <v>13.718791007995605</v>
      </c>
      <c r="M2">
        <v>1.3610589504241943</v>
      </c>
      <c r="N2">
        <v>22.533380508422852</v>
      </c>
      <c r="O2">
        <v>1.0786224603652954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 spans="1:25" x14ac:dyDescent="0.25">
      <c r="A3">
        <v>1996</v>
      </c>
      <c r="B3">
        <v>14.799941327948503</v>
      </c>
      <c r="C3">
        <v>0.36177051724137932</v>
      </c>
      <c r="D3">
        <v>0.11269637931034486</v>
      </c>
      <c r="E3">
        <v>1.2350579310344831</v>
      </c>
      <c r="F3">
        <v>0.82244868530858972</v>
      </c>
      <c r="G3">
        <v>0.47446689009666443</v>
      </c>
      <c r="H3">
        <v>7.7341480255126953</v>
      </c>
      <c r="I3">
        <v>20.132322311401367</v>
      </c>
      <c r="J3">
        <v>13.406498908996582</v>
      </c>
      <c r="K3">
        <v>0.65961182117462158</v>
      </c>
      <c r="L3">
        <v>10.752141952514648</v>
      </c>
      <c r="M3">
        <v>1.7169982194900513</v>
      </c>
      <c r="N3">
        <v>27.988292694091797</v>
      </c>
      <c r="O3">
        <v>1.1433819532394409</v>
      </c>
      <c r="P3">
        <v>18.637939453125</v>
      </c>
      <c r="Q3">
        <v>7.8551654815673828</v>
      </c>
      <c r="R3">
        <v>7.6314716339111328</v>
      </c>
      <c r="S3">
        <v>20.447336196899414</v>
      </c>
      <c r="T3">
        <v>19.865049362182617</v>
      </c>
      <c r="U3">
        <v>13.61627197265625</v>
      </c>
      <c r="V3">
        <v>13.228517532348633</v>
      </c>
      <c r="W3">
        <v>18.739015579223633</v>
      </c>
      <c r="X3">
        <v>48.778472900390625</v>
      </c>
      <c r="Y3">
        <v>32.482517242431641</v>
      </c>
    </row>
    <row r="4" spans="1:25" x14ac:dyDescent="0.25">
      <c r="A4">
        <v>1997</v>
      </c>
      <c r="B4">
        <v>14.700102530253863</v>
      </c>
      <c r="C4">
        <v>0.30608258620689649</v>
      </c>
      <c r="D4">
        <v>0.19934362068965522</v>
      </c>
      <c r="E4">
        <v>1.597088103448276</v>
      </c>
      <c r="F4">
        <v>0.98847908635907589</v>
      </c>
      <c r="G4">
        <v>0.50542622804641724</v>
      </c>
      <c r="H4">
        <v>8.1135873794555664</v>
      </c>
      <c r="I4">
        <v>25.637992858886719</v>
      </c>
      <c r="J4">
        <v>15.868016242980957</v>
      </c>
      <c r="K4">
        <v>0.68660140037536621</v>
      </c>
      <c r="L4">
        <v>11.021985054016113</v>
      </c>
      <c r="M4">
        <v>2.1695804595947266</v>
      </c>
      <c r="N4">
        <v>34.828193664550781</v>
      </c>
      <c r="O4">
        <v>1.3428095579147339</v>
      </c>
      <c r="P4">
        <v>21.556070327758789</v>
      </c>
      <c r="Q4">
        <v>8.3677206039428711</v>
      </c>
      <c r="R4">
        <v>7.9437313079833984</v>
      </c>
      <c r="S4">
        <v>26.441024780273438</v>
      </c>
      <c r="T4">
        <v>25.101264953613281</v>
      </c>
      <c r="U4">
        <v>16.365034103393555</v>
      </c>
      <c r="V4">
        <v>15.535822868347168</v>
      </c>
      <c r="W4">
        <v>16.351577758789063</v>
      </c>
      <c r="X4">
        <v>51.669086456298828</v>
      </c>
      <c r="Y4">
        <v>31.979333877563477</v>
      </c>
    </row>
    <row r="5" spans="1:25" x14ac:dyDescent="0.25">
      <c r="A5">
        <v>1998</v>
      </c>
      <c r="B5">
        <v>13.50118315473795</v>
      </c>
      <c r="C5">
        <v>0.33477827586206893</v>
      </c>
      <c r="D5">
        <v>0.33635879310344818</v>
      </c>
      <c r="E5">
        <v>1.153257931034483</v>
      </c>
      <c r="F5">
        <v>0.94093318492447764</v>
      </c>
      <c r="G5">
        <v>0.67113709449768066</v>
      </c>
      <c r="H5">
        <v>10.614045143127441</v>
      </c>
      <c r="I5">
        <v>18.238796234130859</v>
      </c>
      <c r="J5">
        <v>14.880875587463379</v>
      </c>
      <c r="K5">
        <v>0.8977770209312439</v>
      </c>
      <c r="L5">
        <v>14.198360443115234</v>
      </c>
      <c r="M5">
        <v>1.5427079200744629</v>
      </c>
      <c r="N5">
        <v>24.397953033447266</v>
      </c>
      <c r="O5">
        <v>1.2586820125579834</v>
      </c>
      <c r="P5">
        <v>19.90608024597168</v>
      </c>
      <c r="Q5">
        <v>11.111191749572754</v>
      </c>
      <c r="R5">
        <v>10.386957168579102</v>
      </c>
      <c r="S5">
        <v>19.093074798583984</v>
      </c>
      <c r="T5">
        <v>17.848573684692383</v>
      </c>
      <c r="U5">
        <v>15.577874183654785</v>
      </c>
      <c r="V5">
        <v>14.562497138977051</v>
      </c>
      <c r="W5">
        <v>24.269708633422852</v>
      </c>
      <c r="X5">
        <v>41.704196929931641</v>
      </c>
      <c r="Y5">
        <v>34.026096343994141</v>
      </c>
    </row>
    <row r="6" spans="1:25" x14ac:dyDescent="0.25">
      <c r="A6">
        <v>1999</v>
      </c>
      <c r="B6">
        <v>12.869209603427382</v>
      </c>
      <c r="C6">
        <v>0.34750534482758616</v>
      </c>
      <c r="D6">
        <v>0.35960913793103427</v>
      </c>
      <c r="E6">
        <v>1.5198870689655173</v>
      </c>
      <c r="F6">
        <v>1.0203177067048674</v>
      </c>
      <c r="G6">
        <v>0.70711451768875122</v>
      </c>
      <c r="H6">
        <v>11.022395133972168</v>
      </c>
      <c r="I6">
        <v>23.6917724609375</v>
      </c>
      <c r="J6">
        <v>15.904560089111328</v>
      </c>
      <c r="K6">
        <v>0.92565041780471802</v>
      </c>
      <c r="L6">
        <v>14.428900718688965</v>
      </c>
      <c r="M6">
        <v>1.9896126985549927</v>
      </c>
      <c r="N6">
        <v>31.013786315917969</v>
      </c>
      <c r="O6">
        <v>1.335649847984314</v>
      </c>
      <c r="P6">
        <v>20.819911956787109</v>
      </c>
      <c r="Q6">
        <v>11.706826210021973</v>
      </c>
      <c r="R6">
        <v>10.709442138671875</v>
      </c>
      <c r="S6">
        <v>25.16290283203125</v>
      </c>
      <c r="T6">
        <v>23.019102096557617</v>
      </c>
      <c r="U6">
        <v>16.892147064208984</v>
      </c>
      <c r="V6">
        <v>15.452987670898438</v>
      </c>
      <c r="W6">
        <v>21.77532958984375</v>
      </c>
      <c r="X6">
        <v>46.804359436035156</v>
      </c>
      <c r="Y6">
        <v>31.420307159423828</v>
      </c>
    </row>
    <row r="7" spans="1:25" x14ac:dyDescent="0.25">
      <c r="A7">
        <v>2000</v>
      </c>
      <c r="B7">
        <v>12.956799604858189</v>
      </c>
      <c r="C7">
        <v>0.29620862068965509</v>
      </c>
      <c r="D7">
        <v>5.9211206896551752E-2</v>
      </c>
      <c r="E7">
        <v>0.74994603448275854</v>
      </c>
      <c r="F7">
        <v>1.1304770035209311</v>
      </c>
      <c r="G7">
        <v>0.35541984438896179</v>
      </c>
      <c r="H7">
        <v>5.4635353088378906</v>
      </c>
      <c r="I7">
        <v>11.528216361999512</v>
      </c>
      <c r="J7">
        <v>17.377761840820312</v>
      </c>
      <c r="K7">
        <v>0.45006534457206726</v>
      </c>
      <c r="L7">
        <v>6.9184317588806152</v>
      </c>
      <c r="M7">
        <v>0.94965076446533203</v>
      </c>
      <c r="N7">
        <v>14.598089218139648</v>
      </c>
      <c r="O7">
        <v>1.4315141439437866</v>
      </c>
      <c r="P7">
        <v>22.00532341003418</v>
      </c>
      <c r="Q7">
        <v>5.8842496871948242</v>
      </c>
      <c r="R7">
        <v>5.2070941925048828</v>
      </c>
      <c r="S7">
        <v>12.415934562683105</v>
      </c>
      <c r="T7">
        <v>10.987116813659668</v>
      </c>
      <c r="U7">
        <v>18.715917587280273</v>
      </c>
      <c r="V7">
        <v>16.562103271484375</v>
      </c>
      <c r="W7">
        <v>15.896458625793457</v>
      </c>
      <c r="X7">
        <v>33.541984558105469</v>
      </c>
      <c r="Y7">
        <v>50.561561584472656</v>
      </c>
    </row>
    <row r="8" spans="1:25" x14ac:dyDescent="0.25">
      <c r="A8">
        <v>2001</v>
      </c>
      <c r="B8">
        <v>12.185115459919464</v>
      </c>
      <c r="C8">
        <v>0.33168999999999998</v>
      </c>
      <c r="D8">
        <v>0.1112898275862069</v>
      </c>
      <c r="E8">
        <v>0.39986586206896552</v>
      </c>
      <c r="F8">
        <v>1.279924267702379</v>
      </c>
      <c r="G8">
        <v>0.4429798424243927</v>
      </c>
      <c r="H8">
        <v>6.7190580368041992</v>
      </c>
      <c r="I8">
        <v>6.0651111602783203</v>
      </c>
      <c r="J8">
        <v>19.413719177246094</v>
      </c>
      <c r="K8">
        <v>0.54552441835403442</v>
      </c>
      <c r="L8">
        <v>8.2744407653808594</v>
      </c>
      <c r="M8">
        <v>0.49243009090423584</v>
      </c>
      <c r="N8">
        <v>7.4691128730773926</v>
      </c>
      <c r="O8">
        <v>1.5762115716934204</v>
      </c>
      <c r="P8">
        <v>23.907764434814453</v>
      </c>
      <c r="Q8">
        <v>7.3338727951049805</v>
      </c>
      <c r="R8">
        <v>6.3115215301513672</v>
      </c>
      <c r="S8">
        <v>6.6200876235961914</v>
      </c>
      <c r="T8">
        <v>5.6972384452819824</v>
      </c>
      <c r="U8">
        <v>21.190132141113281</v>
      </c>
      <c r="V8">
        <v>18.236200332641602</v>
      </c>
      <c r="W8">
        <v>20.868007659912109</v>
      </c>
      <c r="X8">
        <v>18.836984634399414</v>
      </c>
      <c r="Y8">
        <v>60.295005798339844</v>
      </c>
    </row>
    <row r="9" spans="1:25" x14ac:dyDescent="0.25">
      <c r="A9">
        <v>2002</v>
      </c>
      <c r="B9">
        <v>12.755996011384903</v>
      </c>
      <c r="C9">
        <v>0.33372327586206901</v>
      </c>
      <c r="D9">
        <v>-2.8526724137931041E-2</v>
      </c>
      <c r="E9">
        <v>0.14211724137931039</v>
      </c>
      <c r="F9">
        <v>1.4800236567492757</v>
      </c>
      <c r="G9">
        <v>0.30519655346870422</v>
      </c>
      <c r="H9">
        <v>4.5692543983459473</v>
      </c>
      <c r="I9">
        <v>2.1277103424072266</v>
      </c>
      <c r="J9">
        <v>22.158195495605469</v>
      </c>
      <c r="K9">
        <v>0.36997798085212708</v>
      </c>
      <c r="L9">
        <v>5.5391302108764648</v>
      </c>
      <c r="M9">
        <v>0.17228323221206665</v>
      </c>
      <c r="N9">
        <v>2.579340934753418</v>
      </c>
      <c r="O9">
        <v>1.794175386428833</v>
      </c>
      <c r="P9">
        <v>26.861522674560547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 spans="1:25" x14ac:dyDescent="0.25">
      <c r="A10">
        <v>2003</v>
      </c>
      <c r="B10">
        <v>14.442898805039366</v>
      </c>
      <c r="C10">
        <v>0.33190655172413802</v>
      </c>
      <c r="D10">
        <v>-0.19795172413793102</v>
      </c>
      <c r="E10">
        <v>0.43474499999999994</v>
      </c>
      <c r="F10">
        <v>1.8240806260640143</v>
      </c>
      <c r="G10">
        <v>0.13395483791828156</v>
      </c>
      <c r="H10">
        <v>1.9802016019821167</v>
      </c>
      <c r="I10">
        <v>6.426663875579834</v>
      </c>
      <c r="J10">
        <v>26.964664459228516</v>
      </c>
      <c r="K10">
        <v>0.15878371894359589</v>
      </c>
      <c r="L10">
        <v>2.3472371101379395</v>
      </c>
      <c r="M10">
        <v>0.51532608270645142</v>
      </c>
      <c r="N10">
        <v>7.6178627014160156</v>
      </c>
      <c r="O10">
        <v>2.1621787548065186</v>
      </c>
      <c r="P10">
        <v>31.962636947631836</v>
      </c>
      <c r="Q10">
        <v>2.2177255153656006</v>
      </c>
      <c r="R10">
        <v>1.8370705842971802</v>
      </c>
      <c r="S10">
        <v>7.1975388526916504</v>
      </c>
      <c r="T10">
        <v>5.9621372222900391</v>
      </c>
      <c r="U10">
        <v>30.199060440063477</v>
      </c>
      <c r="V10">
        <v>25.015628814697266</v>
      </c>
      <c r="W10">
        <v>5.5982918739318848</v>
      </c>
      <c r="X10">
        <v>18.169029235839844</v>
      </c>
      <c r="Y10">
        <v>76.232673645019531</v>
      </c>
    </row>
    <row r="11" spans="1:25" x14ac:dyDescent="0.25">
      <c r="A11">
        <v>2004</v>
      </c>
      <c r="B11">
        <v>16.897020441364305</v>
      </c>
      <c r="C11">
        <v>0.34746068965517229</v>
      </c>
      <c r="D11">
        <v>-0.15060499999999996</v>
      </c>
      <c r="E11">
        <v>1.097149655172414</v>
      </c>
      <c r="F11">
        <v>2.078943602823355</v>
      </c>
      <c r="G11">
        <v>0.19685567915439606</v>
      </c>
      <c r="H11">
        <v>2.8741159439086914</v>
      </c>
      <c r="I11">
        <v>16.018512725830078</v>
      </c>
      <c r="J11">
        <v>30.352819442749023</v>
      </c>
      <c r="K11">
        <v>0.22725914418697357</v>
      </c>
      <c r="L11">
        <v>3.3180100917816162</v>
      </c>
      <c r="M11">
        <v>1.2665994167327881</v>
      </c>
      <c r="N11">
        <v>18.492498397827148</v>
      </c>
      <c r="O11">
        <v>2.400026798248291</v>
      </c>
      <c r="P11">
        <v>35.040672302246094</v>
      </c>
      <c r="Q11">
        <v>3.2590975761413574</v>
      </c>
      <c r="R11">
        <v>2.6293065547943115</v>
      </c>
      <c r="S11">
        <v>18.164157867431641</v>
      </c>
      <c r="T11">
        <v>14.654098510742188</v>
      </c>
      <c r="U11">
        <v>34.418514251708984</v>
      </c>
      <c r="V11">
        <v>27.767446517944336</v>
      </c>
      <c r="W11">
        <v>5.8363075256347656</v>
      </c>
      <c r="X11">
        <v>32.527904510498047</v>
      </c>
      <c r="Y11">
        <v>61.635784149169922</v>
      </c>
    </row>
    <row r="12" spans="1:25" x14ac:dyDescent="0.25">
      <c r="A12">
        <v>2005</v>
      </c>
      <c r="B12">
        <v>19.92214591275425</v>
      </c>
      <c r="C12">
        <v>0.50146637931034499</v>
      </c>
      <c r="D12">
        <v>-4.2868793103448266E-2</v>
      </c>
      <c r="E12">
        <v>2.3367310344827597</v>
      </c>
      <c r="F12">
        <v>2.4214090268066979</v>
      </c>
      <c r="G12">
        <v>0.45859760046005249</v>
      </c>
      <c r="H12">
        <v>6.6143851280212402</v>
      </c>
      <c r="I12">
        <v>33.702835083007813</v>
      </c>
      <c r="J12">
        <v>34.924152374267578</v>
      </c>
      <c r="K12">
        <v>0.51205325126647949</v>
      </c>
      <c r="L12">
        <v>7.3853793144226074</v>
      </c>
      <c r="M12">
        <v>2.6091079711914062</v>
      </c>
      <c r="N12">
        <v>37.63134765625</v>
      </c>
      <c r="O12">
        <v>2.7036561965942383</v>
      </c>
      <c r="P12">
        <v>38.995021820068359</v>
      </c>
      <c r="Q12">
        <v>7.5924367904663086</v>
      </c>
      <c r="R12">
        <v>5.9242715835571289</v>
      </c>
      <c r="S12">
        <v>38.686382293701172</v>
      </c>
      <c r="T12">
        <v>30.186437606811523</v>
      </c>
      <c r="U12">
        <v>40.088294982910156</v>
      </c>
      <c r="V12">
        <v>31.280328750610352</v>
      </c>
      <c r="W12">
        <v>8.790888786315918</v>
      </c>
      <c r="X12">
        <v>44.792957305908203</v>
      </c>
      <c r="Y12">
        <v>46.416152954101563</v>
      </c>
    </row>
    <row r="13" spans="1:25" x14ac:dyDescent="0.25">
      <c r="A13">
        <v>2006</v>
      </c>
      <c r="B13">
        <v>22.941853773975755</v>
      </c>
      <c r="C13">
        <v>0.5989277586206897</v>
      </c>
      <c r="D13">
        <v>-0.18378344827586202</v>
      </c>
      <c r="E13">
        <v>2.341109482758621</v>
      </c>
      <c r="F13">
        <v>2.8664406841921646</v>
      </c>
      <c r="G13">
        <v>0.41514432430267334</v>
      </c>
      <c r="H13">
        <v>5.9167723655700684</v>
      </c>
      <c r="I13">
        <v>33.366256713867187</v>
      </c>
      <c r="J13">
        <v>40.853450775146484</v>
      </c>
      <c r="K13">
        <v>0.44904881715774536</v>
      </c>
      <c r="L13">
        <v>6.3999905586242676</v>
      </c>
      <c r="M13">
        <v>2.5323059558868408</v>
      </c>
      <c r="N13">
        <v>36.091251373291016</v>
      </c>
      <c r="O13">
        <v>3.1005406379699707</v>
      </c>
      <c r="P13">
        <v>44.189914703369141</v>
      </c>
      <c r="Q13">
        <v>6.8730344772338867</v>
      </c>
      <c r="R13">
        <v>5.1953334808349609</v>
      </c>
      <c r="S13">
        <v>38.758872985839844</v>
      </c>
      <c r="T13">
        <v>29.297866821289063</v>
      </c>
      <c r="U13">
        <v>47.456134796142578</v>
      </c>
      <c r="V13">
        <v>35.872135162353516</v>
      </c>
      <c r="W13">
        <v>7.3833699226379395</v>
      </c>
      <c r="X13">
        <v>41.636791229248047</v>
      </c>
      <c r="Y13">
        <v>50.979843139648438</v>
      </c>
    </row>
    <row r="14" spans="1:25" x14ac:dyDescent="0.25">
      <c r="A14">
        <v>2007</v>
      </c>
      <c r="B14">
        <v>27.930173056601802</v>
      </c>
      <c r="C14">
        <v>0.4424387931034483</v>
      </c>
      <c r="D14">
        <v>0.16387724137931034</v>
      </c>
      <c r="E14">
        <v>4.0406732758620691</v>
      </c>
      <c r="F14">
        <v>3.3728966557771654</v>
      </c>
      <c r="G14">
        <v>0.60631603002548218</v>
      </c>
      <c r="H14">
        <v>8.5417928695678711</v>
      </c>
      <c r="I14">
        <v>56.925090789794922</v>
      </c>
      <c r="J14">
        <v>47.517436981201172</v>
      </c>
      <c r="K14">
        <v>0.63764351606369019</v>
      </c>
      <c r="L14">
        <v>8.9831352233886719</v>
      </c>
      <c r="M14">
        <v>4.2494492530822754</v>
      </c>
      <c r="N14">
        <v>59.866329193115234</v>
      </c>
      <c r="O14">
        <v>3.5471694469451904</v>
      </c>
      <c r="P14">
        <v>49.972599029541016</v>
      </c>
      <c r="Q14">
        <v>10.038029670715332</v>
      </c>
      <c r="R14">
        <v>7.3773059844970703</v>
      </c>
      <c r="S14">
        <v>66.896461486816406</v>
      </c>
      <c r="T14">
        <v>49.164596557617188</v>
      </c>
      <c r="U14">
        <v>55.840904235839844</v>
      </c>
      <c r="V14">
        <v>41.039470672607422</v>
      </c>
      <c r="W14">
        <v>7.5601582527160645</v>
      </c>
      <c r="X14">
        <v>50.3831787109375</v>
      </c>
      <c r="Y14">
        <v>42.056667327880859</v>
      </c>
    </row>
    <row r="15" spans="1:25" x14ac:dyDescent="0.25">
      <c r="A15">
        <v>2008</v>
      </c>
      <c r="B15">
        <v>31.950617347431184</v>
      </c>
      <c r="C15">
        <v>0.46861362068965501</v>
      </c>
      <c r="D15">
        <v>0.24074827586206896</v>
      </c>
      <c r="E15">
        <v>2.2620024137931041</v>
      </c>
      <c r="F15">
        <v>3.8497280633987763</v>
      </c>
      <c r="G15">
        <v>0.70936185121536255</v>
      </c>
      <c r="H15">
        <v>9.8797569274902344</v>
      </c>
      <c r="I15">
        <v>31.504419326782227</v>
      </c>
      <c r="J15">
        <v>53.61773681640625</v>
      </c>
      <c r="K15">
        <v>0.71843224763870239</v>
      </c>
      <c r="L15">
        <v>10.006086349487305</v>
      </c>
      <c r="M15">
        <v>2.2909257411956787</v>
      </c>
      <c r="N15">
        <v>31.907255172729492</v>
      </c>
      <c r="O15">
        <v>3.8989531993865967</v>
      </c>
      <c r="P15">
        <v>54.303325653076172</v>
      </c>
      <c r="Q15">
        <v>11.744032859802246</v>
      </c>
      <c r="R15">
        <v>8.3120031356811523</v>
      </c>
      <c r="S15">
        <v>37.449192047119141</v>
      </c>
      <c r="T15">
        <v>26.505186080932617</v>
      </c>
      <c r="U15">
        <v>63.735214233398437</v>
      </c>
      <c r="V15">
        <v>45.109481811523438</v>
      </c>
      <c r="W15">
        <v>10.399535179138184</v>
      </c>
      <c r="X15">
        <v>33.161880493164062</v>
      </c>
      <c r="Y15">
        <v>56.438587188720703</v>
      </c>
    </row>
    <row r="16" spans="1:25" x14ac:dyDescent="0.25">
      <c r="A16">
        <v>2009</v>
      </c>
      <c r="B16">
        <v>32.135901775823939</v>
      </c>
      <c r="C16">
        <v>0.5056937931034482</v>
      </c>
      <c r="D16">
        <v>0.55016224137931036</v>
      </c>
      <c r="E16">
        <v>1.7998858620689659</v>
      </c>
      <c r="F16">
        <v>3.6966506260632439</v>
      </c>
      <c r="G16">
        <v>1.0558561086654663</v>
      </c>
      <c r="H16">
        <v>14.538999557495117</v>
      </c>
      <c r="I16">
        <v>24.784191131591797</v>
      </c>
      <c r="J16">
        <v>50.902393341064453</v>
      </c>
      <c r="K16">
        <v>1.0731725692749023</v>
      </c>
      <c r="L16">
        <v>14.777445793151855</v>
      </c>
      <c r="M16">
        <v>1.8294048309326172</v>
      </c>
      <c r="N16">
        <v>25.190662384033203</v>
      </c>
      <c r="O16">
        <v>3.757277250289917</v>
      </c>
      <c r="P16">
        <v>51.737213134765625</v>
      </c>
      <c r="Q16">
        <v>17.480512619018555</v>
      </c>
      <c r="R16">
        <v>12.416221618652344</v>
      </c>
      <c r="S16">
        <v>29.798498153686523</v>
      </c>
      <c r="T16">
        <v>21.165554046630859</v>
      </c>
      <c r="U16">
        <v>61.200901031494141</v>
      </c>
      <c r="V16">
        <v>43.470344543457031</v>
      </c>
      <c r="W16">
        <v>16.114053726196289</v>
      </c>
      <c r="X16">
        <v>27.469139099121094</v>
      </c>
      <c r="Y16">
        <v>56.416805267333984</v>
      </c>
    </row>
    <row r="17" spans="1:25" x14ac:dyDescent="0.25">
      <c r="A17">
        <v>2010</v>
      </c>
      <c r="B17">
        <v>38.201273285154862</v>
      </c>
      <c r="C17">
        <v>0.49936948275862064</v>
      </c>
      <c r="D17">
        <v>0.6357843103448273</v>
      </c>
      <c r="E17">
        <v>3.0238305172413775</v>
      </c>
      <c r="F17">
        <v>4.1757826503277675</v>
      </c>
      <c r="G17">
        <v>1.1351537704467773</v>
      </c>
      <c r="H17">
        <v>15.456197738647461</v>
      </c>
      <c r="I17">
        <v>41.172325134277344</v>
      </c>
      <c r="J17">
        <v>56.857250213623047</v>
      </c>
      <c r="K17">
        <v>1.1351537704467773</v>
      </c>
      <c r="L17">
        <v>15.456197738647461</v>
      </c>
      <c r="M17">
        <v>3.0238306522369385</v>
      </c>
      <c r="N17">
        <v>41.172328948974609</v>
      </c>
      <c r="O17">
        <v>4.1757826805114746</v>
      </c>
      <c r="P17">
        <v>56.857250213623047</v>
      </c>
      <c r="Q17">
        <v>18.793346405029297</v>
      </c>
      <c r="R17">
        <v>13.133321762084961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36.279727935791016</v>
      </c>
      <c r="Y17">
        <v>50.100776672363281</v>
      </c>
    </row>
    <row r="18" spans="1:25" x14ac:dyDescent="0.25">
      <c r="A18">
        <v>2011</v>
      </c>
      <c r="B18">
        <v>44.260174090667206</v>
      </c>
      <c r="C18">
        <v>0.56456155172413813</v>
      </c>
      <c r="D18">
        <v>0.34501017241379317</v>
      </c>
      <c r="E18">
        <v>3.3729749999999989</v>
      </c>
      <c r="F18">
        <v>4.7004860235570014</v>
      </c>
      <c r="G18">
        <v>0.90957170724868774</v>
      </c>
      <c r="H18">
        <v>12.246489524841309</v>
      </c>
      <c r="I18">
        <v>45.413795471191406</v>
      </c>
      <c r="J18">
        <v>63.287425994873047</v>
      </c>
      <c r="K18">
        <v>0.88173669576644897</v>
      </c>
      <c r="L18">
        <v>11.871718406677246</v>
      </c>
      <c r="M18">
        <v>3.26975417137146</v>
      </c>
      <c r="N18">
        <v>44.024024963378906</v>
      </c>
      <c r="O18">
        <v>4.5566401481628418</v>
      </c>
      <c r="P18">
        <v>61.350681304931641</v>
      </c>
      <c r="Q18">
        <v>15.058661460876465</v>
      </c>
      <c r="R18">
        <v>10.201376914978027</v>
      </c>
      <c r="S18">
        <v>55.842201232910156</v>
      </c>
      <c r="T18">
        <v>37.829875946044922</v>
      </c>
      <c r="U18">
        <v>77.820167541503906</v>
      </c>
      <c r="V18">
        <v>52.718685150146484</v>
      </c>
      <c r="W18">
        <v>10.12544059753418</v>
      </c>
      <c r="X18">
        <v>37.548286437988281</v>
      </c>
      <c r="Y18">
        <v>52.326267242431641</v>
      </c>
    </row>
    <row r="19" spans="1:25" x14ac:dyDescent="0.25">
      <c r="A19">
        <v>2012</v>
      </c>
      <c r="B19">
        <v>47.883519890880585</v>
      </c>
      <c r="C19">
        <v>0.52258810344827589</v>
      </c>
      <c r="D19">
        <v>0.39153206896551723</v>
      </c>
      <c r="E19">
        <v>2.7331305172413796</v>
      </c>
      <c r="F19">
        <v>4.9675164391916091</v>
      </c>
      <c r="G19">
        <v>0.91412019729614258</v>
      </c>
      <c r="H19">
        <v>12.172667503356934</v>
      </c>
      <c r="I19">
        <v>36.395092010498047</v>
      </c>
      <c r="J19">
        <v>66.148773193359375</v>
      </c>
      <c r="K19">
        <v>0.86818033456802368</v>
      </c>
      <c r="L19">
        <v>11.560920715332031</v>
      </c>
      <c r="M19">
        <v>2.5957748889923096</v>
      </c>
      <c r="N19">
        <v>34.566028594970703</v>
      </c>
      <c r="O19">
        <v>4.7178702354431152</v>
      </c>
      <c r="P19">
        <v>62.824413299560547</v>
      </c>
      <c r="Q19">
        <v>15.133964538574219</v>
      </c>
      <c r="R19">
        <v>10.044534683227539</v>
      </c>
      <c r="S19">
        <v>45.24908447265625</v>
      </c>
      <c r="T19">
        <v>30.032180786132813</v>
      </c>
      <c r="U19">
        <v>82.241065979003906</v>
      </c>
      <c r="V19">
        <v>54.584056854248047</v>
      </c>
      <c r="W19">
        <v>10.611083030700684</v>
      </c>
      <c r="X19">
        <v>31.726108551025391</v>
      </c>
      <c r="Y19">
        <v>57.662803649902344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K58"/>
  <sheetViews>
    <sheetView showGridLines="0" topLeftCell="F51" zoomScale="90" zoomScaleNormal="90" workbookViewId="0">
      <selection activeCell="F51" sqref="F51"/>
    </sheetView>
  </sheetViews>
  <sheetFormatPr defaultColWidth="0" defaultRowHeight="15.75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18</v>
      </c>
      <c r="B1" s="35" t="s">
        <v>18</v>
      </c>
      <c r="C1" s="35"/>
      <c r="D1" s="35"/>
      <c r="E1" s="35"/>
    </row>
    <row r="2" spans="1:8" hidden="1" outlineLevel="1" x14ac:dyDescent="0.25">
      <c r="B2" t="s">
        <v>8</v>
      </c>
      <c r="C2" t="s">
        <v>6</v>
      </c>
      <c r="D2" t="s">
        <v>3</v>
      </c>
      <c r="E2" t="s">
        <v>7</v>
      </c>
    </row>
    <row r="3" spans="1:8" hidden="1" outlineLevel="1" x14ac:dyDescent="0.25">
      <c r="A3">
        <v>2000</v>
      </c>
      <c r="B3" s="10">
        <f ca="1">INDEX(INDIRECT($A$1&amp;"!$A$1:$J$55"),MATCH($A3,INDIRECT($A$1&amp;"!$A$1:$A$55"),0),MATCH(B$2,INDIRECT($A$1&amp;"!$A$1:$J$1"),0))</f>
        <v>12.79712963104248</v>
      </c>
      <c r="C3" s="10">
        <f t="shared" ref="C3:E15" ca="1" si="0">INDEX(INDIRECT($A$1&amp;"!$A$1:$J$55"),MATCH($A3,INDIRECT($A$1&amp;"!$A$1:$A$55"),0),MATCH(C$2,INDIRECT($A$1&amp;"!$A$1:$J$1"),0))</f>
        <v>6.2244822652940996</v>
      </c>
      <c r="D3" s="10">
        <f t="shared" ca="1" si="0"/>
        <v>0.70928000000000035</v>
      </c>
      <c r="E3" s="10">
        <f t="shared" ca="1" si="0"/>
        <v>27.713028908014298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INDEX(INDIRECT($A$1&amp;"!$A$1:$J$55"),MATCH($A4,INDIRECT($A$1&amp;"!$A$1:$A$55"),0),MATCH(B$2,INDIRECT($A$1&amp;"!$A$1:$J$1"),0))</f>
        <v>13.712550163269043</v>
      </c>
      <c r="C4" s="10">
        <f t="shared" ca="1" si="0"/>
        <v>6.7166986483311009</v>
      </c>
      <c r="D4" s="10">
        <f t="shared" ca="1" si="0"/>
        <v>1.46682</v>
      </c>
      <c r="E4" s="10">
        <f t="shared" ca="1" si="0"/>
        <v>27.714269251823424</v>
      </c>
    </row>
    <row r="5" spans="1:8" hidden="1" outlineLevel="1" x14ac:dyDescent="0.25">
      <c r="A5">
        <v>2002</v>
      </c>
      <c r="B5" s="10">
        <f t="shared" ca="1" si="1"/>
        <v>17.028070449829102</v>
      </c>
      <c r="C5" s="10">
        <f t="shared" ca="1" si="0"/>
        <v>8.4953299735134991</v>
      </c>
      <c r="D5" s="10">
        <f t="shared" ca="1" si="0"/>
        <v>-2.1041500000000002</v>
      </c>
      <c r="E5" s="10">
        <f t="shared" ca="1" si="0"/>
        <v>34.259683572769163</v>
      </c>
      <c r="H5" s="9"/>
    </row>
    <row r="6" spans="1:8" hidden="1" outlineLevel="1" x14ac:dyDescent="0.25">
      <c r="A6">
        <v>2003</v>
      </c>
      <c r="B6" s="10">
        <f t="shared" ca="1" si="1"/>
        <v>25.151290893554688</v>
      </c>
      <c r="C6" s="10">
        <f t="shared" ca="1" si="0"/>
        <v>9.7331438037282005</v>
      </c>
      <c r="D6" s="10">
        <f t="shared" ca="1" si="0"/>
        <v>3.0252500000000002</v>
      </c>
      <c r="E6" s="10">
        <f t="shared" ca="1" si="0"/>
        <v>47.779870844841007</v>
      </c>
    </row>
    <row r="7" spans="1:8" hidden="1" outlineLevel="1" x14ac:dyDescent="0.25">
      <c r="A7">
        <v>2004</v>
      </c>
      <c r="B7" s="10">
        <f t="shared" ca="1" si="1"/>
        <v>24.964920043945313</v>
      </c>
      <c r="C7" s="10">
        <f t="shared" ca="1" si="0"/>
        <v>10.9193032429016</v>
      </c>
      <c r="D7" s="10">
        <f t="shared" ca="1" si="0"/>
        <v>2.21455</v>
      </c>
      <c r="E7" s="10">
        <f t="shared" ca="1" si="0"/>
        <v>74.89133958435059</v>
      </c>
    </row>
    <row r="8" spans="1:8" hidden="1" outlineLevel="1" x14ac:dyDescent="0.25">
      <c r="A8">
        <v>2005</v>
      </c>
      <c r="B8" s="10">
        <f t="shared" ca="1" si="1"/>
        <v>25.640260696411133</v>
      </c>
      <c r="C8" s="10">
        <f t="shared" ca="1" si="0"/>
        <v>12.079967039943536</v>
      </c>
      <c r="D8" s="10">
        <f t="shared" ca="1" si="0"/>
        <v>5.2439999999999487E-2</v>
      </c>
      <c r="E8" s="10">
        <f t="shared" ca="1" si="0"/>
        <v>109.8551204442978</v>
      </c>
    </row>
    <row r="9" spans="1:8" hidden="1" outlineLevel="1" x14ac:dyDescent="0.25">
      <c r="A9">
        <v>2006</v>
      </c>
      <c r="B9" s="10">
        <f t="shared" ca="1" si="1"/>
        <v>27.677799224853516</v>
      </c>
      <c r="C9" s="10">
        <f t="shared" ca="1" si="0"/>
        <v>14.029259366234115</v>
      </c>
      <c r="D9" s="10">
        <f t="shared" ca="1" si="0"/>
        <v>3.6651899999999999</v>
      </c>
      <c r="E9" s="10">
        <f t="shared" ca="1" si="0"/>
        <v>150.88255578422547</v>
      </c>
    </row>
    <row r="10" spans="1:8" hidden="1" outlineLevel="1" x14ac:dyDescent="0.25">
      <c r="A10">
        <v>2007</v>
      </c>
      <c r="B10" s="10">
        <f t="shared" ca="1" si="1"/>
        <v>33.299041748046875</v>
      </c>
      <c r="C10" s="10">
        <f t="shared" ca="1" si="0"/>
        <v>17.190173110570566</v>
      </c>
      <c r="D10" s="10">
        <f t="shared" ca="1" si="0"/>
        <v>1.7627800000000002</v>
      </c>
      <c r="E10" s="10">
        <f t="shared" ca="1" si="0"/>
        <v>187.11402099990843</v>
      </c>
    </row>
    <row r="11" spans="1:8" hidden="1" outlineLevel="1" x14ac:dyDescent="0.25">
      <c r="A11">
        <v>2008</v>
      </c>
      <c r="B11" s="10">
        <f t="shared" ca="1" si="1"/>
        <v>40.729789733886719</v>
      </c>
      <c r="C11" s="10">
        <f t="shared" ca="1" si="0"/>
        <v>21.86827758683334</v>
      </c>
      <c r="D11" s="10">
        <f t="shared" ca="1" si="0"/>
        <v>5.4697999999999993</v>
      </c>
      <c r="E11" s="10">
        <f t="shared" ca="1" si="0"/>
        <v>234.61861962509155</v>
      </c>
    </row>
    <row r="12" spans="1:8" hidden="1" outlineLevel="1" x14ac:dyDescent="0.25">
      <c r="A12">
        <v>2009</v>
      </c>
      <c r="B12" s="10">
        <f t="shared" ca="1" si="1"/>
        <v>41.931400299072266</v>
      </c>
      <c r="C12" s="10">
        <f t="shared" ca="1" si="0"/>
        <v>22.976516781265008</v>
      </c>
      <c r="D12" s="10">
        <f t="shared" ca="1" si="0"/>
        <v>7.6251499999999997</v>
      </c>
      <c r="E12" s="10">
        <f t="shared" ca="1" si="0"/>
        <v>256.09800280570983</v>
      </c>
    </row>
    <row r="13" spans="1:8" hidden="1" outlineLevel="1" x14ac:dyDescent="0.25">
      <c r="A13">
        <v>2010</v>
      </c>
      <c r="B13" s="10">
        <f t="shared" ca="1" si="1"/>
        <v>44.983921051025391</v>
      </c>
      <c r="C13" s="10">
        <f t="shared" ca="1" si="0"/>
        <v>24.926371848715046</v>
      </c>
      <c r="D13" s="10">
        <f t="shared" ca="1" si="0"/>
        <v>2.3079499999999995</v>
      </c>
      <c r="E13" s="10">
        <f t="shared" ca="1" si="0"/>
        <v>295.01628953170774</v>
      </c>
    </row>
    <row r="14" spans="1:8" hidden="1" outlineLevel="1" x14ac:dyDescent="0.25">
      <c r="A14">
        <v>2011</v>
      </c>
      <c r="B14" s="10">
        <f t="shared" ca="1" si="1"/>
        <v>44.191318511962891</v>
      </c>
      <c r="C14" s="10">
        <f t="shared" ca="1" si="0"/>
        <v>27.56644747792167</v>
      </c>
      <c r="D14" s="10">
        <f t="shared" ca="1" si="0"/>
        <v>4.4200699999999991</v>
      </c>
      <c r="E14" s="10">
        <f t="shared" ca="1" si="0"/>
        <v>338.92947829437259</v>
      </c>
    </row>
    <row r="15" spans="1:8" hidden="1" outlineLevel="1" x14ac:dyDescent="0.25">
      <c r="A15">
        <v>2012</v>
      </c>
      <c r="B15" s="10">
        <f t="shared" ca="1" si="1"/>
        <v>43.502681732177734</v>
      </c>
      <c r="C15" s="10">
        <f t="shared" ca="1" si="0"/>
        <v>29.536555302953104</v>
      </c>
      <c r="D15" s="10">
        <f t="shared" ca="1" si="0"/>
        <v>5.8447699999999996</v>
      </c>
      <c r="E15" s="10">
        <f t="shared" ca="1" si="0"/>
        <v>377.53305365943908</v>
      </c>
    </row>
    <row r="16" spans="1:8" hidden="1" outlineLevel="1" x14ac:dyDescent="0.25">
      <c r="A16" t="s">
        <v>304</v>
      </c>
      <c r="B16" s="2">
        <f ca="1">(B15-B3)/B3</f>
        <v>2.3994093196220843</v>
      </c>
      <c r="C16" s="2">
        <f ca="1">(C15-C3)/C3</f>
        <v>3.7452228224089148</v>
      </c>
      <c r="D16" s="2">
        <f ca="1">(D15-D3)/D3</f>
        <v>7.2404269117978748</v>
      </c>
      <c r="E16" s="2">
        <f ca="1">(E15-E3)/E3</f>
        <v>12.622944460980978</v>
      </c>
    </row>
    <row r="17" spans="1:5" hidden="1" outlineLevel="1" x14ac:dyDescent="0.25"/>
    <row r="18" spans="1:5" hidden="1" outlineLevel="1" x14ac:dyDescent="0.25">
      <c r="A18" t="s">
        <v>24</v>
      </c>
      <c r="B18" s="35" t="s">
        <v>23</v>
      </c>
      <c r="C18" s="35"/>
      <c r="D18" s="35"/>
      <c r="E18" s="35"/>
    </row>
    <row r="19" spans="1:5" hidden="1" outlineLevel="1" x14ac:dyDescent="0.25">
      <c r="B19" t="s">
        <v>8</v>
      </c>
      <c r="C19" t="s">
        <v>6</v>
      </c>
      <c r="D19" t="s">
        <v>3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INDEX(INDIRECT($A$18&amp;"!$A$1:$J$55"),MATCH($A20,INDIRECT($A$18&amp;"!$A$1:$A$55"),0),MATCH(B$19,INDIRECT($A$18&amp;"!$A$1:$J$1"),0))</f>
        <v>40.446529388427734</v>
      </c>
      <c r="C20" s="10">
        <f ca="1">INDEX(INDIRECT($A$18&amp;"!$A$1:$J$55"),MATCH($A20,INDIRECT($A$18&amp;"!$A$1:$A$55"),0),MATCH(C$19,INDIRECT($A$18&amp;"!$A$1:$J$1"),0))</f>
        <v>77.869916447146991</v>
      </c>
      <c r="D20" s="10">
        <f ca="1">INDEX(INDIRECT($A$18&amp;"!$A$1:$J$55"),MATCH($A20,INDIRECT($A$18&amp;"!$A$1:$A$55"),0),MATCH(D$19,INDIRECT($A$18&amp;"!$A$1:$J$1"),0))</f>
        <v>79.852380000000011</v>
      </c>
      <c r="E20" s="10">
        <f ca="1">INDEX(INDIRECT($A$18&amp;"!$A$1:$J$55"),MATCH($A20,INDIRECT($A$18&amp;"!$A$1:$A$55"),0),MATCH(E$19,INDIRECT($A$18&amp;"!$A$1:$J$1"),0))</f>
        <v>1022.595416367557</v>
      </c>
    </row>
    <row r="21" spans="1:5" hidden="1" outlineLevel="1" x14ac:dyDescent="0.25">
      <c r="A21">
        <v>2001</v>
      </c>
      <c r="B21" s="10">
        <f t="shared" ref="B21:E32" ca="1" si="2">INDEX(INDIRECT($A$18&amp;"!$A$1:$J$55"),MATCH($A21,INDIRECT($A$18&amp;"!$A$1:$A$55"),0),MATCH(B$19,INDIRECT($A$18&amp;"!$A$1:$J$1"),0))</f>
        <v>45.363971710205078</v>
      </c>
      <c r="C21" s="10">
        <f t="shared" ca="1" si="2"/>
        <v>86.586666400159075</v>
      </c>
      <c r="D21" s="10">
        <f t="shared" ca="1" si="2"/>
        <v>53.015960000000007</v>
      </c>
      <c r="E21" s="10">
        <f t="shared" ca="1" si="2"/>
        <v>1018.8330400002708</v>
      </c>
    </row>
    <row r="22" spans="1:5" hidden="1" outlineLevel="1" x14ac:dyDescent="0.25">
      <c r="A22">
        <v>2002</v>
      </c>
      <c r="B22" s="10">
        <f t="shared" ca="1" si="2"/>
        <v>44.645931243896484</v>
      </c>
      <c r="C22" s="10">
        <f t="shared" ca="1" si="2"/>
        <v>103.58337943523999</v>
      </c>
      <c r="D22" s="10">
        <f t="shared" ca="1" si="2"/>
        <v>10.133789999999998</v>
      </c>
      <c r="E22" s="10">
        <f t="shared" ca="1" si="2"/>
        <v>1066.3603000452883</v>
      </c>
    </row>
    <row r="23" spans="1:5" hidden="1" outlineLevel="1" x14ac:dyDescent="0.25">
      <c r="A23">
        <v>2003</v>
      </c>
      <c r="B23" s="10">
        <f t="shared" ca="1" si="2"/>
        <v>39.886421203613281</v>
      </c>
      <c r="C23" s="10">
        <f t="shared" ca="1" si="2"/>
        <v>129.28377687596085</v>
      </c>
      <c r="D23" s="10">
        <f t="shared" ca="1" si="2"/>
        <v>44.155860000000004</v>
      </c>
      <c r="E23" s="10">
        <f t="shared" ca="1" si="2"/>
        <v>1197.0737823048139</v>
      </c>
    </row>
    <row r="24" spans="1:5" hidden="1" outlineLevel="1" x14ac:dyDescent="0.25">
      <c r="A24">
        <v>2004</v>
      </c>
      <c r="B24" s="10">
        <f t="shared" ca="1" si="2"/>
        <v>48.615871429443359</v>
      </c>
      <c r="C24" s="10">
        <f t="shared" ca="1" si="2"/>
        <v>148.40060899968452</v>
      </c>
      <c r="D24" s="10">
        <f t="shared" ca="1" si="2"/>
        <v>79.823650000000043</v>
      </c>
      <c r="E24" s="10">
        <f t="shared" ca="1" si="2"/>
        <v>1358.3094718715192</v>
      </c>
    </row>
    <row r="25" spans="1:5" hidden="1" outlineLevel="1" x14ac:dyDescent="0.25">
      <c r="A25">
        <v>2005</v>
      </c>
      <c r="B25" s="10">
        <f t="shared" ca="1" si="2"/>
        <v>83.036148071289062</v>
      </c>
      <c r="C25" s="10">
        <f t="shared" ca="1" si="2"/>
        <v>167.68933337749991</v>
      </c>
      <c r="D25" s="10">
        <f t="shared" ca="1" si="2"/>
        <v>178.51431999999997</v>
      </c>
      <c r="E25" s="10">
        <f t="shared" ca="1" si="2"/>
        <v>1574.6948648340672</v>
      </c>
    </row>
    <row r="26" spans="1:5" hidden="1" outlineLevel="1" x14ac:dyDescent="0.25">
      <c r="A26">
        <v>2006</v>
      </c>
      <c r="B26" s="10">
        <f t="shared" ca="1" si="2"/>
        <v>68.685600280761719</v>
      </c>
      <c r="C26" s="10">
        <f t="shared" ca="1" si="2"/>
        <v>197.43085338993578</v>
      </c>
      <c r="D26" s="10">
        <f t="shared" ca="1" si="2"/>
        <v>192.73851000000002</v>
      </c>
      <c r="E26" s="10">
        <f t="shared" ca="1" si="2"/>
        <v>1794.6999038537449</v>
      </c>
    </row>
    <row r="27" spans="1:5" hidden="1" outlineLevel="1" x14ac:dyDescent="0.25">
      <c r="A27">
        <v>2007</v>
      </c>
      <c r="B27" s="10">
        <f t="shared" ca="1" si="2"/>
        <v>83.919273376464844</v>
      </c>
      <c r="C27" s="10">
        <f t="shared" ca="1" si="2"/>
        <v>238.26040965794974</v>
      </c>
      <c r="D27" s="10">
        <f t="shared" ca="1" si="2"/>
        <v>322.96771999999993</v>
      </c>
      <c r="E27" s="10">
        <f t="shared" ca="1" si="2"/>
        <v>2120.1117463336063</v>
      </c>
    </row>
    <row r="28" spans="1:5" hidden="1" outlineLevel="1" x14ac:dyDescent="0.25">
      <c r="A28">
        <v>2008</v>
      </c>
      <c r="B28" s="10">
        <f t="shared" ca="1" si="2"/>
        <v>107.42816162109375</v>
      </c>
      <c r="C28" s="10">
        <f t="shared" ca="1" si="2"/>
        <v>273.92980277239303</v>
      </c>
      <c r="D28" s="10">
        <f t="shared" ca="1" si="2"/>
        <v>130.29386999999997</v>
      </c>
      <c r="E28" s="10">
        <f t="shared" ca="1" si="2"/>
        <v>2384.0969647366255</v>
      </c>
    </row>
    <row r="29" spans="1:5" hidden="1" outlineLevel="1" x14ac:dyDescent="0.25">
      <c r="A29">
        <v>2009</v>
      </c>
      <c r="B29" s="10">
        <f t="shared" ca="1" si="2"/>
        <v>129.40365600585937</v>
      </c>
      <c r="C29" s="10">
        <f t="shared" ca="1" si="2"/>
        <v>261.89732721667713</v>
      </c>
      <c r="D29" s="10">
        <f t="shared" ca="1" si="2"/>
        <v>154.84029999999996</v>
      </c>
      <c r="E29" s="10">
        <f t="shared" ca="1" si="2"/>
        <v>2309.3750091901275</v>
      </c>
    </row>
    <row r="30" spans="1:5" hidden="1" outlineLevel="1" x14ac:dyDescent="0.25">
      <c r="A30">
        <v>2010</v>
      </c>
      <c r="B30" s="10">
        <f t="shared" ca="1" si="2"/>
        <v>128.52427673339844</v>
      </c>
      <c r="C30" s="10">
        <f t="shared" ca="1" si="2"/>
        <v>292.35635916410723</v>
      </c>
      <c r="D30" s="10">
        <f t="shared" ca="1" si="2"/>
        <v>348.81042000000019</v>
      </c>
      <c r="E30" s="10">
        <f t="shared" ca="1" si="2"/>
        <v>2703.1653097700328</v>
      </c>
    </row>
    <row r="31" spans="1:5" hidden="1" outlineLevel="1" x14ac:dyDescent="0.25">
      <c r="A31">
        <v>2011</v>
      </c>
      <c r="B31" s="10">
        <f t="shared" ca="1" si="2"/>
        <v>120.60520935058594</v>
      </c>
      <c r="C31" s="10">
        <f t="shared" ca="1" si="2"/>
        <v>326.25312780975173</v>
      </c>
      <c r="D31" s="10">
        <f t="shared" ca="1" si="2"/>
        <v>332.16507999999993</v>
      </c>
      <c r="E31" s="10">
        <f t="shared" ca="1" si="2"/>
        <v>3110.5493723967525</v>
      </c>
    </row>
    <row r="32" spans="1:5" hidden="1" outlineLevel="1" x14ac:dyDescent="0.25">
      <c r="A32">
        <v>2012</v>
      </c>
      <c r="B32" s="10">
        <f t="shared" ca="1" si="2"/>
        <v>120.60050964355469</v>
      </c>
      <c r="C32" s="10">
        <f t="shared" ca="1" si="2"/>
        <v>334.01180713218389</v>
      </c>
      <c r="D32" s="10">
        <f t="shared" ca="1" si="2"/>
        <v>303.26453999999995</v>
      </c>
      <c r="E32" s="10">
        <f t="shared" ca="1" si="2"/>
        <v>3363.0329119529424</v>
      </c>
    </row>
    <row r="33" spans="1:5" hidden="1" outlineLevel="1" x14ac:dyDescent="0.25">
      <c r="A33" t="s">
        <v>304</v>
      </c>
      <c r="B33" s="2">
        <f ca="1">(B32-B20)/B20</f>
        <v>1.9817270224935548</v>
      </c>
      <c r="C33" s="2">
        <f ca="1">(C32-C20)/C20</f>
        <v>3.2893561772201116</v>
      </c>
      <c r="D33" s="2">
        <f ca="1">(D32-D20)/D20</f>
        <v>2.7978146675152313</v>
      </c>
      <c r="E33" s="2">
        <f ca="1">(E32-E20)/E20</f>
        <v>2.2887228498432357</v>
      </c>
    </row>
    <row r="34" spans="1:5" hidden="1" outlineLevel="1" x14ac:dyDescent="0.25"/>
    <row r="35" spans="1:5" hidden="1" outlineLevel="1" x14ac:dyDescent="0.25">
      <c r="A35" t="s">
        <v>25</v>
      </c>
      <c r="B35" s="35" t="s">
        <v>16</v>
      </c>
      <c r="C35" s="35"/>
      <c r="D35" s="35"/>
      <c r="E35" s="35"/>
    </row>
    <row r="36" spans="1:5" hidden="1" outlineLevel="1" x14ac:dyDescent="0.25">
      <c r="B36" t="s">
        <v>8</v>
      </c>
      <c r="C36" t="s">
        <v>6</v>
      </c>
      <c r="D36" t="s">
        <v>3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INDEX(INDIRECT($A$35&amp;"!$A$1:$J$55"),MATCH($A37,INDIRECT($A$35&amp;"!$A$1:$A$55"),0),MATCH(B$36,INDIRECT($A$35&amp;"!$A$1:$J$1"),0))</f>
        <v>53.243659973144531</v>
      </c>
      <c r="C37" s="10">
        <f ca="1">INDEX(INDIRECT($A$35&amp;"!$A$1:$J$55"),MATCH($A37,INDIRECT($A$35&amp;"!$A$1:$A$55"),0),MATCH(C$36,INDIRECT($A$35&amp;"!$A$1:$J$1"),0))</f>
        <v>84.094398712441077</v>
      </c>
      <c r="D37" s="10">
        <f ca="1">INDEX(INDIRECT($A$35&amp;"!$A$1:$J$55"),MATCH($A37,INDIRECT($A$35&amp;"!$A$1:$A$55"),0),MATCH(D$36,INDIRECT($A$35&amp;"!$A$1:$J$1"),0))</f>
        <v>80.561659999999975</v>
      </c>
      <c r="E37" s="10">
        <f ca="1">INDEX(INDIRECT($A$35&amp;"!$A$1:$J$55"),MATCH($A37,INDIRECT($A$35&amp;"!$A$1:$A$55"),0),MATCH(E$36,INDIRECT($A$35&amp;"!$A$1:$J$1"),0))</f>
        <v>1050.3084452755711</v>
      </c>
    </row>
    <row r="38" spans="1:5" hidden="1" outlineLevel="1" x14ac:dyDescent="0.25">
      <c r="A38">
        <v>2001</v>
      </c>
      <c r="B38" s="10">
        <f t="shared" ref="B38:E49" ca="1" si="3">INDEX(INDIRECT($A$35&amp;"!$A$1:$J$55"),MATCH($A38,INDIRECT($A$35&amp;"!$A$1:$A$55"),0),MATCH(B$36,INDIRECT($A$35&amp;"!$A$1:$J$1"),0))</f>
        <v>59.076519012451172</v>
      </c>
      <c r="C38" s="10">
        <f t="shared" ca="1" si="3"/>
        <v>93.303365048490193</v>
      </c>
      <c r="D38" s="10">
        <f t="shared" ca="1" si="3"/>
        <v>54.482780000000027</v>
      </c>
      <c r="E38" s="10">
        <f t="shared" ca="1" si="3"/>
        <v>1046.5473092520942</v>
      </c>
    </row>
    <row r="39" spans="1:5" hidden="1" outlineLevel="1" x14ac:dyDescent="0.25">
      <c r="A39">
        <v>2002</v>
      </c>
      <c r="B39" s="10">
        <f t="shared" ca="1" si="3"/>
        <v>61.673999786376953</v>
      </c>
      <c r="C39" s="10">
        <f t="shared" ca="1" si="3"/>
        <v>112.07870940875351</v>
      </c>
      <c r="D39" s="10">
        <f t="shared" ca="1" si="3"/>
        <v>8.0296400000000006</v>
      </c>
      <c r="E39" s="10">
        <f t="shared" ca="1" si="3"/>
        <v>1100.6199836180576</v>
      </c>
    </row>
    <row r="40" spans="1:5" hidden="1" outlineLevel="1" x14ac:dyDescent="0.25">
      <c r="A40">
        <v>2003</v>
      </c>
      <c r="B40" s="10">
        <f t="shared" ca="1" si="3"/>
        <v>65.037712097167969</v>
      </c>
      <c r="C40" s="10">
        <f t="shared" ca="1" si="3"/>
        <v>139.01692067968906</v>
      </c>
      <c r="D40" s="10">
        <f t="shared" ca="1" si="3"/>
        <v>47.181110000000011</v>
      </c>
      <c r="E40" s="10">
        <f t="shared" ca="1" si="3"/>
        <v>1244.8536531496547</v>
      </c>
    </row>
    <row r="41" spans="1:5" hidden="1" outlineLevel="1" x14ac:dyDescent="0.25">
      <c r="A41">
        <v>2004</v>
      </c>
      <c r="B41" s="10">
        <f t="shared" ca="1" si="3"/>
        <v>73.580787658691406</v>
      </c>
      <c r="C41" s="10">
        <f t="shared" ca="1" si="3"/>
        <v>159.31991224258627</v>
      </c>
      <c r="D41" s="10">
        <f t="shared" ca="1" si="3"/>
        <v>82.038200000000018</v>
      </c>
      <c r="E41" s="10">
        <f t="shared" ca="1" si="3"/>
        <v>1433.2008114558696</v>
      </c>
    </row>
    <row r="42" spans="1:5" hidden="1" outlineLevel="1" x14ac:dyDescent="0.25">
      <c r="A42">
        <v>2005</v>
      </c>
      <c r="B42" s="10">
        <f t="shared" ca="1" si="3"/>
        <v>108.67640686035156</v>
      </c>
      <c r="C42" s="10">
        <f t="shared" ca="1" si="3"/>
        <v>179.76930041744345</v>
      </c>
      <c r="D42" s="10">
        <f t="shared" ca="1" si="3"/>
        <v>178.56676000000002</v>
      </c>
      <c r="E42" s="10">
        <f t="shared" ca="1" si="3"/>
        <v>1684.5499852783651</v>
      </c>
    </row>
    <row r="43" spans="1:5" hidden="1" outlineLevel="1" x14ac:dyDescent="0.25">
      <c r="A43">
        <v>2006</v>
      </c>
      <c r="B43" s="10">
        <f t="shared" ca="1" si="3"/>
        <v>96.3634033203125</v>
      </c>
      <c r="C43" s="10">
        <f t="shared" ca="1" si="3"/>
        <v>211.46011275616993</v>
      </c>
      <c r="D43" s="10">
        <f t="shared" ca="1" si="3"/>
        <v>196.40369999999996</v>
      </c>
      <c r="E43" s="10">
        <f t="shared" ca="1" si="3"/>
        <v>1945.5824596379705</v>
      </c>
    </row>
    <row r="44" spans="1:5" hidden="1" outlineLevel="1" x14ac:dyDescent="0.25">
      <c r="A44">
        <v>2007</v>
      </c>
      <c r="B44" s="10">
        <f t="shared" ca="1" si="3"/>
        <v>117.21830749511719</v>
      </c>
      <c r="C44" s="10">
        <f t="shared" ca="1" si="3"/>
        <v>255.45058276852043</v>
      </c>
      <c r="D44" s="10">
        <f t="shared" ca="1" si="3"/>
        <v>324.73050000000006</v>
      </c>
      <c r="E44" s="10">
        <f t="shared" ca="1" si="3"/>
        <v>2307.2257673335148</v>
      </c>
    </row>
    <row r="45" spans="1:5" hidden="1" outlineLevel="1" x14ac:dyDescent="0.25">
      <c r="A45">
        <v>2008</v>
      </c>
      <c r="B45" s="10">
        <f t="shared" ca="1" si="3"/>
        <v>148.15794372558594</v>
      </c>
      <c r="C45" s="10">
        <f t="shared" ca="1" si="3"/>
        <v>295.79808035922645</v>
      </c>
      <c r="D45" s="10">
        <f t="shared" ca="1" si="3"/>
        <v>135.76366999999999</v>
      </c>
      <c r="E45" s="10">
        <f t="shared" ca="1" si="3"/>
        <v>2618.715584361717</v>
      </c>
    </row>
    <row r="46" spans="1:5" hidden="1" outlineLevel="1" x14ac:dyDescent="0.25">
      <c r="A46">
        <v>2009</v>
      </c>
      <c r="B46" s="10">
        <f t="shared" ca="1" si="3"/>
        <v>171.33505249023437</v>
      </c>
      <c r="C46" s="10">
        <f t="shared" ca="1" si="3"/>
        <v>284.87384399794223</v>
      </c>
      <c r="D46" s="10">
        <f t="shared" ca="1" si="3"/>
        <v>162.46545</v>
      </c>
      <c r="E46" s="10">
        <f t="shared" ca="1" si="3"/>
        <v>2565.4730119958372</v>
      </c>
    </row>
    <row r="47" spans="1:5" hidden="1" outlineLevel="1" x14ac:dyDescent="0.25">
      <c r="A47">
        <v>2010</v>
      </c>
      <c r="B47" s="10">
        <f t="shared" ca="1" si="3"/>
        <v>173.50819396972656</v>
      </c>
      <c r="C47" s="10">
        <f t="shared" ca="1" si="3"/>
        <v>317.28273101282235</v>
      </c>
      <c r="D47" s="10">
        <f t="shared" ca="1" si="3"/>
        <v>351.11836999999997</v>
      </c>
      <c r="E47" s="10">
        <f t="shared" ca="1" si="3"/>
        <v>2998.1815993017403</v>
      </c>
    </row>
    <row r="48" spans="1:5" hidden="1" outlineLevel="1" x14ac:dyDescent="0.25">
      <c r="A48">
        <v>2011</v>
      </c>
      <c r="B48" s="10">
        <f t="shared" ca="1" si="3"/>
        <v>164.79652404785156</v>
      </c>
      <c r="C48" s="10">
        <f t="shared" ca="1" si="3"/>
        <v>353.8195752876735</v>
      </c>
      <c r="D48" s="10">
        <f t="shared" ca="1" si="3"/>
        <v>336.58514999999994</v>
      </c>
      <c r="E48" s="10">
        <f t="shared" ca="1" si="3"/>
        <v>3449.478850691125</v>
      </c>
    </row>
    <row r="49" spans="1:11" hidden="1" outlineLevel="1" x14ac:dyDescent="0.25">
      <c r="A49">
        <v>2012</v>
      </c>
      <c r="B49" s="10">
        <f t="shared" ca="1" si="3"/>
        <v>164.10319519042969</v>
      </c>
      <c r="C49" s="10">
        <f t="shared" ca="1" si="3"/>
        <v>363.54836243513682</v>
      </c>
      <c r="D49" s="10">
        <f t="shared" ca="1" si="3"/>
        <v>309.10931000000011</v>
      </c>
      <c r="E49" s="10">
        <f t="shared" ca="1" si="3"/>
        <v>3740.5659656123817</v>
      </c>
    </row>
    <row r="50" spans="1:11" hidden="1" outlineLevel="1" x14ac:dyDescent="0.25">
      <c r="A50" t="s">
        <v>304</v>
      </c>
      <c r="B50" s="2">
        <f ca="1">(B49-B37)/B37</f>
        <v>2.0821171060216632</v>
      </c>
      <c r="C50" s="2">
        <f ca="1">(C49-C37)/C37</f>
        <v>3.3230984227413569</v>
      </c>
      <c r="D50" s="2">
        <f ca="1">(D49-D37)/D37</f>
        <v>2.8369282609122033</v>
      </c>
      <c r="E50" s="2">
        <f ca="1">(E49-E37)/E37</f>
        <v>2.5613975898584376</v>
      </c>
    </row>
    <row r="51" spans="1:11" collapsed="1" x14ac:dyDescent="0.25"/>
    <row r="52" spans="1:11" ht="21" x14ac:dyDescent="0.35">
      <c r="H52" s="36" t="s">
        <v>15</v>
      </c>
      <c r="I52" s="36"/>
      <c r="J52" s="36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18</v>
      </c>
    </row>
    <row r="55" spans="1:11" ht="200.25" customHeight="1" thickTop="1" thickBot="1" x14ac:dyDescent="0.3">
      <c r="G55" s="3" t="s">
        <v>23</v>
      </c>
    </row>
    <row r="56" spans="1:11" ht="200.25" customHeight="1" thickTop="1" thickBot="1" x14ac:dyDescent="0.3">
      <c r="G56" s="3" t="s">
        <v>16</v>
      </c>
    </row>
    <row r="57" spans="1:11" s="4" customFormat="1" ht="21" customHeight="1" thickTop="1" thickBot="1" x14ac:dyDescent="0.3">
      <c r="G57" s="5"/>
      <c r="H57" s="8" t="s">
        <v>20</v>
      </c>
    </row>
    <row r="58" spans="1:11" s="4" customFormat="1" ht="21.75" customHeight="1" thickTop="1" x14ac:dyDescent="0.25">
      <c r="G58" s="7"/>
    </row>
  </sheetData>
  <mergeCells count="4">
    <mergeCell ref="B18:E18"/>
    <mergeCell ref="B1:E1"/>
    <mergeCell ref="H52:J52"/>
    <mergeCell ref="B35:E35"/>
  </mergeCells>
  <pageMargins left="0.7" right="0.7" top="0.75" bottom="0.75" header="0.3" footer="0.3"/>
  <pageSetup scale="7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9"/>
  <sheetViews>
    <sheetView showGridLines="0" zoomScale="70" zoomScaleNormal="70" workbookViewId="0">
      <selection activeCell="B2" sqref="B2:E2"/>
    </sheetView>
  </sheetViews>
  <sheetFormatPr defaultColWidth="0" defaultRowHeight="15.75" zeroHeight="1" outlineLevelRow="1" outlineLevelCol="1" x14ac:dyDescent="0.25"/>
  <cols>
    <col min="1" max="5" width="9" customWidth="1" outlineLevel="1"/>
    <col min="6" max="6" width="4.25" customWidth="1"/>
    <col min="7" max="7" width="6.375" customWidth="1"/>
    <col min="8" max="11" width="32.875" customWidth="1"/>
    <col min="12" max="12" width="9" customWidth="1"/>
    <col min="13" max="16384" width="9" hidden="1"/>
  </cols>
  <sheetData>
    <row r="1" spans="1:8" outlineLevel="1" x14ac:dyDescent="0.25">
      <c r="A1" t="s">
        <v>18</v>
      </c>
      <c r="B1" s="35" t="s">
        <v>18</v>
      </c>
      <c r="C1" s="35"/>
      <c r="D1" s="35"/>
      <c r="E1" s="35"/>
    </row>
    <row r="2" spans="1:8" outlineLevel="1" x14ac:dyDescent="0.25">
      <c r="B2" t="s">
        <v>8</v>
      </c>
      <c r="C2" t="s">
        <v>6</v>
      </c>
      <c r="D2" t="s">
        <v>3</v>
      </c>
      <c r="E2" t="s">
        <v>7</v>
      </c>
    </row>
    <row r="3" spans="1:8" outlineLevel="1" x14ac:dyDescent="0.25">
      <c r="A3">
        <v>2000</v>
      </c>
      <c r="B3" s="10">
        <f ca="1">INDEX(INDIRECT($A$1&amp;"!$A$1:$J$55"),MATCH($A3,INDIRECT($A$1&amp;"!$A$1:$A$55"),0),MATCH(B$2,INDIRECT($A$1&amp;"!$A$1:$J$1"),0))</f>
        <v>12.79712963104248</v>
      </c>
      <c r="C3" s="10">
        <f t="shared" ref="C3:E15" ca="1" si="0">INDEX(INDIRECT($A$1&amp;"!$A$1:$J$55"),MATCH($A3,INDIRECT($A$1&amp;"!$A$1:$A$55"),0),MATCH(C$2,INDIRECT($A$1&amp;"!$A$1:$J$1"),0))</f>
        <v>6.2244822652940996</v>
      </c>
      <c r="D3" s="10">
        <f t="shared" ca="1" si="0"/>
        <v>0.70928000000000035</v>
      </c>
      <c r="E3" s="10">
        <f t="shared" ca="1" si="0"/>
        <v>27.713028908014298</v>
      </c>
      <c r="H3" s="9"/>
    </row>
    <row r="4" spans="1:8" outlineLevel="1" x14ac:dyDescent="0.25">
      <c r="A4">
        <v>2001</v>
      </c>
      <c r="B4" s="10">
        <f t="shared" ref="B4:B15" ca="1" si="1">INDEX(INDIRECT($A$1&amp;"!$A$1:$J$55"),MATCH($A4,INDIRECT($A$1&amp;"!$A$1:$A$55"),0),MATCH(B$2,INDIRECT($A$1&amp;"!$A$1:$J$1"),0))</f>
        <v>13.712550163269043</v>
      </c>
      <c r="C4" s="10">
        <f t="shared" ca="1" si="0"/>
        <v>6.7166986483311009</v>
      </c>
      <c r="D4" s="10">
        <f t="shared" ca="1" si="0"/>
        <v>1.46682</v>
      </c>
      <c r="E4" s="10">
        <f t="shared" ca="1" si="0"/>
        <v>27.714269251823424</v>
      </c>
    </row>
    <row r="5" spans="1:8" outlineLevel="1" x14ac:dyDescent="0.25">
      <c r="A5">
        <v>2002</v>
      </c>
      <c r="B5" s="10">
        <f t="shared" ca="1" si="1"/>
        <v>17.028070449829102</v>
      </c>
      <c r="C5" s="10">
        <f t="shared" ca="1" si="0"/>
        <v>8.4953299735134991</v>
      </c>
      <c r="D5" s="10">
        <f t="shared" ca="1" si="0"/>
        <v>-2.1041500000000002</v>
      </c>
      <c r="E5" s="10">
        <f t="shared" ca="1" si="0"/>
        <v>34.259683572769163</v>
      </c>
      <c r="H5" s="9"/>
    </row>
    <row r="6" spans="1:8" outlineLevel="1" x14ac:dyDescent="0.25">
      <c r="A6">
        <v>2003</v>
      </c>
      <c r="B6" s="10">
        <f t="shared" ca="1" si="1"/>
        <v>25.151290893554688</v>
      </c>
      <c r="C6" s="10">
        <f t="shared" ca="1" si="0"/>
        <v>9.7331438037282005</v>
      </c>
      <c r="D6" s="10">
        <f t="shared" ca="1" si="0"/>
        <v>3.0252500000000002</v>
      </c>
      <c r="E6" s="10">
        <f t="shared" ca="1" si="0"/>
        <v>47.779870844841007</v>
      </c>
    </row>
    <row r="7" spans="1:8" outlineLevel="1" x14ac:dyDescent="0.25">
      <c r="A7">
        <v>2004</v>
      </c>
      <c r="B7" s="10">
        <f t="shared" ca="1" si="1"/>
        <v>24.964920043945313</v>
      </c>
      <c r="C7" s="10">
        <f t="shared" ca="1" si="0"/>
        <v>10.9193032429016</v>
      </c>
      <c r="D7" s="10">
        <f t="shared" ca="1" si="0"/>
        <v>2.21455</v>
      </c>
      <c r="E7" s="10">
        <f t="shared" ca="1" si="0"/>
        <v>74.89133958435059</v>
      </c>
    </row>
    <row r="8" spans="1:8" outlineLevel="1" x14ac:dyDescent="0.25">
      <c r="A8">
        <v>2005</v>
      </c>
      <c r="B8" s="10">
        <f t="shared" ca="1" si="1"/>
        <v>25.640260696411133</v>
      </c>
      <c r="C8" s="10">
        <f t="shared" ca="1" si="0"/>
        <v>12.079967039943536</v>
      </c>
      <c r="D8" s="10">
        <f t="shared" ca="1" si="0"/>
        <v>5.2439999999999487E-2</v>
      </c>
      <c r="E8" s="10">
        <f t="shared" ca="1" si="0"/>
        <v>109.8551204442978</v>
      </c>
    </row>
    <row r="9" spans="1:8" outlineLevel="1" x14ac:dyDescent="0.25">
      <c r="A9">
        <v>2006</v>
      </c>
      <c r="B9" s="10">
        <f t="shared" ca="1" si="1"/>
        <v>27.677799224853516</v>
      </c>
      <c r="C9" s="10">
        <f t="shared" ca="1" si="0"/>
        <v>14.029259366234115</v>
      </c>
      <c r="D9" s="10">
        <f t="shared" ca="1" si="0"/>
        <v>3.6651899999999999</v>
      </c>
      <c r="E9" s="10">
        <f t="shared" ca="1" si="0"/>
        <v>150.88255578422547</v>
      </c>
    </row>
    <row r="10" spans="1:8" outlineLevel="1" x14ac:dyDescent="0.25">
      <c r="A10">
        <v>2007</v>
      </c>
      <c r="B10" s="10">
        <f t="shared" ca="1" si="1"/>
        <v>33.299041748046875</v>
      </c>
      <c r="C10" s="10">
        <f t="shared" ca="1" si="0"/>
        <v>17.190173110570566</v>
      </c>
      <c r="D10" s="10">
        <f t="shared" ca="1" si="0"/>
        <v>1.7627800000000002</v>
      </c>
      <c r="E10" s="10">
        <f t="shared" ca="1" si="0"/>
        <v>187.11402099990843</v>
      </c>
    </row>
    <row r="11" spans="1:8" outlineLevel="1" x14ac:dyDescent="0.25">
      <c r="A11">
        <v>2008</v>
      </c>
      <c r="B11" s="10">
        <f t="shared" ca="1" si="1"/>
        <v>40.729789733886719</v>
      </c>
      <c r="C11" s="10">
        <f t="shared" ca="1" si="0"/>
        <v>21.86827758683334</v>
      </c>
      <c r="D11" s="10">
        <f t="shared" ca="1" si="0"/>
        <v>5.4697999999999993</v>
      </c>
      <c r="E11" s="10">
        <f t="shared" ca="1" si="0"/>
        <v>234.61861962509155</v>
      </c>
    </row>
    <row r="12" spans="1:8" outlineLevel="1" x14ac:dyDescent="0.25">
      <c r="A12">
        <v>2009</v>
      </c>
      <c r="B12" s="10">
        <f t="shared" ca="1" si="1"/>
        <v>41.931400299072266</v>
      </c>
      <c r="C12" s="10">
        <f t="shared" ca="1" si="0"/>
        <v>22.976516781265008</v>
      </c>
      <c r="D12" s="10">
        <f t="shared" ca="1" si="0"/>
        <v>7.6251499999999997</v>
      </c>
      <c r="E12" s="10">
        <f t="shared" ca="1" si="0"/>
        <v>256.09800280570983</v>
      </c>
    </row>
    <row r="13" spans="1:8" outlineLevel="1" x14ac:dyDescent="0.25">
      <c r="A13">
        <v>2010</v>
      </c>
      <c r="B13" s="10">
        <f t="shared" ca="1" si="1"/>
        <v>44.983921051025391</v>
      </c>
      <c r="C13" s="10">
        <f t="shared" ca="1" si="0"/>
        <v>24.926371848715046</v>
      </c>
      <c r="D13" s="10">
        <f t="shared" ca="1" si="0"/>
        <v>2.3079499999999995</v>
      </c>
      <c r="E13" s="10">
        <f t="shared" ca="1" si="0"/>
        <v>295.01628953170774</v>
      </c>
    </row>
    <row r="14" spans="1:8" outlineLevel="1" x14ac:dyDescent="0.25">
      <c r="A14">
        <v>2011</v>
      </c>
      <c r="B14" s="10">
        <f t="shared" ca="1" si="1"/>
        <v>44.191318511962891</v>
      </c>
      <c r="C14" s="10">
        <f t="shared" ca="1" si="0"/>
        <v>27.56644747792167</v>
      </c>
      <c r="D14" s="10">
        <f t="shared" ca="1" si="0"/>
        <v>4.4200699999999991</v>
      </c>
      <c r="E14" s="10">
        <f t="shared" ca="1" si="0"/>
        <v>338.92947829437259</v>
      </c>
    </row>
    <row r="15" spans="1:8" outlineLevel="1" x14ac:dyDescent="0.25">
      <c r="A15">
        <v>2012</v>
      </c>
      <c r="B15" s="10">
        <f t="shared" ca="1" si="1"/>
        <v>43.502681732177734</v>
      </c>
      <c r="C15" s="10">
        <f t="shared" ca="1" si="0"/>
        <v>29.536555302953104</v>
      </c>
      <c r="D15" s="10">
        <f t="shared" ca="1" si="0"/>
        <v>5.8447699999999996</v>
      </c>
      <c r="E15" s="10">
        <f t="shared" ca="1" si="0"/>
        <v>377.53305365943908</v>
      </c>
    </row>
    <row r="16" spans="1:8" outlineLevel="1" x14ac:dyDescent="0.25">
      <c r="A16" t="s">
        <v>304</v>
      </c>
      <c r="B16" s="2">
        <f ca="1">(B15-B3)/B3</f>
        <v>2.3994093196220843</v>
      </c>
      <c r="C16" s="2">
        <f ca="1">(C15-C3)/C3</f>
        <v>3.7452228224089148</v>
      </c>
      <c r="D16" s="2">
        <f ca="1">(D15-D3)/D3</f>
        <v>7.2404269117978748</v>
      </c>
      <c r="E16" s="2">
        <f ca="1">(E15-E3)/E3</f>
        <v>12.622944460980978</v>
      </c>
    </row>
    <row r="17" spans="1:5" outlineLevel="1" x14ac:dyDescent="0.25"/>
    <row r="18" spans="1:5" outlineLevel="1" x14ac:dyDescent="0.25">
      <c r="A18" t="s">
        <v>24</v>
      </c>
      <c r="B18" s="35" t="s">
        <v>23</v>
      </c>
      <c r="C18" s="35"/>
      <c r="D18" s="35"/>
      <c r="E18" s="35"/>
    </row>
    <row r="19" spans="1:5" outlineLevel="1" x14ac:dyDescent="0.25">
      <c r="B19" t="s">
        <v>8</v>
      </c>
      <c r="C19" t="s">
        <v>6</v>
      </c>
      <c r="D19" t="s">
        <v>3</v>
      </c>
      <c r="E19" t="s">
        <v>7</v>
      </c>
    </row>
    <row r="20" spans="1:5" outlineLevel="1" x14ac:dyDescent="0.25">
      <c r="A20">
        <v>2000</v>
      </c>
      <c r="B20" s="10">
        <f ca="1">INDEX(INDIRECT($A$18&amp;"!$A$1:$J$55"),MATCH($A20,INDIRECT($A$18&amp;"!$A$1:$A$55"),0),MATCH(B$19,INDIRECT($A$18&amp;"!$A$1:$J$1"),0))</f>
        <v>40.446529388427734</v>
      </c>
      <c r="C20" s="10">
        <f ca="1">INDEX(INDIRECT($A$18&amp;"!$A$1:$J$55"),MATCH($A20,INDIRECT($A$18&amp;"!$A$1:$A$55"),0),MATCH(C$19,INDIRECT($A$18&amp;"!$A$1:$J$1"),0))</f>
        <v>77.869916447146991</v>
      </c>
      <c r="D20" s="10">
        <f ca="1">INDEX(INDIRECT($A$18&amp;"!$A$1:$J$55"),MATCH($A20,INDIRECT($A$18&amp;"!$A$1:$A$55"),0),MATCH(D$19,INDIRECT($A$18&amp;"!$A$1:$J$1"),0))</f>
        <v>79.852380000000011</v>
      </c>
      <c r="E20" s="10">
        <f ca="1">INDEX(INDIRECT($A$18&amp;"!$A$1:$J$55"),MATCH($A20,INDIRECT($A$18&amp;"!$A$1:$A$55"),0),MATCH(E$19,INDIRECT($A$18&amp;"!$A$1:$J$1"),0))</f>
        <v>1022.595416367557</v>
      </c>
    </row>
    <row r="21" spans="1:5" outlineLevel="1" x14ac:dyDescent="0.25">
      <c r="A21">
        <v>2001</v>
      </c>
      <c r="B21" s="10">
        <f t="shared" ref="B21:E32" ca="1" si="2">INDEX(INDIRECT($A$18&amp;"!$A$1:$J$55"),MATCH($A21,INDIRECT($A$18&amp;"!$A$1:$A$55"),0),MATCH(B$19,INDIRECT($A$18&amp;"!$A$1:$J$1"),0))</f>
        <v>45.363971710205078</v>
      </c>
      <c r="C21" s="10">
        <f t="shared" ca="1" si="2"/>
        <v>86.586666400159075</v>
      </c>
      <c r="D21" s="10">
        <f t="shared" ca="1" si="2"/>
        <v>53.015960000000007</v>
      </c>
      <c r="E21" s="10">
        <f t="shared" ca="1" si="2"/>
        <v>1018.8330400002708</v>
      </c>
    </row>
    <row r="22" spans="1:5" outlineLevel="1" x14ac:dyDescent="0.25">
      <c r="A22">
        <v>2002</v>
      </c>
      <c r="B22" s="10">
        <f t="shared" ca="1" si="2"/>
        <v>44.645931243896484</v>
      </c>
      <c r="C22" s="10">
        <f t="shared" ca="1" si="2"/>
        <v>103.58337943523999</v>
      </c>
      <c r="D22" s="10">
        <f t="shared" ca="1" si="2"/>
        <v>10.133789999999998</v>
      </c>
      <c r="E22" s="10">
        <f t="shared" ca="1" si="2"/>
        <v>1066.3603000452883</v>
      </c>
    </row>
    <row r="23" spans="1:5" outlineLevel="1" x14ac:dyDescent="0.25">
      <c r="A23">
        <v>2003</v>
      </c>
      <c r="B23" s="10">
        <f t="shared" ca="1" si="2"/>
        <v>39.886421203613281</v>
      </c>
      <c r="C23" s="10">
        <f t="shared" ca="1" si="2"/>
        <v>129.28377687596085</v>
      </c>
      <c r="D23" s="10">
        <f t="shared" ca="1" si="2"/>
        <v>44.155860000000004</v>
      </c>
      <c r="E23" s="10">
        <f t="shared" ca="1" si="2"/>
        <v>1197.0737823048139</v>
      </c>
    </row>
    <row r="24" spans="1:5" outlineLevel="1" x14ac:dyDescent="0.25">
      <c r="A24">
        <v>2004</v>
      </c>
      <c r="B24" s="10">
        <f t="shared" ca="1" si="2"/>
        <v>48.615871429443359</v>
      </c>
      <c r="C24" s="10">
        <f t="shared" ca="1" si="2"/>
        <v>148.40060899968452</v>
      </c>
      <c r="D24" s="10">
        <f t="shared" ca="1" si="2"/>
        <v>79.823650000000043</v>
      </c>
      <c r="E24" s="10">
        <f t="shared" ca="1" si="2"/>
        <v>1358.3094718715192</v>
      </c>
    </row>
    <row r="25" spans="1:5" outlineLevel="1" x14ac:dyDescent="0.25">
      <c r="A25">
        <v>2005</v>
      </c>
      <c r="B25" s="10">
        <f t="shared" ca="1" si="2"/>
        <v>83.036148071289062</v>
      </c>
      <c r="C25" s="10">
        <f t="shared" ca="1" si="2"/>
        <v>167.68933337749991</v>
      </c>
      <c r="D25" s="10">
        <f t="shared" ca="1" si="2"/>
        <v>178.51431999999997</v>
      </c>
      <c r="E25" s="10">
        <f t="shared" ca="1" si="2"/>
        <v>1574.6948648340672</v>
      </c>
    </row>
    <row r="26" spans="1:5" outlineLevel="1" x14ac:dyDescent="0.25">
      <c r="A26">
        <v>2006</v>
      </c>
      <c r="B26" s="10">
        <f t="shared" ca="1" si="2"/>
        <v>68.685600280761719</v>
      </c>
      <c r="C26" s="10">
        <f t="shared" ca="1" si="2"/>
        <v>197.43085338993578</v>
      </c>
      <c r="D26" s="10">
        <f t="shared" ca="1" si="2"/>
        <v>192.73851000000002</v>
      </c>
      <c r="E26" s="10">
        <f t="shared" ca="1" si="2"/>
        <v>1794.6999038537449</v>
      </c>
    </row>
    <row r="27" spans="1:5" outlineLevel="1" x14ac:dyDescent="0.25">
      <c r="A27">
        <v>2007</v>
      </c>
      <c r="B27" s="10">
        <f t="shared" ca="1" si="2"/>
        <v>83.919273376464844</v>
      </c>
      <c r="C27" s="10">
        <f t="shared" ca="1" si="2"/>
        <v>238.26040965794974</v>
      </c>
      <c r="D27" s="10">
        <f t="shared" ca="1" si="2"/>
        <v>322.96771999999993</v>
      </c>
      <c r="E27" s="10">
        <f t="shared" ca="1" si="2"/>
        <v>2120.1117463336063</v>
      </c>
    </row>
    <row r="28" spans="1:5" outlineLevel="1" x14ac:dyDescent="0.25">
      <c r="A28">
        <v>2008</v>
      </c>
      <c r="B28" s="10">
        <f t="shared" ca="1" si="2"/>
        <v>107.42816162109375</v>
      </c>
      <c r="C28" s="10">
        <f t="shared" ca="1" si="2"/>
        <v>273.92980277239303</v>
      </c>
      <c r="D28" s="10">
        <f t="shared" ca="1" si="2"/>
        <v>130.29386999999997</v>
      </c>
      <c r="E28" s="10">
        <f t="shared" ca="1" si="2"/>
        <v>2384.0969647366255</v>
      </c>
    </row>
    <row r="29" spans="1:5" outlineLevel="1" x14ac:dyDescent="0.25">
      <c r="A29">
        <v>2009</v>
      </c>
      <c r="B29" s="10">
        <f t="shared" ca="1" si="2"/>
        <v>129.40365600585937</v>
      </c>
      <c r="C29" s="10">
        <f t="shared" ca="1" si="2"/>
        <v>261.89732721667713</v>
      </c>
      <c r="D29" s="10">
        <f t="shared" ca="1" si="2"/>
        <v>154.84029999999996</v>
      </c>
      <c r="E29" s="10">
        <f t="shared" ca="1" si="2"/>
        <v>2309.3750091901275</v>
      </c>
    </row>
    <row r="30" spans="1:5" outlineLevel="1" x14ac:dyDescent="0.25">
      <c r="A30">
        <v>2010</v>
      </c>
      <c r="B30" s="10">
        <f t="shared" ca="1" si="2"/>
        <v>128.52427673339844</v>
      </c>
      <c r="C30" s="10">
        <f t="shared" ca="1" si="2"/>
        <v>292.35635916410723</v>
      </c>
      <c r="D30" s="10">
        <f t="shared" ca="1" si="2"/>
        <v>348.81042000000019</v>
      </c>
      <c r="E30" s="10">
        <f t="shared" ca="1" si="2"/>
        <v>2703.1653097700328</v>
      </c>
    </row>
    <row r="31" spans="1:5" outlineLevel="1" x14ac:dyDescent="0.25">
      <c r="A31">
        <v>2011</v>
      </c>
      <c r="B31" s="10">
        <f t="shared" ca="1" si="2"/>
        <v>120.60520935058594</v>
      </c>
      <c r="C31" s="10">
        <f t="shared" ca="1" si="2"/>
        <v>326.25312780975173</v>
      </c>
      <c r="D31" s="10">
        <f t="shared" ca="1" si="2"/>
        <v>332.16507999999993</v>
      </c>
      <c r="E31" s="10">
        <f t="shared" ca="1" si="2"/>
        <v>3110.5493723967525</v>
      </c>
    </row>
    <row r="32" spans="1:5" outlineLevel="1" x14ac:dyDescent="0.25">
      <c r="A32">
        <v>2012</v>
      </c>
      <c r="B32" s="10">
        <f t="shared" ca="1" si="2"/>
        <v>120.60050964355469</v>
      </c>
      <c r="C32" s="10">
        <f t="shared" ca="1" si="2"/>
        <v>334.01180713218389</v>
      </c>
      <c r="D32" s="10">
        <f t="shared" ca="1" si="2"/>
        <v>303.26453999999995</v>
      </c>
      <c r="E32" s="10">
        <f t="shared" ca="1" si="2"/>
        <v>3363.0329119529424</v>
      </c>
    </row>
    <row r="33" spans="1:5" outlineLevel="1" x14ac:dyDescent="0.25">
      <c r="A33" t="s">
        <v>304</v>
      </c>
      <c r="B33" s="2">
        <f ca="1">(B32-B20)/B20</f>
        <v>1.9817270224935548</v>
      </c>
      <c r="C33" s="2">
        <f ca="1">(C32-C20)/C20</f>
        <v>3.2893561772201116</v>
      </c>
      <c r="D33" s="2">
        <f ca="1">(D32-D20)/D20</f>
        <v>2.7978146675152313</v>
      </c>
      <c r="E33" s="2">
        <f ca="1">(E32-E20)/E20</f>
        <v>2.2887228498432357</v>
      </c>
    </row>
    <row r="34" spans="1:5" outlineLevel="1" x14ac:dyDescent="0.25"/>
    <row r="35" spans="1:5" outlineLevel="1" x14ac:dyDescent="0.25">
      <c r="A35" t="s">
        <v>25</v>
      </c>
      <c r="B35" s="35" t="s">
        <v>16</v>
      </c>
      <c r="C35" s="35"/>
      <c r="D35" s="35"/>
      <c r="E35" s="35"/>
    </row>
    <row r="36" spans="1:5" outlineLevel="1" x14ac:dyDescent="0.25">
      <c r="B36" t="s">
        <v>8</v>
      </c>
      <c r="C36" t="s">
        <v>6</v>
      </c>
      <c r="D36" t="s">
        <v>3</v>
      </c>
      <c r="E36" t="s">
        <v>7</v>
      </c>
    </row>
    <row r="37" spans="1:5" outlineLevel="1" x14ac:dyDescent="0.25">
      <c r="A37">
        <v>2000</v>
      </c>
      <c r="B37" s="10">
        <f ca="1">INDEX(INDIRECT($A$35&amp;"!$A$1:$J$55"),MATCH($A37,INDIRECT($A$35&amp;"!$A$1:$A$55"),0),MATCH(B$36,INDIRECT($A$35&amp;"!$A$1:$J$1"),0))</f>
        <v>53.243659973144531</v>
      </c>
      <c r="C37" s="10">
        <f ca="1">INDEX(INDIRECT($A$35&amp;"!$A$1:$J$55"),MATCH($A37,INDIRECT($A$35&amp;"!$A$1:$A$55"),0),MATCH(C$36,INDIRECT($A$35&amp;"!$A$1:$J$1"),0))</f>
        <v>84.094398712441077</v>
      </c>
      <c r="D37" s="10">
        <f ca="1">INDEX(INDIRECT($A$35&amp;"!$A$1:$J$55"),MATCH($A37,INDIRECT($A$35&amp;"!$A$1:$A$55"),0),MATCH(D$36,INDIRECT($A$35&amp;"!$A$1:$J$1"),0))</f>
        <v>80.561659999999975</v>
      </c>
      <c r="E37" s="10">
        <f ca="1">INDEX(INDIRECT($A$35&amp;"!$A$1:$J$55"),MATCH($A37,INDIRECT($A$35&amp;"!$A$1:$A$55"),0),MATCH(E$36,INDIRECT($A$35&amp;"!$A$1:$J$1"),0))</f>
        <v>1050.3084452755711</v>
      </c>
    </row>
    <row r="38" spans="1:5" outlineLevel="1" x14ac:dyDescent="0.25">
      <c r="A38">
        <v>2001</v>
      </c>
      <c r="B38" s="10">
        <f t="shared" ref="B38:E49" ca="1" si="3">INDEX(INDIRECT($A$35&amp;"!$A$1:$J$55"),MATCH($A38,INDIRECT($A$35&amp;"!$A$1:$A$55"),0),MATCH(B$36,INDIRECT($A$35&amp;"!$A$1:$J$1"),0))</f>
        <v>59.076519012451172</v>
      </c>
      <c r="C38" s="10">
        <f t="shared" ca="1" si="3"/>
        <v>93.303365048490193</v>
      </c>
      <c r="D38" s="10">
        <f t="shared" ca="1" si="3"/>
        <v>54.482780000000027</v>
      </c>
      <c r="E38" s="10">
        <f t="shared" ca="1" si="3"/>
        <v>1046.5473092520942</v>
      </c>
    </row>
    <row r="39" spans="1:5" outlineLevel="1" x14ac:dyDescent="0.25">
      <c r="A39">
        <v>2002</v>
      </c>
      <c r="B39" s="10">
        <f t="shared" ca="1" si="3"/>
        <v>61.673999786376953</v>
      </c>
      <c r="C39" s="10">
        <f t="shared" ca="1" si="3"/>
        <v>112.07870940875351</v>
      </c>
      <c r="D39" s="10">
        <f t="shared" ca="1" si="3"/>
        <v>8.0296400000000006</v>
      </c>
      <c r="E39" s="10">
        <f t="shared" ca="1" si="3"/>
        <v>1100.6199836180576</v>
      </c>
    </row>
    <row r="40" spans="1:5" outlineLevel="1" x14ac:dyDescent="0.25">
      <c r="A40">
        <v>2003</v>
      </c>
      <c r="B40" s="10">
        <f t="shared" ca="1" si="3"/>
        <v>65.037712097167969</v>
      </c>
      <c r="C40" s="10">
        <f t="shared" ca="1" si="3"/>
        <v>139.01692067968906</v>
      </c>
      <c r="D40" s="10">
        <f t="shared" ca="1" si="3"/>
        <v>47.181110000000011</v>
      </c>
      <c r="E40" s="10">
        <f t="shared" ca="1" si="3"/>
        <v>1244.8536531496547</v>
      </c>
    </row>
    <row r="41" spans="1:5" outlineLevel="1" x14ac:dyDescent="0.25">
      <c r="A41">
        <v>2004</v>
      </c>
      <c r="B41" s="10">
        <f t="shared" ca="1" si="3"/>
        <v>73.580787658691406</v>
      </c>
      <c r="C41" s="10">
        <f t="shared" ca="1" si="3"/>
        <v>159.31991224258627</v>
      </c>
      <c r="D41" s="10">
        <f t="shared" ca="1" si="3"/>
        <v>82.038200000000018</v>
      </c>
      <c r="E41" s="10">
        <f t="shared" ca="1" si="3"/>
        <v>1433.2008114558696</v>
      </c>
    </row>
    <row r="42" spans="1:5" outlineLevel="1" x14ac:dyDescent="0.25">
      <c r="A42">
        <v>2005</v>
      </c>
      <c r="B42" s="10">
        <f t="shared" ca="1" si="3"/>
        <v>108.67640686035156</v>
      </c>
      <c r="C42" s="10">
        <f t="shared" ca="1" si="3"/>
        <v>179.76930041744345</v>
      </c>
      <c r="D42" s="10">
        <f t="shared" ca="1" si="3"/>
        <v>178.56676000000002</v>
      </c>
      <c r="E42" s="10">
        <f t="shared" ca="1" si="3"/>
        <v>1684.5499852783651</v>
      </c>
    </row>
    <row r="43" spans="1:5" outlineLevel="1" x14ac:dyDescent="0.25">
      <c r="A43">
        <v>2006</v>
      </c>
      <c r="B43" s="10">
        <f t="shared" ca="1" si="3"/>
        <v>96.3634033203125</v>
      </c>
      <c r="C43" s="10">
        <f t="shared" ca="1" si="3"/>
        <v>211.46011275616993</v>
      </c>
      <c r="D43" s="10">
        <f t="shared" ca="1" si="3"/>
        <v>196.40369999999996</v>
      </c>
      <c r="E43" s="10">
        <f t="shared" ca="1" si="3"/>
        <v>1945.5824596379705</v>
      </c>
    </row>
    <row r="44" spans="1:5" outlineLevel="1" x14ac:dyDescent="0.25">
      <c r="A44">
        <v>2007</v>
      </c>
      <c r="B44" s="10">
        <f t="shared" ca="1" si="3"/>
        <v>117.21830749511719</v>
      </c>
      <c r="C44" s="10">
        <f t="shared" ca="1" si="3"/>
        <v>255.45058276852043</v>
      </c>
      <c r="D44" s="10">
        <f t="shared" ca="1" si="3"/>
        <v>324.73050000000006</v>
      </c>
      <c r="E44" s="10">
        <f t="shared" ca="1" si="3"/>
        <v>2307.2257673335148</v>
      </c>
    </row>
    <row r="45" spans="1:5" outlineLevel="1" x14ac:dyDescent="0.25">
      <c r="A45">
        <v>2008</v>
      </c>
      <c r="B45" s="10">
        <f t="shared" ca="1" si="3"/>
        <v>148.15794372558594</v>
      </c>
      <c r="C45" s="10">
        <f t="shared" ca="1" si="3"/>
        <v>295.79808035922645</v>
      </c>
      <c r="D45" s="10">
        <f t="shared" ca="1" si="3"/>
        <v>135.76366999999999</v>
      </c>
      <c r="E45" s="10">
        <f t="shared" ca="1" si="3"/>
        <v>2618.715584361717</v>
      </c>
    </row>
    <row r="46" spans="1:5" outlineLevel="1" x14ac:dyDescent="0.25">
      <c r="A46">
        <v>2009</v>
      </c>
      <c r="B46" s="10">
        <f t="shared" ca="1" si="3"/>
        <v>171.33505249023437</v>
      </c>
      <c r="C46" s="10">
        <f t="shared" ca="1" si="3"/>
        <v>284.87384399794223</v>
      </c>
      <c r="D46" s="10">
        <f t="shared" ca="1" si="3"/>
        <v>162.46545</v>
      </c>
      <c r="E46" s="10">
        <f t="shared" ca="1" si="3"/>
        <v>2565.4730119958372</v>
      </c>
    </row>
    <row r="47" spans="1:5" outlineLevel="1" x14ac:dyDescent="0.25">
      <c r="A47">
        <v>2010</v>
      </c>
      <c r="B47" s="10">
        <f t="shared" ca="1" si="3"/>
        <v>173.50819396972656</v>
      </c>
      <c r="C47" s="10">
        <f t="shared" ca="1" si="3"/>
        <v>317.28273101282235</v>
      </c>
      <c r="D47" s="10">
        <f t="shared" ca="1" si="3"/>
        <v>351.11836999999997</v>
      </c>
      <c r="E47" s="10">
        <f t="shared" ca="1" si="3"/>
        <v>2998.1815993017403</v>
      </c>
    </row>
    <row r="48" spans="1:5" outlineLevel="1" x14ac:dyDescent="0.25">
      <c r="A48">
        <v>2011</v>
      </c>
      <c r="B48" s="10">
        <f t="shared" ca="1" si="3"/>
        <v>164.79652404785156</v>
      </c>
      <c r="C48" s="10">
        <f t="shared" ca="1" si="3"/>
        <v>353.8195752876735</v>
      </c>
      <c r="D48" s="10">
        <f t="shared" ca="1" si="3"/>
        <v>336.58514999999994</v>
      </c>
      <c r="E48" s="10">
        <f t="shared" ca="1" si="3"/>
        <v>3449.478850691125</v>
      </c>
    </row>
    <row r="49" spans="1:11" outlineLevel="1" x14ac:dyDescent="0.25">
      <c r="A49">
        <v>2012</v>
      </c>
      <c r="B49" s="10">
        <f t="shared" ca="1" si="3"/>
        <v>164.10319519042969</v>
      </c>
      <c r="C49" s="10">
        <f t="shared" ca="1" si="3"/>
        <v>363.54836243513682</v>
      </c>
      <c r="D49" s="10">
        <f t="shared" ca="1" si="3"/>
        <v>309.10931000000011</v>
      </c>
      <c r="E49" s="10">
        <f t="shared" ca="1" si="3"/>
        <v>3740.5659656123817</v>
      </c>
    </row>
    <row r="50" spans="1:11" outlineLevel="1" x14ac:dyDescent="0.25">
      <c r="A50" t="s">
        <v>304</v>
      </c>
      <c r="B50" s="2">
        <f ca="1">(B49-B37)/B37</f>
        <v>2.0821171060216632</v>
      </c>
      <c r="C50" s="2">
        <f ca="1">(C49-C37)/C37</f>
        <v>3.3230984227413569</v>
      </c>
      <c r="D50" s="2">
        <f ca="1">(D49-D37)/D37</f>
        <v>2.8369282609122033</v>
      </c>
      <c r="E50" s="2">
        <f ca="1">(E49-E37)/E37</f>
        <v>2.5613975898584376</v>
      </c>
    </row>
    <row r="51" spans="1:11" x14ac:dyDescent="0.25"/>
    <row r="52" spans="1:11" ht="21" x14ac:dyDescent="0.35">
      <c r="H52" s="36" t="s">
        <v>19</v>
      </c>
      <c r="I52" s="36"/>
      <c r="J52" s="36"/>
      <c r="K52" s="3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 t="s">
        <v>14</v>
      </c>
    </row>
    <row r="54" spans="1:11" ht="200.25" customHeight="1" thickBot="1" x14ac:dyDescent="0.3">
      <c r="G54" s="3" t="s">
        <v>18</v>
      </c>
    </row>
    <row r="55" spans="1:11" ht="200.25" customHeight="1" thickTop="1" thickBot="1" x14ac:dyDescent="0.3">
      <c r="G55" s="3" t="s">
        <v>23</v>
      </c>
    </row>
    <row r="56" spans="1:11" ht="200.25" customHeight="1" thickTop="1" thickBot="1" x14ac:dyDescent="0.3">
      <c r="G56" s="3" t="s">
        <v>16</v>
      </c>
    </row>
    <row r="57" spans="1:11" ht="16.5" thickTop="1" x14ac:dyDescent="0.25">
      <c r="H57" s="8" t="s">
        <v>21</v>
      </c>
    </row>
    <row r="58" spans="1:11" x14ac:dyDescent="0.25">
      <c r="H58" s="8" t="s">
        <v>22</v>
      </c>
    </row>
    <row r="59" spans="1:11" x14ac:dyDescent="0.25"/>
  </sheetData>
  <mergeCells count="4">
    <mergeCell ref="B1:E1"/>
    <mergeCell ref="B18:E18"/>
    <mergeCell ref="B35:E35"/>
    <mergeCell ref="H52:K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showGridLines="0" topLeftCell="J66" zoomScale="85" zoomScaleNormal="85" workbookViewId="0">
      <selection activeCell="O69" sqref="O69"/>
    </sheetView>
  </sheetViews>
  <sheetFormatPr defaultColWidth="9" defaultRowHeight="15.75" customHeight="1" zeroHeight="1" outlineLevelRow="1" outlineLevelCol="1" x14ac:dyDescent="0.25"/>
  <cols>
    <col min="1" max="9" width="9" hidden="1" customWidth="1" outlineLevel="1"/>
    <col min="10" max="10" width="4.25" customWidth="1" collapsed="1"/>
    <col min="11" max="11" width="6.375" customWidth="1"/>
    <col min="12" max="15" width="32.875" customWidth="1"/>
    <col min="16" max="16" width="9" customWidth="1"/>
  </cols>
  <sheetData>
    <row r="1" spans="1:12" hidden="1" outlineLevel="1" x14ac:dyDescent="0.25">
      <c r="A1" t="s">
        <v>18</v>
      </c>
      <c r="B1" s="35" t="s">
        <v>18</v>
      </c>
      <c r="C1" s="35"/>
      <c r="D1" s="35"/>
      <c r="E1" s="35"/>
      <c r="F1" s="33"/>
      <c r="G1" s="33"/>
      <c r="H1" s="33"/>
      <c r="I1" s="33"/>
    </row>
    <row r="2" spans="1:12" hidden="1" outlineLevel="1" x14ac:dyDescent="0.25">
      <c r="B2" t="s">
        <v>8</v>
      </c>
      <c r="C2" t="s">
        <v>6</v>
      </c>
      <c r="D2" t="s">
        <v>3</v>
      </c>
      <c r="E2" t="s">
        <v>7</v>
      </c>
      <c r="F2" s="29" t="s">
        <v>305</v>
      </c>
      <c r="G2" s="30" t="s">
        <v>24</v>
      </c>
      <c r="H2" s="30" t="s">
        <v>24</v>
      </c>
      <c r="I2" s="30" t="s">
        <v>306</v>
      </c>
    </row>
    <row r="3" spans="1:12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16.800989151000977</v>
      </c>
      <c r="C3" s="10">
        <f t="shared" ref="C3:E20" ca="1" si="0">INDEX(INDIRECT($A$1&amp;"!$A$1:$N$55"),MATCH($A3,INDIRECT($A$1&amp;"!$A$1:$A$55"),0),MATCH(C$2,INDIRECT($A$1&amp;"!$A$1:$N$1"),0))</f>
        <v>3.8621901718779008</v>
      </c>
      <c r="D3" s="10">
        <f t="shared" ca="1" si="0"/>
        <v>-0.33127000000000023</v>
      </c>
      <c r="E3" s="10">
        <f t="shared" ca="1" si="0"/>
        <v>14.200368653774261</v>
      </c>
      <c r="F3" s="31">
        <f ca="1">SUM(B3:E3)</f>
        <v>34.532277976653141</v>
      </c>
      <c r="G3" s="32">
        <f ca="1">SUM(B3:D3)</f>
        <v>20.331909322878879</v>
      </c>
      <c r="H3" s="32">
        <f ca="1">(G3/$F3)*100</f>
        <v>58.877984639834757</v>
      </c>
      <c r="I3" s="32">
        <f ca="1">(E3/$F3)*100</f>
        <v>41.122015360165229</v>
      </c>
      <c r="L3" s="9"/>
    </row>
    <row r="4" spans="1:12" hidden="1" outlineLevel="1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13.821260452270508</v>
      </c>
      <c r="C4" s="10">
        <f t="shared" ca="1" si="0"/>
        <v>3.9764557164504999</v>
      </c>
      <c r="D4" s="10">
        <f t="shared" ca="1" si="0"/>
        <v>0.95123999999999997</v>
      </c>
      <c r="E4" s="10">
        <f t="shared" ca="1" si="0"/>
        <v>15.690962176561355</v>
      </c>
      <c r="F4" s="31">
        <f t="shared" ref="F4:F20" ca="1" si="2">SUM(B4:E4)</f>
        <v>34.439918345282358</v>
      </c>
      <c r="G4" s="32">
        <f t="shared" ref="G4:G20" ca="1" si="3">SUM(B4:D4)</f>
        <v>18.748956168721005</v>
      </c>
      <c r="H4" s="32">
        <f t="shared" ref="H4:H20" ca="1" si="4">(G4/$F4)*100</f>
        <v>54.439606914135638</v>
      </c>
      <c r="I4" s="32">
        <f t="shared" ref="I4:I20" ca="1" si="5">(E4/$F4)*100</f>
        <v>45.560393085864362</v>
      </c>
      <c r="L4" s="9"/>
    </row>
    <row r="5" spans="1:12" hidden="1" outlineLevel="1" x14ac:dyDescent="0.25">
      <c r="A5">
        <v>1997</v>
      </c>
      <c r="B5" s="10">
        <f t="shared" ca="1" si="1"/>
        <v>13.069629669189453</v>
      </c>
      <c r="C5" s="10">
        <f t="shared" ca="1" si="0"/>
        <v>4.2954772999659987</v>
      </c>
      <c r="D5" s="10">
        <f t="shared" ca="1" si="0"/>
        <v>1.3435299999999999</v>
      </c>
      <c r="E5" s="10">
        <f t="shared" ca="1" si="0"/>
        <v>18.979005257606506</v>
      </c>
      <c r="F5" s="31">
        <f t="shared" ca="1" si="2"/>
        <v>37.687642226761959</v>
      </c>
      <c r="G5" s="32">
        <f t="shared" ca="1" si="3"/>
        <v>18.708636969155453</v>
      </c>
      <c r="H5" s="32">
        <f t="shared" ca="1" si="4"/>
        <v>49.641303790212874</v>
      </c>
      <c r="I5" s="32">
        <f t="shared" ca="1" si="5"/>
        <v>50.358696209787126</v>
      </c>
      <c r="L5" s="9"/>
    </row>
    <row r="6" spans="1:12" hidden="1" outlineLevel="1" x14ac:dyDescent="0.25">
      <c r="A6">
        <v>1998</v>
      </c>
      <c r="B6" s="10">
        <f t="shared" ca="1" si="1"/>
        <v>12.510560035705566</v>
      </c>
      <c r="C6" s="10">
        <f t="shared" ca="1" si="0"/>
        <v>5.0926147828732002</v>
      </c>
      <c r="D6" s="10">
        <f t="shared" ca="1" si="0"/>
        <v>2.638809999999999</v>
      </c>
      <c r="E6" s="10">
        <f t="shared" ca="1" si="0"/>
        <v>20.403131895780565</v>
      </c>
      <c r="F6" s="31">
        <f t="shared" ca="1" si="2"/>
        <v>40.645116714359332</v>
      </c>
      <c r="G6" s="32">
        <f t="shared" ca="1" si="3"/>
        <v>20.241984818578764</v>
      </c>
      <c r="H6" s="32">
        <f t="shared" ca="1" si="4"/>
        <v>49.801763298732425</v>
      </c>
      <c r="I6" s="32">
        <f t="shared" ca="1" si="5"/>
        <v>50.198236701267561</v>
      </c>
      <c r="L6" s="9"/>
    </row>
    <row r="7" spans="1:12" hidden="1" outlineLevel="1" x14ac:dyDescent="0.25">
      <c r="A7">
        <v>1999</v>
      </c>
      <c r="B7" s="10">
        <f t="shared" ca="1" si="1"/>
        <v>13.16609001159668</v>
      </c>
      <c r="C7" s="10">
        <f t="shared" ca="1" si="0"/>
        <v>5.593768317236</v>
      </c>
      <c r="D7" s="10">
        <f t="shared" ca="1" si="0"/>
        <v>2.1784899999999996</v>
      </c>
      <c r="E7" s="10">
        <f t="shared" ca="1" si="0"/>
        <v>22.979468520641326</v>
      </c>
      <c r="F7" s="31">
        <f t="shared" ca="1" si="2"/>
        <v>43.917816849474008</v>
      </c>
      <c r="G7" s="32">
        <f t="shared" ca="1" si="3"/>
        <v>20.938348328832678</v>
      </c>
      <c r="H7" s="32">
        <f t="shared" ca="1" si="4"/>
        <v>47.676204854621432</v>
      </c>
      <c r="I7" s="32">
        <f t="shared" ca="1" si="5"/>
        <v>52.323795145378561</v>
      </c>
      <c r="L7" s="9"/>
    </row>
    <row r="8" spans="1:12" hidden="1" outlineLevel="1" x14ac:dyDescent="0.25">
      <c r="A8">
        <v>2000</v>
      </c>
      <c r="B8" s="10">
        <f t="shared" ca="1" si="1"/>
        <v>12.79712963104248</v>
      </c>
      <c r="C8" s="10">
        <f t="shared" ca="1" si="0"/>
        <v>6.2244822652940996</v>
      </c>
      <c r="D8" s="10">
        <f t="shared" ca="1" si="0"/>
        <v>0.70928000000000035</v>
      </c>
      <c r="E8" s="10">
        <f t="shared" ca="1" si="0"/>
        <v>27.713028908014298</v>
      </c>
      <c r="F8" s="31">
        <f t="shared" ca="1" si="2"/>
        <v>47.443920804350881</v>
      </c>
      <c r="G8" s="32">
        <f t="shared" ca="1" si="3"/>
        <v>19.73089189633658</v>
      </c>
      <c r="H8" s="32">
        <f t="shared" ca="1" si="4"/>
        <v>41.587818969900866</v>
      </c>
      <c r="I8" s="32">
        <f t="shared" ca="1" si="5"/>
        <v>58.412181030099134</v>
      </c>
      <c r="L8" s="9"/>
    </row>
    <row r="9" spans="1:12" hidden="1" outlineLevel="1" x14ac:dyDescent="0.25">
      <c r="A9">
        <v>2001</v>
      </c>
      <c r="B9" s="10">
        <f t="shared" ca="1" si="1"/>
        <v>13.712550163269043</v>
      </c>
      <c r="C9" s="10">
        <f t="shared" ca="1" si="0"/>
        <v>6.7166986483311009</v>
      </c>
      <c r="D9" s="10">
        <f t="shared" ca="1" si="0"/>
        <v>1.46682</v>
      </c>
      <c r="E9" s="10">
        <f t="shared" ca="1" si="0"/>
        <v>27.714269251823424</v>
      </c>
      <c r="F9" s="31">
        <f t="shared" ca="1" si="2"/>
        <v>49.610338063423569</v>
      </c>
      <c r="G9" s="32">
        <f t="shared" ca="1" si="3"/>
        <v>21.896068811600141</v>
      </c>
      <c r="H9" s="32">
        <f t="shared" ca="1" si="4"/>
        <v>44.136100793361763</v>
      </c>
      <c r="I9" s="32">
        <f t="shared" ca="1" si="5"/>
        <v>55.863899206638237</v>
      </c>
    </row>
    <row r="10" spans="1:12" hidden="1" outlineLevel="1" x14ac:dyDescent="0.25">
      <c r="A10">
        <v>2002</v>
      </c>
      <c r="B10" s="10">
        <f t="shared" ca="1" si="1"/>
        <v>17.028070449829102</v>
      </c>
      <c r="C10" s="10">
        <f t="shared" ca="1" si="0"/>
        <v>8.4953299735134991</v>
      </c>
      <c r="D10" s="10">
        <f t="shared" ca="1" si="0"/>
        <v>-2.1041500000000002</v>
      </c>
      <c r="E10" s="10">
        <f t="shared" ca="1" si="0"/>
        <v>34.259683572769163</v>
      </c>
      <c r="F10" s="31">
        <f t="shared" ca="1" si="2"/>
        <v>57.678933996111766</v>
      </c>
      <c r="G10" s="32">
        <f t="shared" ca="1" si="3"/>
        <v>23.4192504233426</v>
      </c>
      <c r="H10" s="32">
        <f t="shared" ca="1" si="4"/>
        <v>40.602779560595437</v>
      </c>
      <c r="I10" s="32">
        <f t="shared" ca="1" si="5"/>
        <v>59.397220439404563</v>
      </c>
      <c r="L10" s="9"/>
    </row>
    <row r="11" spans="1:12" hidden="1" outlineLevel="1" x14ac:dyDescent="0.25">
      <c r="A11">
        <v>2003</v>
      </c>
      <c r="B11" s="10">
        <f t="shared" ca="1" si="1"/>
        <v>25.151290893554688</v>
      </c>
      <c r="C11" s="10">
        <f t="shared" ca="1" si="0"/>
        <v>9.7331438037282005</v>
      </c>
      <c r="D11" s="10">
        <f t="shared" ca="1" si="0"/>
        <v>3.0252500000000002</v>
      </c>
      <c r="E11" s="10">
        <f t="shared" ca="1" si="0"/>
        <v>47.779870844841007</v>
      </c>
      <c r="F11" s="31">
        <f t="shared" ca="1" si="2"/>
        <v>85.689555542123884</v>
      </c>
      <c r="G11" s="32">
        <f t="shared" ca="1" si="3"/>
        <v>37.909684697282884</v>
      </c>
      <c r="H11" s="32">
        <f t="shared" ca="1" si="4"/>
        <v>44.240729756903654</v>
      </c>
      <c r="I11" s="32">
        <f t="shared" ca="1" si="5"/>
        <v>55.75927024309636</v>
      </c>
    </row>
    <row r="12" spans="1:12" hidden="1" outlineLevel="1" x14ac:dyDescent="0.25">
      <c r="A12">
        <v>2004</v>
      </c>
      <c r="B12" s="10">
        <f t="shared" ca="1" si="1"/>
        <v>24.964920043945313</v>
      </c>
      <c r="C12" s="10">
        <f t="shared" ca="1" si="0"/>
        <v>10.9193032429016</v>
      </c>
      <c r="D12" s="10">
        <f t="shared" ca="1" si="0"/>
        <v>2.21455</v>
      </c>
      <c r="E12" s="10">
        <f t="shared" ca="1" si="0"/>
        <v>74.89133958435059</v>
      </c>
      <c r="F12" s="31">
        <f t="shared" ca="1" si="2"/>
        <v>112.99011287119751</v>
      </c>
      <c r="G12" s="32">
        <f t="shared" ca="1" si="3"/>
        <v>38.098773286846914</v>
      </c>
      <c r="H12" s="32">
        <f t="shared" ca="1" si="4"/>
        <v>33.718678846066304</v>
      </c>
      <c r="I12" s="32">
        <f t="shared" ca="1" si="5"/>
        <v>66.281321153933689</v>
      </c>
    </row>
    <row r="13" spans="1:12" hidden="1" outlineLevel="1" x14ac:dyDescent="0.25">
      <c r="A13">
        <v>2005</v>
      </c>
      <c r="B13" s="10">
        <f t="shared" ca="1" si="1"/>
        <v>25.640260696411133</v>
      </c>
      <c r="C13" s="10">
        <f t="shared" ca="1" si="0"/>
        <v>12.079967039943536</v>
      </c>
      <c r="D13" s="10">
        <f t="shared" ca="1" si="0"/>
        <v>5.2439999999999487E-2</v>
      </c>
      <c r="E13" s="10">
        <f t="shared" ca="1" si="0"/>
        <v>109.8551204442978</v>
      </c>
      <c r="F13" s="31">
        <f t="shared" ca="1" si="2"/>
        <v>147.62778818065246</v>
      </c>
      <c r="G13" s="32">
        <f t="shared" ca="1" si="3"/>
        <v>37.77266773635467</v>
      </c>
      <c r="H13" s="32">
        <f t="shared" ca="1" si="4"/>
        <v>25.586421229946339</v>
      </c>
      <c r="I13" s="32">
        <f t="shared" ca="1" si="5"/>
        <v>74.413578770053661</v>
      </c>
    </row>
    <row r="14" spans="1:12" hidden="1" outlineLevel="1" x14ac:dyDescent="0.25">
      <c r="A14">
        <v>2006</v>
      </c>
      <c r="B14" s="10">
        <f t="shared" ca="1" si="1"/>
        <v>27.677799224853516</v>
      </c>
      <c r="C14" s="10">
        <f t="shared" ca="1" si="0"/>
        <v>14.029259366234115</v>
      </c>
      <c r="D14" s="10">
        <f t="shared" ca="1" si="0"/>
        <v>3.6651899999999999</v>
      </c>
      <c r="E14" s="10">
        <f t="shared" ca="1" si="0"/>
        <v>150.88255578422547</v>
      </c>
      <c r="F14" s="31">
        <f t="shared" ca="1" si="2"/>
        <v>196.25480437531311</v>
      </c>
      <c r="G14" s="32">
        <f t="shared" ca="1" si="3"/>
        <v>45.372248591087633</v>
      </c>
      <c r="H14" s="32">
        <f t="shared" ca="1" si="4"/>
        <v>23.11905114145323</v>
      </c>
      <c r="I14" s="32">
        <f t="shared" ca="1" si="5"/>
        <v>76.880948858546759</v>
      </c>
    </row>
    <row r="15" spans="1:12" hidden="1" outlineLevel="1" x14ac:dyDescent="0.25">
      <c r="A15">
        <v>2007</v>
      </c>
      <c r="B15" s="10">
        <f t="shared" ca="1" si="1"/>
        <v>33.299041748046875</v>
      </c>
      <c r="C15" s="10">
        <f t="shared" ca="1" si="0"/>
        <v>17.190173110570566</v>
      </c>
      <c r="D15" s="10">
        <f t="shared" ca="1" si="0"/>
        <v>1.7627800000000002</v>
      </c>
      <c r="E15" s="10">
        <f t="shared" ca="1" si="0"/>
        <v>187.11402099990843</v>
      </c>
      <c r="F15" s="31">
        <f t="shared" ca="1" si="2"/>
        <v>239.36601585852588</v>
      </c>
      <c r="G15" s="32">
        <f t="shared" ca="1" si="3"/>
        <v>52.251994858617444</v>
      </c>
      <c r="H15" s="32">
        <f t="shared" ca="1" si="4"/>
        <v>21.8293288924942</v>
      </c>
      <c r="I15" s="32">
        <f t="shared" ca="1" si="5"/>
        <v>78.170671107505797</v>
      </c>
    </row>
    <row r="16" spans="1:12" hidden="1" outlineLevel="1" x14ac:dyDescent="0.25">
      <c r="A16">
        <v>2008</v>
      </c>
      <c r="B16" s="10">
        <f t="shared" ca="1" si="1"/>
        <v>40.729789733886719</v>
      </c>
      <c r="C16" s="10">
        <f t="shared" ca="1" si="0"/>
        <v>21.86827758683334</v>
      </c>
      <c r="D16" s="10">
        <f t="shared" ca="1" si="0"/>
        <v>5.4697999999999993</v>
      </c>
      <c r="E16" s="10">
        <f t="shared" ca="1" si="0"/>
        <v>234.61861962509155</v>
      </c>
      <c r="F16" s="31">
        <f t="shared" ca="1" si="2"/>
        <v>302.68648694581162</v>
      </c>
      <c r="G16" s="32">
        <f t="shared" ca="1" si="3"/>
        <v>68.067867320720069</v>
      </c>
      <c r="H16" s="32">
        <f t="shared" ca="1" si="4"/>
        <v>22.4879108438382</v>
      </c>
      <c r="I16" s="32">
        <f t="shared" ca="1" si="5"/>
        <v>77.512089156161807</v>
      </c>
    </row>
    <row r="17" spans="1:9" hidden="1" outlineLevel="1" x14ac:dyDescent="0.25">
      <c r="A17">
        <v>2009</v>
      </c>
      <c r="B17" s="10">
        <f t="shared" ca="1" si="1"/>
        <v>41.931400299072266</v>
      </c>
      <c r="C17" s="10">
        <f t="shared" ca="1" si="0"/>
        <v>22.976516781265008</v>
      </c>
      <c r="D17" s="10">
        <f t="shared" ca="1" si="0"/>
        <v>7.6251499999999997</v>
      </c>
      <c r="E17" s="10">
        <f t="shared" ca="1" si="0"/>
        <v>256.09800280570983</v>
      </c>
      <c r="F17" s="31">
        <f t="shared" ca="1" si="2"/>
        <v>328.6310698860471</v>
      </c>
      <c r="G17" s="32">
        <f t="shared" ca="1" si="3"/>
        <v>72.533067080337275</v>
      </c>
      <c r="H17" s="32">
        <f t="shared" ca="1" si="4"/>
        <v>22.07127497271884</v>
      </c>
      <c r="I17" s="32">
        <f t="shared" ca="1" si="5"/>
        <v>77.92872502728116</v>
      </c>
    </row>
    <row r="18" spans="1:9" hidden="1" outlineLevel="1" x14ac:dyDescent="0.25">
      <c r="A18">
        <v>2010</v>
      </c>
      <c r="B18" s="10">
        <f t="shared" ca="1" si="1"/>
        <v>44.983921051025391</v>
      </c>
      <c r="C18" s="10">
        <f t="shared" ca="1" si="0"/>
        <v>24.926371848715046</v>
      </c>
      <c r="D18" s="10">
        <f t="shared" ca="1" si="0"/>
        <v>2.3079499999999995</v>
      </c>
      <c r="E18" s="10">
        <f t="shared" ca="1" si="0"/>
        <v>295.01628953170774</v>
      </c>
      <c r="F18" s="31">
        <f t="shared" ca="1" si="2"/>
        <v>367.2345324314482</v>
      </c>
      <c r="G18" s="32">
        <f t="shared" ca="1" si="3"/>
        <v>72.218242899740446</v>
      </c>
      <c r="H18" s="32">
        <f t="shared" ca="1" si="4"/>
        <v>19.665428090758716</v>
      </c>
      <c r="I18" s="32">
        <f t="shared" ca="1" si="5"/>
        <v>80.334571909241276</v>
      </c>
    </row>
    <row r="19" spans="1:9" hidden="1" outlineLevel="1" x14ac:dyDescent="0.25">
      <c r="A19">
        <v>2011</v>
      </c>
      <c r="B19" s="10">
        <f t="shared" ca="1" si="1"/>
        <v>44.191318511962891</v>
      </c>
      <c r="C19" s="10">
        <f t="shared" ca="1" si="0"/>
        <v>27.56644747792167</v>
      </c>
      <c r="D19" s="10">
        <f t="shared" ca="1" si="0"/>
        <v>4.4200699999999991</v>
      </c>
      <c r="E19" s="10">
        <f t="shared" ca="1" si="0"/>
        <v>338.92947829437259</v>
      </c>
      <c r="F19" s="31">
        <f t="shared" ca="1" si="2"/>
        <v>415.10731428425714</v>
      </c>
      <c r="G19" s="32">
        <f t="shared" ca="1" si="3"/>
        <v>76.177835989884557</v>
      </c>
      <c r="H19" s="32">
        <f t="shared" ca="1" si="4"/>
        <v>18.351359604740548</v>
      </c>
      <c r="I19" s="32">
        <f t="shared" ca="1" si="5"/>
        <v>81.648640395259449</v>
      </c>
    </row>
    <row r="20" spans="1:9" hidden="1" outlineLevel="1" x14ac:dyDescent="0.25">
      <c r="A20">
        <v>2012</v>
      </c>
      <c r="B20" s="10">
        <f t="shared" ca="1" si="1"/>
        <v>43.502681732177734</v>
      </c>
      <c r="C20" s="10">
        <f t="shared" ca="1" si="0"/>
        <v>29.536555302953104</v>
      </c>
      <c r="D20" s="10">
        <f t="shared" ca="1" si="0"/>
        <v>5.8447699999999996</v>
      </c>
      <c r="E20" s="10">
        <f t="shared" ca="1" si="0"/>
        <v>377.53305365943908</v>
      </c>
      <c r="F20" s="31">
        <f t="shared" ca="1" si="2"/>
        <v>456.4170606945699</v>
      </c>
      <c r="G20" s="32">
        <f t="shared" ca="1" si="3"/>
        <v>78.884007035130836</v>
      </c>
      <c r="H20" s="32">
        <f t="shared" ca="1" si="4"/>
        <v>17.283316910872287</v>
      </c>
      <c r="I20" s="32">
        <f t="shared" ca="1" si="5"/>
        <v>82.716683089127713</v>
      </c>
    </row>
    <row r="21" spans="1:9" hidden="1" outlineLevel="1" x14ac:dyDescent="0.25">
      <c r="A21" t="s">
        <v>304</v>
      </c>
      <c r="B21" s="2">
        <f ca="1">(B20-B3)/B3</f>
        <v>1.5892928887217281</v>
      </c>
      <c r="C21" s="2">
        <f ca="1">(C20-C3)/C3</f>
        <v>6.6476180582769269</v>
      </c>
      <c r="D21" s="2">
        <f ca="1">(D20-D3)/D3</f>
        <v>-18.643523409907313</v>
      </c>
      <c r="E21" s="2">
        <f ca="1">(E20-E3)/E3</f>
        <v>25.586144547669615</v>
      </c>
      <c r="F21" s="2"/>
      <c r="G21" s="10"/>
      <c r="H21" s="10"/>
      <c r="I21" s="10"/>
    </row>
    <row r="22" spans="1:9" hidden="1" outlineLevel="1" x14ac:dyDescent="0.25"/>
    <row r="23" spans="1:9" hidden="1" outlineLevel="1" x14ac:dyDescent="0.25">
      <c r="A23" t="s">
        <v>24</v>
      </c>
      <c r="B23" s="35" t="s">
        <v>23</v>
      </c>
      <c r="C23" s="35"/>
      <c r="D23" s="35"/>
      <c r="E23" s="35"/>
      <c r="F23" s="33"/>
      <c r="G23" s="33"/>
      <c r="H23" s="33"/>
      <c r="I23" s="33"/>
    </row>
    <row r="24" spans="1:9" hidden="1" outlineLevel="1" x14ac:dyDescent="0.25">
      <c r="B24" t="s">
        <v>8</v>
      </c>
      <c r="C24" t="s">
        <v>6</v>
      </c>
      <c r="D24" t="s">
        <v>3</v>
      </c>
      <c r="E24" t="s">
        <v>7</v>
      </c>
      <c r="F24" s="29" t="s">
        <v>305</v>
      </c>
      <c r="G24" s="30" t="s">
        <v>24</v>
      </c>
      <c r="H24" s="30" t="s">
        <v>24</v>
      </c>
      <c r="I24" s="30" t="s">
        <v>306</v>
      </c>
    </row>
    <row r="25" spans="1:9" hidden="1" outlineLevel="1" x14ac:dyDescent="0.25">
      <c r="A25">
        <v>1995</v>
      </c>
      <c r="B25" s="10">
        <f ca="1">INDEX(INDIRECT($A$23&amp;"!$A$1:$N$55"),MATCH($A25,INDIRECT($A$23&amp;"!$A$1:$A$55"),0),MATCH(B$24,INDIRECT($A$23&amp;"!$A$1:$N$1"),0))</f>
        <v>52.351318359375</v>
      </c>
      <c r="C25" s="10">
        <f t="shared" ref="C25:E42" ca="1" si="6">INDEX(INDIRECT($A$23&amp;"!$A$1:$N$55"),MATCH($A25,INDIRECT($A$23&amp;"!$A$1:$A$55"),0),MATCH(C$24,INDIRECT($A$23&amp;"!$A$1:$N$1"),0))</f>
        <v>51.828427456766093</v>
      </c>
      <c r="D25" s="10">
        <f t="shared" ca="1" si="6"/>
        <v>90.373490000000061</v>
      </c>
      <c r="E25" s="10">
        <f t="shared" ca="1" si="6"/>
        <v>1024.4414726421833</v>
      </c>
      <c r="F25" s="31">
        <f ca="1">SUM(B25:E25)</f>
        <v>1218.9947084583243</v>
      </c>
      <c r="G25" s="32">
        <f ca="1">SUM(B25:D25)</f>
        <v>194.55323581614115</v>
      </c>
      <c r="H25" s="32">
        <f ca="1">(G25/$F25)*100</f>
        <v>15.960137846881608</v>
      </c>
      <c r="I25" s="32">
        <f ca="1">(E25/$F25)*100</f>
        <v>84.039862153118392</v>
      </c>
    </row>
    <row r="26" spans="1:9" hidden="1" outlineLevel="1" x14ac:dyDescent="0.25">
      <c r="A26">
        <v>1996</v>
      </c>
      <c r="B26" s="10">
        <f t="shared" ref="B26:B42" ca="1" si="7">INDEX(INDIRECT($A$23&amp;"!$A$1:$N$55"),MATCH($A26,INDIRECT($A$23&amp;"!$A$1:$A$55"),0),MATCH(B$24,INDIRECT($A$23&amp;"!$A$1:$N$1"),0))</f>
        <v>46.316909790039063</v>
      </c>
      <c r="C26" s="10">
        <f t="shared" ca="1" si="6"/>
        <v>55.333852937675196</v>
      </c>
      <c r="D26" s="10">
        <f t="shared" ca="1" si="6"/>
        <v>120.50968</v>
      </c>
      <c r="E26" s="10">
        <f t="shared" ca="1" si="6"/>
        <v>1054.1821193051337</v>
      </c>
      <c r="F26" s="31">
        <f t="shared" ref="F26:F42" ca="1" si="8">SUM(B26:E26)</f>
        <v>1276.342562032848</v>
      </c>
      <c r="G26" s="32">
        <f t="shared" ref="G26:G42" ca="1" si="9">SUM(B26:D26)</f>
        <v>222.16044272771427</v>
      </c>
      <c r="H26" s="32">
        <f t="shared" ref="H26:H42" ca="1" si="10">(G26/$F26)*100</f>
        <v>17.406020087105482</v>
      </c>
      <c r="I26" s="32">
        <f t="shared" ref="I26:I42" ca="1" si="11">(E26/$F26)*100</f>
        <v>82.593979912894511</v>
      </c>
    </row>
    <row r="27" spans="1:9" hidden="1" outlineLevel="1" x14ac:dyDescent="0.25">
      <c r="A27">
        <v>1997</v>
      </c>
      <c r="B27" s="10">
        <f t="shared" ca="1" si="7"/>
        <v>52.432849884033203</v>
      </c>
      <c r="C27" s="10">
        <f t="shared" ca="1" si="6"/>
        <v>65.823903354100409</v>
      </c>
      <c r="D27" s="10">
        <f t="shared" ca="1" si="6"/>
        <v>128.99317000000005</v>
      </c>
      <c r="E27" s="10">
        <f t="shared" ca="1" si="6"/>
        <v>1061.9797202153684</v>
      </c>
      <c r="F27" s="31">
        <f t="shared" ca="1" si="8"/>
        <v>1309.2296434535019</v>
      </c>
      <c r="G27" s="32">
        <f t="shared" ca="1" si="9"/>
        <v>247.24992323813365</v>
      </c>
      <c r="H27" s="32">
        <f t="shared" ca="1" si="10"/>
        <v>18.885145510907833</v>
      </c>
      <c r="I27" s="32">
        <f t="shared" ca="1" si="11"/>
        <v>81.114854489092181</v>
      </c>
    </row>
    <row r="28" spans="1:9" hidden="1" outlineLevel="1" x14ac:dyDescent="0.25">
      <c r="A28">
        <v>1998</v>
      </c>
      <c r="B28" s="10">
        <f t="shared" ca="1" si="7"/>
        <v>65.749168395996094</v>
      </c>
      <c r="C28" s="10">
        <f t="shared" ca="1" si="6"/>
        <v>67.369655143384691</v>
      </c>
      <c r="D28" s="10">
        <f t="shared" ca="1" si="6"/>
        <v>110.94755999999997</v>
      </c>
      <c r="E28" s="10">
        <f t="shared" ca="1" si="6"/>
        <v>991.18313906078345</v>
      </c>
      <c r="F28" s="31">
        <f t="shared" ca="1" si="8"/>
        <v>1235.2495226001643</v>
      </c>
      <c r="G28" s="32">
        <f t="shared" ca="1" si="9"/>
        <v>244.06638353938075</v>
      </c>
      <c r="H28" s="32">
        <f t="shared" ca="1" si="10"/>
        <v>19.75846815351348</v>
      </c>
      <c r="I28" s="32">
        <f t="shared" ca="1" si="11"/>
        <v>80.241531846486509</v>
      </c>
    </row>
    <row r="29" spans="1:9" hidden="1" outlineLevel="1" x14ac:dyDescent="0.25">
      <c r="A29">
        <v>1999</v>
      </c>
      <c r="B29" s="10">
        <f t="shared" ca="1" si="7"/>
        <v>67.644691467285156</v>
      </c>
      <c r="C29" s="10">
        <f t="shared" ca="1" si="6"/>
        <v>70.343866324681329</v>
      </c>
      <c r="D29" s="10">
        <f t="shared" ca="1" si="6"/>
        <v>119.80050000000004</v>
      </c>
      <c r="E29" s="10">
        <f t="shared" ca="1" si="6"/>
        <v>989.67787267721496</v>
      </c>
      <c r="F29" s="31">
        <f t="shared" ca="1" si="8"/>
        <v>1247.4669304691815</v>
      </c>
      <c r="G29" s="32">
        <f t="shared" ca="1" si="9"/>
        <v>257.78905779196651</v>
      </c>
      <c r="H29" s="32">
        <f t="shared" ca="1" si="10"/>
        <v>20.665001331539116</v>
      </c>
      <c r="I29" s="32">
        <f t="shared" ca="1" si="11"/>
        <v>79.334998668460884</v>
      </c>
    </row>
    <row r="30" spans="1:9" hidden="1" outlineLevel="1" x14ac:dyDescent="0.25">
      <c r="A30">
        <v>2000</v>
      </c>
      <c r="B30" s="10">
        <f t="shared" ca="1" si="7"/>
        <v>40.446529388427734</v>
      </c>
      <c r="C30" s="10">
        <f t="shared" ca="1" si="6"/>
        <v>77.869916447146991</v>
      </c>
      <c r="D30" s="10">
        <f t="shared" ca="1" si="6"/>
        <v>79.852380000000011</v>
      </c>
      <c r="E30" s="10">
        <f t="shared" ca="1" si="6"/>
        <v>1022.595416367557</v>
      </c>
      <c r="F30" s="31">
        <f t="shared" ca="1" si="8"/>
        <v>1220.7642422031317</v>
      </c>
      <c r="G30" s="32">
        <f t="shared" ca="1" si="9"/>
        <v>198.16882583557475</v>
      </c>
      <c r="H30" s="32">
        <f t="shared" ca="1" si="10"/>
        <v>16.233177462499761</v>
      </c>
      <c r="I30" s="32">
        <f t="shared" ca="1" si="11"/>
        <v>83.766822537500246</v>
      </c>
    </row>
    <row r="31" spans="1:9" hidden="1" outlineLevel="1" x14ac:dyDescent="0.25">
      <c r="A31">
        <v>2001</v>
      </c>
      <c r="B31" s="10">
        <f t="shared" ca="1" si="7"/>
        <v>45.363971710205078</v>
      </c>
      <c r="C31" s="10">
        <f t="shared" ca="1" si="6"/>
        <v>86.586666400159075</v>
      </c>
      <c r="D31" s="10">
        <f t="shared" ca="1" si="6"/>
        <v>53.015960000000007</v>
      </c>
      <c r="E31" s="10">
        <f t="shared" ca="1" si="6"/>
        <v>1018.8330400002708</v>
      </c>
      <c r="F31" s="31">
        <f t="shared" ca="1" si="8"/>
        <v>1203.799638110635</v>
      </c>
      <c r="G31" s="32">
        <f t="shared" ca="1" si="9"/>
        <v>184.96659811036415</v>
      </c>
      <c r="H31" s="32">
        <f t="shared" ca="1" si="10"/>
        <v>15.365231244019101</v>
      </c>
      <c r="I31" s="32">
        <f t="shared" ca="1" si="11"/>
        <v>84.6347687559809</v>
      </c>
    </row>
    <row r="32" spans="1:9" hidden="1" outlineLevel="1" x14ac:dyDescent="0.25">
      <c r="A32">
        <v>2002</v>
      </c>
      <c r="B32" s="10">
        <f t="shared" ca="1" si="7"/>
        <v>44.645931243896484</v>
      </c>
      <c r="C32" s="10">
        <f t="shared" ca="1" si="6"/>
        <v>103.58337943523999</v>
      </c>
      <c r="D32" s="10">
        <f t="shared" ca="1" si="6"/>
        <v>10.133789999999998</v>
      </c>
      <c r="E32" s="10">
        <f t="shared" ca="1" si="6"/>
        <v>1066.3603000452883</v>
      </c>
      <c r="F32" s="31">
        <f t="shared" ca="1" si="8"/>
        <v>1224.7234007244249</v>
      </c>
      <c r="G32" s="32">
        <f t="shared" ca="1" si="9"/>
        <v>158.36310067913647</v>
      </c>
      <c r="H32" s="32">
        <f t="shared" ca="1" si="10"/>
        <v>12.930519706365089</v>
      </c>
      <c r="I32" s="32">
        <f t="shared" ca="1" si="11"/>
        <v>87.069480293634911</v>
      </c>
    </row>
    <row r="33" spans="1:9" hidden="1" outlineLevel="1" x14ac:dyDescent="0.25">
      <c r="A33">
        <v>2003</v>
      </c>
      <c r="B33" s="10">
        <f t="shared" ca="1" si="7"/>
        <v>39.886421203613281</v>
      </c>
      <c r="C33" s="10">
        <f t="shared" ca="1" si="6"/>
        <v>129.28377687596085</v>
      </c>
      <c r="D33" s="10">
        <f t="shared" ca="1" si="6"/>
        <v>44.155860000000004</v>
      </c>
      <c r="E33" s="10">
        <f t="shared" ca="1" si="6"/>
        <v>1197.0737823048139</v>
      </c>
      <c r="F33" s="31">
        <f t="shared" ca="1" si="8"/>
        <v>1410.399840384388</v>
      </c>
      <c r="G33" s="32">
        <f t="shared" ca="1" si="9"/>
        <v>213.32605807957412</v>
      </c>
      <c r="H33" s="32">
        <f t="shared" ca="1" si="10"/>
        <v>15.125218535293836</v>
      </c>
      <c r="I33" s="32">
        <f t="shared" ca="1" si="11"/>
        <v>84.874781464706174</v>
      </c>
    </row>
    <row r="34" spans="1:9" hidden="1" outlineLevel="1" x14ac:dyDescent="0.25">
      <c r="A34">
        <v>2004</v>
      </c>
      <c r="B34" s="10">
        <f t="shared" ca="1" si="7"/>
        <v>48.615871429443359</v>
      </c>
      <c r="C34" s="10">
        <f t="shared" ca="1" si="6"/>
        <v>148.40060899968452</v>
      </c>
      <c r="D34" s="10">
        <f t="shared" ca="1" si="6"/>
        <v>79.823650000000043</v>
      </c>
      <c r="E34" s="10">
        <f t="shared" ca="1" si="6"/>
        <v>1358.3094718715192</v>
      </c>
      <c r="F34" s="31">
        <f t="shared" ca="1" si="8"/>
        <v>1635.1496023006471</v>
      </c>
      <c r="G34" s="32">
        <f t="shared" ca="1" si="9"/>
        <v>276.84013042912795</v>
      </c>
      <c r="H34" s="32">
        <f t="shared" ca="1" si="10"/>
        <v>16.930568924067579</v>
      </c>
      <c r="I34" s="32">
        <f t="shared" ca="1" si="11"/>
        <v>83.069431075932428</v>
      </c>
    </row>
    <row r="35" spans="1:9" hidden="1" outlineLevel="1" x14ac:dyDescent="0.25">
      <c r="A35">
        <v>2005</v>
      </c>
      <c r="B35" s="10">
        <f t="shared" ca="1" si="7"/>
        <v>83.036148071289062</v>
      </c>
      <c r="C35" s="10">
        <f t="shared" ca="1" si="6"/>
        <v>167.68933337749991</v>
      </c>
      <c r="D35" s="10">
        <f t="shared" ca="1" si="6"/>
        <v>178.51431999999997</v>
      </c>
      <c r="E35" s="10">
        <f t="shared" ca="1" si="6"/>
        <v>1574.6948648340672</v>
      </c>
      <c r="F35" s="31">
        <f t="shared" ca="1" si="8"/>
        <v>2003.9346662828561</v>
      </c>
      <c r="G35" s="32">
        <f t="shared" ca="1" si="9"/>
        <v>429.23980144878897</v>
      </c>
      <c r="H35" s="32">
        <f t="shared" ca="1" si="10"/>
        <v>21.419850091470078</v>
      </c>
      <c r="I35" s="32">
        <f t="shared" ca="1" si="11"/>
        <v>78.580149908529918</v>
      </c>
    </row>
    <row r="36" spans="1:9" hidden="1" outlineLevel="1" x14ac:dyDescent="0.25">
      <c r="A36">
        <v>2006</v>
      </c>
      <c r="B36" s="10">
        <f t="shared" ca="1" si="7"/>
        <v>68.685600280761719</v>
      </c>
      <c r="C36" s="10">
        <f t="shared" ca="1" si="6"/>
        <v>197.43085338993578</v>
      </c>
      <c r="D36" s="10">
        <f t="shared" ca="1" si="6"/>
        <v>192.73851000000002</v>
      </c>
      <c r="E36" s="10">
        <f ca="1">INDEX(INDIRECT($A$23&amp;"!$A$1:$N$55"),MATCH($A36,INDIRECT($A$23&amp;"!$A$1:$A$55"),0),MATCH(E$24,INDIRECT($A$23&amp;"!$A$1:$N$1"),0))</f>
        <v>1794.6999038537449</v>
      </c>
      <c r="F36" s="31">
        <f t="shared" ca="1" si="8"/>
        <v>2253.5548675244427</v>
      </c>
      <c r="G36" s="32">
        <f t="shared" ca="1" si="9"/>
        <v>458.85496367069754</v>
      </c>
      <c r="H36" s="32">
        <f t="shared" ca="1" si="10"/>
        <v>20.361384152796568</v>
      </c>
      <c r="I36" s="32">
        <f t="shared" ca="1" si="11"/>
        <v>79.638615847203425</v>
      </c>
    </row>
    <row r="37" spans="1:9" hidden="1" outlineLevel="1" x14ac:dyDescent="0.25">
      <c r="A37">
        <v>2007</v>
      </c>
      <c r="B37" s="10">
        <f t="shared" ca="1" si="7"/>
        <v>83.919273376464844</v>
      </c>
      <c r="C37" s="10">
        <f t="shared" ca="1" si="6"/>
        <v>238.26040965794974</v>
      </c>
      <c r="D37" s="10">
        <f t="shared" ca="1" si="6"/>
        <v>322.96771999999993</v>
      </c>
      <c r="E37" s="10">
        <f t="shared" ca="1" si="6"/>
        <v>2120.1117463336063</v>
      </c>
      <c r="F37" s="31">
        <f t="shared" ca="1" si="8"/>
        <v>2765.2591493680211</v>
      </c>
      <c r="G37" s="32">
        <f t="shared" ca="1" si="9"/>
        <v>645.14740303441454</v>
      </c>
      <c r="H37" s="32">
        <f t="shared" ca="1" si="10"/>
        <v>23.330449993515366</v>
      </c>
      <c r="I37" s="32">
        <f t="shared" ca="1" si="11"/>
        <v>76.669550006484627</v>
      </c>
    </row>
    <row r="38" spans="1:9" hidden="1" outlineLevel="1" x14ac:dyDescent="0.25">
      <c r="A38">
        <v>2008</v>
      </c>
      <c r="B38" s="10">
        <f t="shared" ca="1" si="7"/>
        <v>107.42816162109375</v>
      </c>
      <c r="C38" s="10">
        <f t="shared" ca="1" si="6"/>
        <v>273.92980277239303</v>
      </c>
      <c r="D38" s="10">
        <f ca="1">INDEX(INDIRECT($A$23&amp;"!$A$1:$N$55"),MATCH($A38,INDIRECT($A$23&amp;"!$A$1:$A$55"),0),MATCH(D$24,INDIRECT($A$23&amp;"!$A$1:$N$1"),0))</f>
        <v>130.29386999999997</v>
      </c>
      <c r="E38" s="10">
        <f t="shared" ca="1" si="6"/>
        <v>2384.0969647366255</v>
      </c>
      <c r="F38" s="31">
        <f t="shared" ca="1" si="8"/>
        <v>2895.7487991301123</v>
      </c>
      <c r="G38" s="32">
        <f t="shared" ca="1" si="9"/>
        <v>511.65183439348675</v>
      </c>
      <c r="H38" s="32">
        <f t="shared" ca="1" si="10"/>
        <v>17.669068344159818</v>
      </c>
      <c r="I38" s="32">
        <f t="shared" ca="1" si="11"/>
        <v>82.330931655840175</v>
      </c>
    </row>
    <row r="39" spans="1:9" hidden="1" outlineLevel="1" x14ac:dyDescent="0.25">
      <c r="A39">
        <v>2009</v>
      </c>
      <c r="B39" s="10">
        <f t="shared" ca="1" si="7"/>
        <v>129.40365600585937</v>
      </c>
      <c r="C39" s="10">
        <f t="shared" ca="1" si="6"/>
        <v>261.89732721667713</v>
      </c>
      <c r="D39" s="10">
        <f t="shared" ca="1" si="6"/>
        <v>154.84029999999996</v>
      </c>
      <c r="E39" s="10">
        <f t="shared" ca="1" si="6"/>
        <v>2309.3750091901275</v>
      </c>
      <c r="F39" s="31">
        <f t="shared" ca="1" si="8"/>
        <v>2855.5162924126639</v>
      </c>
      <c r="G39" s="32">
        <f t="shared" ca="1" si="9"/>
        <v>546.14128322253646</v>
      </c>
      <c r="H39" s="32">
        <f t="shared" ca="1" si="10"/>
        <v>19.125833204793039</v>
      </c>
      <c r="I39" s="32">
        <f t="shared" ca="1" si="11"/>
        <v>80.874166795206961</v>
      </c>
    </row>
    <row r="40" spans="1:9" hidden="1" outlineLevel="1" x14ac:dyDescent="0.25">
      <c r="A40">
        <v>2010</v>
      </c>
      <c r="B40" s="10">
        <f t="shared" ca="1" si="7"/>
        <v>128.52427673339844</v>
      </c>
      <c r="C40" s="10">
        <f t="shared" ca="1" si="6"/>
        <v>292.35635916410723</v>
      </c>
      <c r="D40" s="10">
        <f t="shared" ca="1" si="6"/>
        <v>348.81042000000019</v>
      </c>
      <c r="E40" s="10">
        <f t="shared" ca="1" si="6"/>
        <v>2703.1653097700328</v>
      </c>
      <c r="F40" s="31">
        <f t="shared" ca="1" si="8"/>
        <v>3472.8563656675387</v>
      </c>
      <c r="G40" s="32">
        <f t="shared" ca="1" si="9"/>
        <v>769.69105589750586</v>
      </c>
      <c r="H40" s="32">
        <f t="shared" ca="1" si="10"/>
        <v>22.163054697759112</v>
      </c>
      <c r="I40" s="32">
        <f t="shared" ca="1" si="11"/>
        <v>77.836945302240878</v>
      </c>
    </row>
    <row r="41" spans="1:9" hidden="1" outlineLevel="1" x14ac:dyDescent="0.25">
      <c r="A41">
        <v>2011</v>
      </c>
      <c r="B41" s="10">
        <f t="shared" ca="1" si="7"/>
        <v>120.60520935058594</v>
      </c>
      <c r="C41" s="10">
        <f t="shared" ca="1" si="6"/>
        <v>326.25312780975173</v>
      </c>
      <c r="D41" s="10">
        <f t="shared" ca="1" si="6"/>
        <v>332.16507999999993</v>
      </c>
      <c r="E41" s="10">
        <f t="shared" ca="1" si="6"/>
        <v>3110.5493723967525</v>
      </c>
      <c r="F41" s="31">
        <f t="shared" ca="1" si="8"/>
        <v>3889.5727895570899</v>
      </c>
      <c r="G41" s="32">
        <f t="shared" ca="1" si="9"/>
        <v>779.02341716033766</v>
      </c>
      <c r="H41" s="32">
        <f t="shared" ca="1" si="10"/>
        <v>20.028508510032175</v>
      </c>
      <c r="I41" s="32">
        <f t="shared" ca="1" si="11"/>
        <v>79.971491489967832</v>
      </c>
    </row>
    <row r="42" spans="1:9" hidden="1" outlineLevel="1" x14ac:dyDescent="0.25">
      <c r="A42">
        <v>2012</v>
      </c>
      <c r="B42" s="10">
        <f t="shared" ca="1" si="7"/>
        <v>120.60050964355469</v>
      </c>
      <c r="C42" s="10">
        <f t="shared" ca="1" si="6"/>
        <v>334.01180713218389</v>
      </c>
      <c r="D42" s="10">
        <f t="shared" ca="1" si="6"/>
        <v>303.26453999999995</v>
      </c>
      <c r="E42" s="10">
        <f t="shared" ca="1" si="6"/>
        <v>3363.0329119529424</v>
      </c>
      <c r="F42" s="31">
        <f t="shared" ca="1" si="8"/>
        <v>4120.9097687286812</v>
      </c>
      <c r="G42" s="32">
        <f t="shared" ca="1" si="9"/>
        <v>757.87685677573859</v>
      </c>
      <c r="H42" s="32">
        <f t="shared" ca="1" si="10"/>
        <v>18.391008279939768</v>
      </c>
      <c r="I42" s="32">
        <f t="shared" ca="1" si="11"/>
        <v>81.608991720060217</v>
      </c>
    </row>
    <row r="43" spans="1:9" hidden="1" outlineLevel="1" x14ac:dyDescent="0.25">
      <c r="A43" t="s">
        <v>304</v>
      </c>
      <c r="B43" s="2">
        <f ca="1">(B42-B25)/B25</f>
        <v>1.3036766488987133</v>
      </c>
      <c r="C43" s="2">
        <f ca="1">(C42-C25)/C25</f>
        <v>5.4445676537419105</v>
      </c>
      <c r="D43" s="2">
        <f ca="1">(D42-D25)/D25</f>
        <v>2.3556802996099826</v>
      </c>
      <c r="E43" s="2">
        <f ca="1">(E42-E25)/E25</f>
        <v>2.2827965303661442</v>
      </c>
      <c r="F43" s="2"/>
      <c r="G43" s="2"/>
      <c r="H43" s="2"/>
      <c r="I43" s="2"/>
    </row>
    <row r="44" spans="1:9" hidden="1" outlineLevel="1" x14ac:dyDescent="0.25"/>
    <row r="45" spans="1:9" hidden="1" outlineLevel="1" x14ac:dyDescent="0.25">
      <c r="A45" t="s">
        <v>25</v>
      </c>
      <c r="B45" s="35" t="s">
        <v>31</v>
      </c>
      <c r="C45" s="35"/>
      <c r="D45" s="35"/>
      <c r="E45" s="35"/>
      <c r="F45" s="33"/>
      <c r="G45" s="33"/>
      <c r="H45" s="33"/>
      <c r="I45" s="33"/>
    </row>
    <row r="46" spans="1:9" hidden="1" outlineLevel="1" x14ac:dyDescent="0.25">
      <c r="B46" t="s">
        <v>8</v>
      </c>
      <c r="C46" t="s">
        <v>6</v>
      </c>
      <c r="D46" t="s">
        <v>3</v>
      </c>
      <c r="E46" t="s">
        <v>7</v>
      </c>
      <c r="F46" s="29" t="s">
        <v>305</v>
      </c>
      <c r="G46" s="30" t="s">
        <v>24</v>
      </c>
      <c r="H46" s="30" t="s">
        <v>24</v>
      </c>
      <c r="I46" s="30" t="s">
        <v>306</v>
      </c>
    </row>
    <row r="47" spans="1:9" hidden="1" outlineLevel="1" x14ac:dyDescent="0.25">
      <c r="A47">
        <v>1995</v>
      </c>
      <c r="B47" s="10">
        <f ca="1">INDEX(INDIRECT($A$45&amp;"!$A$1:$N$55"),MATCH($A47,INDIRECT($A$45&amp;"!$A$1:$A$55"),0),MATCH(B$46,INDIRECT($A$45&amp;"!$A$1:$N$1"),0))</f>
        <v>69.152313232421875</v>
      </c>
      <c r="C47" s="10">
        <f ca="1">INDEX(INDIRECT($A$45&amp;"!$A$1:$N$55"),MATCH($A47,INDIRECT($A$45&amp;"!$A$1:$A$55"),0),MATCH(C$46,INDIRECT($A$45&amp;"!$A$1:$N$1"),0))</f>
        <v>55.690617628644013</v>
      </c>
      <c r="D47" s="10">
        <f ca="1">INDEX(INDIRECT($A$45&amp;"!$A$1:$N$55"),MATCH($A47,INDIRECT($A$45&amp;"!$A$1:$A$55"),0),MATCH(D$46,INDIRECT($A$45&amp;"!$A$1:$N$1"),0))</f>
        <v>90.042220000000043</v>
      </c>
      <c r="E47" s="10">
        <f ca="1">INDEX(INDIRECT($A$45&amp;"!$A$1:$N$55"),MATCH($A47,INDIRECT($A$45&amp;"!$A$1:$A$55"),0),MATCH(E$46,INDIRECT($A$45&amp;"!$A$1:$N$1"),0))</f>
        <v>1038.6418412959576</v>
      </c>
      <c r="F47" s="31">
        <f ca="1">SUM(B47:E47)</f>
        <v>1253.5269921570236</v>
      </c>
      <c r="G47" s="32">
        <f ca="1">SUM(B47:D47)</f>
        <v>214.88515086106594</v>
      </c>
      <c r="H47" s="32">
        <f ca="1">(G47/$F47)*100</f>
        <v>17.142443059107919</v>
      </c>
      <c r="I47" s="32">
        <f ca="1">(E47/$F47)*100</f>
        <v>82.857556940892067</v>
      </c>
    </row>
    <row r="48" spans="1:9" hidden="1" outlineLevel="1" x14ac:dyDescent="0.25">
      <c r="A48">
        <v>1996</v>
      </c>
      <c r="B48" s="10">
        <f t="shared" ref="B48:E63" ca="1" si="12">INDEX(INDIRECT($A$45&amp;"!$A$1:$N$55"),MATCH($A48,INDIRECT($A$45&amp;"!$A$1:$A$55"),0),MATCH(B$46,INDIRECT($A$45&amp;"!$A$1:$N$1"),0))</f>
        <v>60.138168334960938</v>
      </c>
      <c r="C48" s="10">
        <f t="shared" ca="1" si="12"/>
        <v>59.310308654125691</v>
      </c>
      <c r="D48" s="10">
        <f t="shared" ca="1" si="12"/>
        <v>121.46092000000004</v>
      </c>
      <c r="E48" s="10">
        <f t="shared" ca="1" si="12"/>
        <v>1069.8730814816952</v>
      </c>
      <c r="F48" s="31">
        <f t="shared" ref="F48:F64" ca="1" si="13">SUM(B48:E48)</f>
        <v>1310.7824784707818</v>
      </c>
      <c r="G48" s="32">
        <f t="shared" ref="G48:G64" ca="1" si="14">SUM(B48:D48)</f>
        <v>240.90939698908667</v>
      </c>
      <c r="H48" s="32">
        <f t="shared" ref="H48:H64" ca="1" si="15">(G48/$F48)*100</f>
        <v>18.379052279531724</v>
      </c>
      <c r="I48" s="32">
        <f t="shared" ref="I48:I64" ca="1" si="16">(E48/$F48)*100</f>
        <v>81.62094772046828</v>
      </c>
    </row>
    <row r="49" spans="1:9" hidden="1" outlineLevel="1" x14ac:dyDescent="0.25">
      <c r="A49">
        <v>1997</v>
      </c>
      <c r="B49" s="10">
        <f t="shared" ca="1" si="12"/>
        <v>65.502479553222656</v>
      </c>
      <c r="C49" s="10">
        <f t="shared" ca="1" si="12"/>
        <v>70.11938065406639</v>
      </c>
      <c r="D49" s="10">
        <f t="shared" ca="1" si="12"/>
        <v>130.33670000000006</v>
      </c>
      <c r="E49" s="10">
        <f t="shared" ca="1" si="12"/>
        <v>1080.9587254729747</v>
      </c>
      <c r="F49" s="31">
        <f t="shared" ca="1" si="13"/>
        <v>1346.9172856802638</v>
      </c>
      <c r="G49" s="32">
        <f t="shared" ca="1" si="14"/>
        <v>265.95856020728911</v>
      </c>
      <c r="H49" s="32">
        <f t="shared" ca="1" si="15"/>
        <v>19.745723292352441</v>
      </c>
      <c r="I49" s="32">
        <f t="shared" ca="1" si="16"/>
        <v>80.254276707647563</v>
      </c>
    </row>
    <row r="50" spans="1:9" hidden="1" outlineLevel="1" x14ac:dyDescent="0.25">
      <c r="A50">
        <v>1998</v>
      </c>
      <c r="B50" s="10">
        <f t="shared" ca="1" si="12"/>
        <v>78.259727478027344</v>
      </c>
      <c r="C50" s="10">
        <f t="shared" ca="1" si="12"/>
        <v>72.462269926257889</v>
      </c>
      <c r="D50" s="10">
        <f t="shared" ca="1" si="12"/>
        <v>113.58637000000004</v>
      </c>
      <c r="E50" s="10">
        <f t="shared" ca="1" si="12"/>
        <v>1011.586270956564</v>
      </c>
      <c r="F50" s="31">
        <f t="shared" ca="1" si="13"/>
        <v>1275.8946383608493</v>
      </c>
      <c r="G50" s="32">
        <f t="shared" ca="1" si="14"/>
        <v>264.30836740428526</v>
      </c>
      <c r="H50" s="32">
        <f t="shared" ca="1" si="15"/>
        <v>20.715532416049971</v>
      </c>
      <c r="I50" s="32">
        <f t="shared" ca="1" si="16"/>
        <v>79.284467583950033</v>
      </c>
    </row>
    <row r="51" spans="1:9" hidden="1" outlineLevel="1" x14ac:dyDescent="0.25">
      <c r="A51">
        <v>1999</v>
      </c>
      <c r="B51" s="10">
        <f t="shared" ca="1" si="12"/>
        <v>80.810783386230469</v>
      </c>
      <c r="C51" s="10">
        <f t="shared" ca="1" si="12"/>
        <v>75.937634641917285</v>
      </c>
      <c r="D51" s="10">
        <f t="shared" ca="1" si="12"/>
        <v>121.97898999999998</v>
      </c>
      <c r="E51" s="10">
        <f t="shared" ca="1" si="12"/>
        <v>1012.6573411978561</v>
      </c>
      <c r="F51" s="31">
        <f t="shared" ca="1" si="13"/>
        <v>1291.3847492260038</v>
      </c>
      <c r="G51" s="32">
        <f t="shared" ca="1" si="14"/>
        <v>278.72740802814769</v>
      </c>
      <c r="H51" s="32">
        <f t="shared" ca="1" si="15"/>
        <v>21.583606914608833</v>
      </c>
      <c r="I51" s="32">
        <f t="shared" ca="1" si="16"/>
        <v>78.416393085391164</v>
      </c>
    </row>
    <row r="52" spans="1:9" hidden="1" outlineLevel="1" x14ac:dyDescent="0.25">
      <c r="A52">
        <v>2000</v>
      </c>
      <c r="B52" s="10">
        <f t="shared" ca="1" si="12"/>
        <v>53.243659973144531</v>
      </c>
      <c r="C52" s="10">
        <f t="shared" ca="1" si="12"/>
        <v>84.094398712441077</v>
      </c>
      <c r="D52" s="10">
        <f t="shared" ca="1" si="12"/>
        <v>80.561659999999975</v>
      </c>
      <c r="E52" s="10">
        <f t="shared" ca="1" si="12"/>
        <v>1050.3084452755711</v>
      </c>
      <c r="F52" s="31">
        <f t="shared" ca="1" si="13"/>
        <v>1268.2081639611567</v>
      </c>
      <c r="G52" s="32">
        <f t="shared" ca="1" si="14"/>
        <v>217.89971868558558</v>
      </c>
      <c r="H52" s="32">
        <f t="shared" ca="1" si="15"/>
        <v>17.181699730191891</v>
      </c>
      <c r="I52" s="32">
        <f t="shared" ca="1" si="16"/>
        <v>82.818300269808105</v>
      </c>
    </row>
    <row r="53" spans="1:9" hidden="1" outlineLevel="1" x14ac:dyDescent="0.25">
      <c r="A53">
        <v>2001</v>
      </c>
      <c r="B53" s="10">
        <f t="shared" ca="1" si="12"/>
        <v>59.076519012451172</v>
      </c>
      <c r="C53" s="10">
        <f t="shared" ca="1" si="12"/>
        <v>93.303365048490193</v>
      </c>
      <c r="D53" s="10">
        <f t="shared" ca="1" si="12"/>
        <v>54.482780000000027</v>
      </c>
      <c r="E53" s="10">
        <f t="shared" ca="1" si="12"/>
        <v>1046.5473092520942</v>
      </c>
      <c r="F53" s="31">
        <f t="shared" ca="1" si="13"/>
        <v>1253.4099733130356</v>
      </c>
      <c r="G53" s="32">
        <f t="shared" ca="1" si="14"/>
        <v>206.8626640609414</v>
      </c>
      <c r="H53" s="32">
        <f t="shared" ca="1" si="15"/>
        <v>16.503990590896471</v>
      </c>
      <c r="I53" s="32">
        <f t="shared" ca="1" si="16"/>
        <v>83.496009409103536</v>
      </c>
    </row>
    <row r="54" spans="1:9" hidden="1" outlineLevel="1" x14ac:dyDescent="0.25">
      <c r="A54">
        <v>2002</v>
      </c>
      <c r="B54" s="10">
        <f t="shared" ca="1" si="12"/>
        <v>61.673999786376953</v>
      </c>
      <c r="C54" s="10">
        <f t="shared" ca="1" si="12"/>
        <v>112.07870940875351</v>
      </c>
      <c r="D54" s="10">
        <f t="shared" ca="1" si="12"/>
        <v>8.0296400000000006</v>
      </c>
      <c r="E54" s="10">
        <f t="shared" ca="1" si="12"/>
        <v>1100.6199836180576</v>
      </c>
      <c r="F54" s="31">
        <f t="shared" ca="1" si="13"/>
        <v>1282.4023328131882</v>
      </c>
      <c r="G54" s="32">
        <f t="shared" ca="1" si="14"/>
        <v>181.78234919513048</v>
      </c>
      <c r="H54" s="32">
        <f t="shared" ca="1" si="15"/>
        <v>14.175141805641999</v>
      </c>
      <c r="I54" s="32">
        <f t="shared" ca="1" si="16"/>
        <v>85.824858194357986</v>
      </c>
    </row>
    <row r="55" spans="1:9" hidden="1" outlineLevel="1" x14ac:dyDescent="0.25">
      <c r="A55">
        <v>2003</v>
      </c>
      <c r="B55" s="10">
        <f t="shared" ca="1" si="12"/>
        <v>65.037712097167969</v>
      </c>
      <c r="C55" s="10">
        <f t="shared" ca="1" si="12"/>
        <v>139.01692067968906</v>
      </c>
      <c r="D55" s="10">
        <f t="shared" ca="1" si="12"/>
        <v>47.181110000000011</v>
      </c>
      <c r="E55" s="10">
        <f t="shared" ca="1" si="12"/>
        <v>1244.8536531496547</v>
      </c>
      <c r="F55" s="31">
        <f t="shared" ca="1" si="13"/>
        <v>1496.0893959265118</v>
      </c>
      <c r="G55" s="32">
        <f t="shared" ca="1" si="14"/>
        <v>251.23574277685705</v>
      </c>
      <c r="H55" s="32">
        <f t="shared" ca="1" si="15"/>
        <v>16.792829590324683</v>
      </c>
      <c r="I55" s="32">
        <f t="shared" ca="1" si="16"/>
        <v>83.207170409675328</v>
      </c>
    </row>
    <row r="56" spans="1:9" hidden="1" outlineLevel="1" x14ac:dyDescent="0.25">
      <c r="A56">
        <v>2004</v>
      </c>
      <c r="B56" s="10">
        <f t="shared" ca="1" si="12"/>
        <v>73.580787658691406</v>
      </c>
      <c r="C56" s="10">
        <f t="shared" ca="1" si="12"/>
        <v>159.31991224258627</v>
      </c>
      <c r="D56" s="10">
        <f t="shared" ca="1" si="12"/>
        <v>82.038200000000018</v>
      </c>
      <c r="E56" s="10">
        <f t="shared" ca="1" si="12"/>
        <v>1433.2008114558696</v>
      </c>
      <c r="F56" s="31">
        <f t="shared" ca="1" si="13"/>
        <v>1748.1397113571472</v>
      </c>
      <c r="G56" s="32">
        <f t="shared" ca="1" si="14"/>
        <v>314.93889990127769</v>
      </c>
      <c r="H56" s="32">
        <f t="shared" ca="1" si="15"/>
        <v>18.015659609767614</v>
      </c>
      <c r="I56" s="32">
        <f t="shared" ca="1" si="16"/>
        <v>81.98434039023239</v>
      </c>
    </row>
    <row r="57" spans="1:9" hidden="1" outlineLevel="1" x14ac:dyDescent="0.25">
      <c r="A57">
        <v>2005</v>
      </c>
      <c r="B57" s="10">
        <f t="shared" ca="1" si="12"/>
        <v>108.67640686035156</v>
      </c>
      <c r="C57" s="10">
        <f t="shared" ca="1" si="12"/>
        <v>179.76930041744345</v>
      </c>
      <c r="D57" s="10">
        <f ca="1">INDEX(INDIRECT($A$45&amp;"!$A$1:$N$55"),MATCH($A57,INDIRECT($A$45&amp;"!$A$1:$A$55"),0),MATCH(D$46,INDIRECT($A$45&amp;"!$A$1:$N$1"),0))</f>
        <v>178.56676000000002</v>
      </c>
      <c r="E57" s="10">
        <f t="shared" ca="1" si="12"/>
        <v>1684.5499852783651</v>
      </c>
      <c r="F57" s="31">
        <f t="shared" ca="1" si="13"/>
        <v>2151.5624525561602</v>
      </c>
      <c r="G57" s="32">
        <f t="shared" ca="1" si="14"/>
        <v>467.01246727779505</v>
      </c>
      <c r="H57" s="32">
        <f t="shared" ca="1" si="15"/>
        <v>21.705736067431445</v>
      </c>
      <c r="I57" s="32">
        <f t="shared" ca="1" si="16"/>
        <v>78.294263932568555</v>
      </c>
    </row>
    <row r="58" spans="1:9" hidden="1" outlineLevel="1" x14ac:dyDescent="0.25">
      <c r="A58">
        <v>2006</v>
      </c>
      <c r="B58" s="10">
        <f t="shared" ca="1" si="12"/>
        <v>96.3634033203125</v>
      </c>
      <c r="C58" s="10">
        <f t="shared" ca="1" si="12"/>
        <v>211.46011275616993</v>
      </c>
      <c r="D58" s="10">
        <f t="shared" ca="1" si="12"/>
        <v>196.40369999999996</v>
      </c>
      <c r="E58" s="10">
        <f t="shared" ca="1" si="12"/>
        <v>1945.5824596379705</v>
      </c>
      <c r="F58" s="31">
        <f t="shared" ca="1" si="13"/>
        <v>2449.8096757144531</v>
      </c>
      <c r="G58" s="32">
        <f t="shared" ca="1" si="14"/>
        <v>504.22721607648236</v>
      </c>
      <c r="H58" s="32">
        <f t="shared" ca="1" si="15"/>
        <v>20.582301599793933</v>
      </c>
      <c r="I58" s="32">
        <f t="shared" ca="1" si="16"/>
        <v>79.417698400206064</v>
      </c>
    </row>
    <row r="59" spans="1:9" hidden="1" outlineLevel="1" x14ac:dyDescent="0.25">
      <c r="A59">
        <v>2007</v>
      </c>
      <c r="B59" s="10">
        <f t="shared" ca="1" si="12"/>
        <v>117.21830749511719</v>
      </c>
      <c r="C59" s="10">
        <f t="shared" ca="1" si="12"/>
        <v>255.45058276852043</v>
      </c>
      <c r="D59" s="10">
        <f t="shared" ca="1" si="12"/>
        <v>324.73050000000006</v>
      </c>
      <c r="E59" s="10">
        <f t="shared" ca="1" si="12"/>
        <v>2307.2257673335148</v>
      </c>
      <c r="F59" s="31">
        <f t="shared" ca="1" si="13"/>
        <v>3004.6251575971528</v>
      </c>
      <c r="G59" s="32">
        <f t="shared" ca="1" si="14"/>
        <v>697.39939026363777</v>
      </c>
      <c r="H59" s="32">
        <f t="shared" ca="1" si="15"/>
        <v>23.210861710994902</v>
      </c>
      <c r="I59" s="32">
        <f t="shared" ca="1" si="16"/>
        <v>76.789138289005081</v>
      </c>
    </row>
    <row r="60" spans="1:9" hidden="1" outlineLevel="1" x14ac:dyDescent="0.25">
      <c r="A60">
        <v>2008</v>
      </c>
      <c r="B60" s="10">
        <f t="shared" ca="1" si="12"/>
        <v>148.15794372558594</v>
      </c>
      <c r="C60" s="10">
        <f t="shared" ca="1" si="12"/>
        <v>295.79808035922645</v>
      </c>
      <c r="D60" s="10">
        <f t="shared" ca="1" si="12"/>
        <v>135.76366999999999</v>
      </c>
      <c r="E60" s="10">
        <f t="shared" ca="1" si="12"/>
        <v>2618.715584361717</v>
      </c>
      <c r="F60" s="31">
        <f t="shared" ca="1" si="13"/>
        <v>3198.4352784465291</v>
      </c>
      <c r="G60" s="32">
        <f t="shared" ca="1" si="14"/>
        <v>579.71969408481232</v>
      </c>
      <c r="H60" s="32">
        <f t="shared" ca="1" si="15"/>
        <v>18.125103171272563</v>
      </c>
      <c r="I60" s="32">
        <f t="shared" ca="1" si="16"/>
        <v>81.874896828727444</v>
      </c>
    </row>
    <row r="61" spans="1:9" hidden="1" outlineLevel="1" x14ac:dyDescent="0.25">
      <c r="A61">
        <v>2009</v>
      </c>
      <c r="B61" s="10">
        <f t="shared" ca="1" si="12"/>
        <v>171.33505249023437</v>
      </c>
      <c r="C61" s="10">
        <f t="shared" ca="1" si="12"/>
        <v>284.87384399794223</v>
      </c>
      <c r="D61" s="10">
        <f t="shared" ca="1" si="12"/>
        <v>162.46545</v>
      </c>
      <c r="E61" s="10">
        <f t="shared" ca="1" si="12"/>
        <v>2565.4730119958372</v>
      </c>
      <c r="F61" s="31">
        <f t="shared" ca="1" si="13"/>
        <v>3184.1473584840137</v>
      </c>
      <c r="G61" s="32">
        <f t="shared" ca="1" si="14"/>
        <v>618.67434648817664</v>
      </c>
      <c r="H61" s="32">
        <f t="shared" ca="1" si="15"/>
        <v>19.429827732053521</v>
      </c>
      <c r="I61" s="32">
        <f t="shared" ca="1" si="16"/>
        <v>80.570172267946489</v>
      </c>
    </row>
    <row r="62" spans="1:9" hidden="1" outlineLevel="1" x14ac:dyDescent="0.25">
      <c r="A62">
        <v>2010</v>
      </c>
      <c r="B62" s="10">
        <f t="shared" ca="1" si="12"/>
        <v>173.50819396972656</v>
      </c>
      <c r="C62" s="10">
        <f t="shared" ca="1" si="12"/>
        <v>317.28273101282235</v>
      </c>
      <c r="D62" s="10">
        <f t="shared" ca="1" si="12"/>
        <v>351.11836999999997</v>
      </c>
      <c r="E62" s="10">
        <f t="shared" ca="1" si="12"/>
        <v>2998.1815993017403</v>
      </c>
      <c r="F62" s="31">
        <f t="shared" ca="1" si="13"/>
        <v>3840.0908942842893</v>
      </c>
      <c r="G62" s="32">
        <f t="shared" ca="1" si="14"/>
        <v>841.90929498254889</v>
      </c>
      <c r="H62" s="32">
        <f t="shared" ca="1" si="15"/>
        <v>21.924202269161725</v>
      </c>
      <c r="I62" s="32">
        <f t="shared" ca="1" si="16"/>
        <v>78.075797730838275</v>
      </c>
    </row>
    <row r="63" spans="1:9" hidden="1" outlineLevel="1" x14ac:dyDescent="0.25">
      <c r="A63">
        <v>2011</v>
      </c>
      <c r="B63" s="10">
        <f t="shared" ca="1" si="12"/>
        <v>164.79652404785156</v>
      </c>
      <c r="C63" s="10">
        <f t="shared" ca="1" si="12"/>
        <v>353.8195752876735</v>
      </c>
      <c r="D63" s="10">
        <f t="shared" ca="1" si="12"/>
        <v>336.58514999999994</v>
      </c>
      <c r="E63" s="10">
        <f t="shared" ca="1" si="12"/>
        <v>3449.478850691125</v>
      </c>
      <c r="F63" s="31">
        <f t="shared" ca="1" si="13"/>
        <v>4304.6801000266496</v>
      </c>
      <c r="G63" s="32">
        <f t="shared" ca="1" si="14"/>
        <v>855.20124933552506</v>
      </c>
      <c r="H63" s="32">
        <f t="shared" ca="1" si="15"/>
        <v>19.866778238183848</v>
      </c>
      <c r="I63" s="32">
        <f t="shared" ca="1" si="16"/>
        <v>80.133221761816159</v>
      </c>
    </row>
    <row r="64" spans="1:9" hidden="1" outlineLevel="1" x14ac:dyDescent="0.25">
      <c r="A64">
        <v>2012</v>
      </c>
      <c r="B64" s="10">
        <f t="shared" ref="B64:E75" ca="1" si="17">INDEX(INDIRECT($A$45&amp;"!$A$1:$N$55"),MATCH($A64,INDIRECT($A$45&amp;"!$A$1:$A$55"),0),MATCH(B$46,INDIRECT($A$45&amp;"!$A$1:$N$1"),0))</f>
        <v>164.10319519042969</v>
      </c>
      <c r="C64" s="10">
        <f t="shared" ca="1" si="17"/>
        <v>363.54836243513682</v>
      </c>
      <c r="D64" s="10">
        <f t="shared" ca="1" si="17"/>
        <v>309.10931000000011</v>
      </c>
      <c r="E64" s="10">
        <f t="shared" ca="1" si="17"/>
        <v>3740.5659656123817</v>
      </c>
      <c r="F64" s="31">
        <f t="shared" ca="1" si="13"/>
        <v>4577.3268332379484</v>
      </c>
      <c r="G64" s="32">
        <f t="shared" ca="1" si="14"/>
        <v>836.76086762556656</v>
      </c>
      <c r="H64" s="32">
        <f t="shared" ca="1" si="15"/>
        <v>18.280557585477275</v>
      </c>
      <c r="I64" s="32">
        <f t="shared" ca="1" si="16"/>
        <v>81.719442414522717</v>
      </c>
    </row>
    <row r="65" spans="1:15" hidden="1" outlineLevel="1" x14ac:dyDescent="0.25">
      <c r="A65" t="s">
        <v>304</v>
      </c>
      <c r="B65" s="2">
        <f ca="1">(B64-B47)/B47</f>
        <v>1.3730687741258429</v>
      </c>
      <c r="C65" s="2">
        <f ca="1">(C64-C47)/C47</f>
        <v>5.5280001895354935</v>
      </c>
      <c r="D65" s="2">
        <f ca="1">(D64-D47)/D47</f>
        <v>2.4329374597827549</v>
      </c>
      <c r="E65" s="2">
        <f ca="1">(E64-E47)/E47</f>
        <v>2.6014011922965845</v>
      </c>
      <c r="F65" s="2"/>
      <c r="G65" s="2"/>
      <c r="H65" s="2"/>
      <c r="I65" s="2"/>
    </row>
    <row r="66" spans="1:15" collapsed="1" x14ac:dyDescent="0.25"/>
    <row r="67" spans="1:15" ht="21" x14ac:dyDescent="0.35">
      <c r="L67" s="36" t="s">
        <v>315</v>
      </c>
      <c r="M67" s="36"/>
      <c r="N67" s="6"/>
      <c r="O67" s="6"/>
    </row>
    <row r="68" spans="1:15" ht="20.25" customHeight="1" x14ac:dyDescent="0.25">
      <c r="L68" s="1" t="s">
        <v>307</v>
      </c>
      <c r="M68" s="1" t="s">
        <v>308</v>
      </c>
      <c r="N68" s="1"/>
      <c r="O68" s="1"/>
    </row>
    <row r="69" spans="1:15" ht="200.25" customHeight="1" thickBot="1" x14ac:dyDescent="0.3">
      <c r="K69" s="3" t="s">
        <v>18</v>
      </c>
    </row>
    <row r="70" spans="1:15" ht="200.25" customHeight="1" thickTop="1" thickBot="1" x14ac:dyDescent="0.3">
      <c r="K70" s="3" t="s">
        <v>23</v>
      </c>
    </row>
    <row r="71" spans="1:15" ht="200.25" customHeight="1" thickTop="1" thickBot="1" x14ac:dyDescent="0.3">
      <c r="K71" s="3" t="s">
        <v>16</v>
      </c>
    </row>
    <row r="72" spans="1:15" ht="16.5" thickTop="1" x14ac:dyDescent="0.25">
      <c r="L72" s="8" t="s">
        <v>316</v>
      </c>
    </row>
    <row r="73" spans="1:15" x14ac:dyDescent="0.25">
      <c r="L73" s="8" t="s">
        <v>317</v>
      </c>
    </row>
    <row r="74" spans="1:15" x14ac:dyDescent="0.25">
      <c r="L74" s="37"/>
    </row>
  </sheetData>
  <mergeCells count="4">
    <mergeCell ref="B1:E1"/>
    <mergeCell ref="B23:E23"/>
    <mergeCell ref="B45:E45"/>
    <mergeCell ref="L67:M67"/>
  </mergeCells>
  <pageMargins left="0.7" right="0.7" top="0.75" bottom="0.75" header="0.3" footer="0.3"/>
  <pageSetup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K59"/>
  <sheetViews>
    <sheetView showGridLines="0" topLeftCell="F51" zoomScale="70" zoomScaleNormal="70" workbookViewId="0">
      <selection activeCell="F51" sqref="F5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33</v>
      </c>
      <c r="B1" s="35" t="s">
        <v>18</v>
      </c>
      <c r="C1" s="35"/>
      <c r="D1" s="35"/>
      <c r="E1" s="35"/>
    </row>
    <row r="2" spans="1:8" hidden="1" outlineLevel="1" x14ac:dyDescent="0.25">
      <c r="B2" t="s">
        <v>279</v>
      </c>
      <c r="C2" t="s">
        <v>29</v>
      </c>
      <c r="D2" t="s">
        <v>28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7.436729907989502</v>
      </c>
      <c r="C3" s="10">
        <f t="shared" ref="C3:E15" ca="1" si="0">INDEX(INDIRECT($A$1&amp;"!$A$1:$N$55"),MATCH($A3,INDIRECT($A$1&amp;"!$A$1:$A$55"),0),MATCH(C$2,INDIRECT($A$1&amp;"!$A$1:$N$1"),0))</f>
        <v>5.0059243494144221</v>
      </c>
      <c r="D3" s="10">
        <f t="shared" ca="1" si="0"/>
        <v>0.54117000000000004</v>
      </c>
      <c r="E3" s="10">
        <f t="shared" ca="1" si="0"/>
        <v>19.263639919281005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8.0485935211181641</v>
      </c>
      <c r="C4" s="10">
        <f t="shared" ca="1" si="0"/>
        <v>5.2446046489495064</v>
      </c>
      <c r="D4" s="10">
        <f t="shared" ca="1" si="0"/>
        <v>-0.24887999999999999</v>
      </c>
      <c r="E4" s="10">
        <f t="shared" ca="1" si="0"/>
        <v>19.915162792205809</v>
      </c>
    </row>
    <row r="5" spans="1:8" hidden="1" outlineLevel="1" x14ac:dyDescent="0.25">
      <c r="A5">
        <v>2002</v>
      </c>
      <c r="B5" s="10">
        <f t="shared" ca="1" si="1"/>
        <v>9.0300865173339844</v>
      </c>
      <c r="C5" s="10">
        <f t="shared" ca="1" si="0"/>
        <v>6.7429823937447901</v>
      </c>
      <c r="D5" s="10">
        <f t="shared" ca="1" si="0"/>
        <v>-0.55196999999999996</v>
      </c>
      <c r="E5" s="10">
        <f t="shared" ca="1" si="0"/>
        <v>25.671448627471925</v>
      </c>
      <c r="H5" s="9"/>
    </row>
    <row r="6" spans="1:8" hidden="1" outlineLevel="1" x14ac:dyDescent="0.25">
      <c r="A6">
        <v>2003</v>
      </c>
      <c r="B6" s="10">
        <f t="shared" ca="1" si="1"/>
        <v>10.24113941192627</v>
      </c>
      <c r="C6" s="10">
        <f t="shared" ca="1" si="0"/>
        <v>7.6720806975904319</v>
      </c>
      <c r="D6" s="10">
        <f t="shared" ca="1" si="0"/>
        <v>-0.38913000000000009</v>
      </c>
      <c r="E6" s="10">
        <f t="shared" ca="1" si="0"/>
        <v>37.747985767364504</v>
      </c>
    </row>
    <row r="7" spans="1:8" hidden="1" outlineLevel="1" x14ac:dyDescent="0.25">
      <c r="A7">
        <v>2004</v>
      </c>
      <c r="B7" s="10">
        <f t="shared" ca="1" si="1"/>
        <v>11.530889511108398</v>
      </c>
      <c r="C7" s="10">
        <f t="shared" ca="1" si="0"/>
        <v>8.5139526115965776</v>
      </c>
      <c r="D7" s="10">
        <f t="shared" ca="1" si="0"/>
        <v>-0.15616000000000008</v>
      </c>
      <c r="E7" s="10">
        <f t="shared" ca="1" si="0"/>
        <v>62.630924182891846</v>
      </c>
    </row>
    <row r="8" spans="1:8" hidden="1" outlineLevel="1" x14ac:dyDescent="0.25">
      <c r="A8">
        <v>2005</v>
      </c>
      <c r="B8" s="10">
        <f t="shared" ca="1" si="1"/>
        <v>12.375080108642578</v>
      </c>
      <c r="C8" s="10">
        <f t="shared" ca="1" si="0"/>
        <v>9.3593887340452078</v>
      </c>
      <c r="D8" s="10">
        <f t="shared" ca="1" si="0"/>
        <v>0.44853999999999994</v>
      </c>
      <c r="E8" s="10">
        <f t="shared" ca="1" si="0"/>
        <v>94.459444057464594</v>
      </c>
    </row>
    <row r="9" spans="1:8" hidden="1" outlineLevel="1" x14ac:dyDescent="0.25">
      <c r="A9">
        <v>2006</v>
      </c>
      <c r="B9" s="10">
        <f t="shared" ca="1" si="1"/>
        <v>13.752200126647949</v>
      </c>
      <c r="C9" s="10">
        <f t="shared" ca="1" si="0"/>
        <v>10.847670377850543</v>
      </c>
      <c r="D9" s="10">
        <f t="shared" ca="1" si="0"/>
        <v>1.4081800000000002</v>
      </c>
      <c r="E9" s="10">
        <f t="shared" ca="1" si="0"/>
        <v>126.69214668655395</v>
      </c>
    </row>
    <row r="10" spans="1:8" hidden="1" outlineLevel="1" x14ac:dyDescent="0.25">
      <c r="A10">
        <v>2007</v>
      </c>
      <c r="B10" s="10">
        <f t="shared" ca="1" si="1"/>
        <v>16.278554916381836</v>
      </c>
      <c r="C10" s="10">
        <f t="shared" ca="1" si="0"/>
        <v>13.338942401333593</v>
      </c>
      <c r="D10" s="10">
        <f t="shared" ca="1" si="0"/>
        <v>0.44612999999999992</v>
      </c>
      <c r="E10" s="10">
        <f t="shared" ca="1" si="0"/>
        <v>159.76346621322631</v>
      </c>
    </row>
    <row r="11" spans="1:8" hidden="1" outlineLevel="1" x14ac:dyDescent="0.25">
      <c r="A11">
        <v>2008</v>
      </c>
      <c r="B11" s="10">
        <f t="shared" ca="1" si="1"/>
        <v>19.786073684692383</v>
      </c>
      <c r="C11" s="10">
        <f t="shared" ca="1" si="0"/>
        <v>16.936253938253653</v>
      </c>
      <c r="D11" s="10">
        <f t="shared" ca="1" si="0"/>
        <v>1.9305100000000002</v>
      </c>
      <c r="E11" s="10">
        <f t="shared" ca="1" si="0"/>
        <v>193.97778580093384</v>
      </c>
    </row>
    <row r="12" spans="1:8" hidden="1" outlineLevel="1" x14ac:dyDescent="0.25">
      <c r="A12">
        <v>2009</v>
      </c>
      <c r="B12" s="10">
        <f t="shared" ca="1" si="1"/>
        <v>20.10099983215332</v>
      </c>
      <c r="C12" s="10">
        <f t="shared" ca="1" si="0"/>
        <v>18.041718589017897</v>
      </c>
      <c r="D12" s="10">
        <f t="shared" ca="1" si="0"/>
        <v>1.6921600000000001</v>
      </c>
      <c r="E12" s="10">
        <f t="shared" ca="1" si="0"/>
        <v>226.87303437042237</v>
      </c>
    </row>
    <row r="13" spans="1:8" hidden="1" outlineLevel="1" x14ac:dyDescent="0.25">
      <c r="A13">
        <v>2010</v>
      </c>
      <c r="B13" s="10">
        <f t="shared" ca="1" si="1"/>
        <v>19.892250061035156</v>
      </c>
      <c r="C13" s="10">
        <f t="shared" ca="1" si="0"/>
        <v>19.458745818620876</v>
      </c>
      <c r="D13" s="10">
        <f t="shared" ca="1" si="0"/>
        <v>0.57840000000000014</v>
      </c>
      <c r="E13" s="10">
        <f t="shared" ca="1" si="0"/>
        <v>261.74589331054688</v>
      </c>
    </row>
    <row r="14" spans="1:8" hidden="1" outlineLevel="1" x14ac:dyDescent="0.25">
      <c r="A14">
        <v>2011</v>
      </c>
      <c r="B14" s="10">
        <f t="shared" ca="1" si="1"/>
        <v>18.570110321044922</v>
      </c>
      <c r="C14" s="10">
        <f t="shared" ca="1" si="0"/>
        <v>21.641664401681936</v>
      </c>
      <c r="D14" s="10">
        <f t="shared" ca="1" si="0"/>
        <v>1.35439</v>
      </c>
      <c r="E14" s="10">
        <f t="shared" ca="1" si="0"/>
        <v>297.21517811584471</v>
      </c>
    </row>
    <row r="15" spans="1:8" hidden="1" outlineLevel="1" x14ac:dyDescent="0.25">
      <c r="A15">
        <v>2012</v>
      </c>
      <c r="B15" s="10">
        <f t="shared" ca="1" si="1"/>
        <v>19.961551666259766</v>
      </c>
      <c r="C15" s="10">
        <f t="shared" ca="1" si="0"/>
        <v>25.616668114082977</v>
      </c>
      <c r="D15" s="10">
        <f t="shared" ca="1" si="0"/>
        <v>1.8125000000000002</v>
      </c>
      <c r="E15" s="10">
        <f t="shared" ca="1" si="0"/>
        <v>332.48864085388186</v>
      </c>
    </row>
    <row r="16" spans="1:8" hidden="1" outlineLevel="1" x14ac:dyDescent="0.25">
      <c r="A16" t="s">
        <v>304</v>
      </c>
      <c r="B16" s="2">
        <f ca="1">(B15-B3)/B3</f>
        <v>1.6841840315881946</v>
      </c>
      <c r="C16" s="2">
        <f ca="1">(C15-C3)/C3</f>
        <v>4.1172703233279062</v>
      </c>
      <c r="D16" s="2">
        <f ca="1">(D15-D3)/D3</f>
        <v>2.3492248276881575</v>
      </c>
      <c r="E16" s="2">
        <f ca="1">(E15-E3)/E3</f>
        <v>16.259907382357866</v>
      </c>
    </row>
    <row r="17" spans="1:5" hidden="1" outlineLevel="1" x14ac:dyDescent="0.25"/>
    <row r="18" spans="1:5" hidden="1" outlineLevel="1" x14ac:dyDescent="0.25">
      <c r="A18" t="s">
        <v>34</v>
      </c>
      <c r="B18" s="35" t="s">
        <v>23</v>
      </c>
      <c r="C18" s="35"/>
      <c r="D18" s="35"/>
      <c r="E18" s="35"/>
    </row>
    <row r="19" spans="1:5" hidden="1" outlineLevel="1" x14ac:dyDescent="0.25">
      <c r="B19" t="s">
        <v>279</v>
      </c>
      <c r="C19" t="s">
        <v>29</v>
      </c>
      <c r="D19" t="s">
        <v>28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20.614349365234375</v>
      </c>
      <c r="C20" s="10">
        <f t="shared" ref="C20:E32" ca="1" si="2">INDEX(INDIRECT($A$18&amp;"!$A$1:$N$55"),MATCH($A20,INDIRECT($A$18&amp;"!$A$1:$A$55"),0),MATCH(C$19,INDIRECT($A$18&amp;"!$A$1:$N$1"),0))</f>
        <v>65.567666204213992</v>
      </c>
      <c r="D20" s="10">
        <f t="shared" ca="1" si="2"/>
        <v>43.496870000000001</v>
      </c>
      <c r="E20" s="10">
        <f t="shared" ca="1" si="2"/>
        <v>647.83998024290941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25.692829132080078</v>
      </c>
      <c r="C21" s="10">
        <f t="shared" ca="1" si="2"/>
        <v>74.235607526737979</v>
      </c>
      <c r="D21" s="10">
        <f t="shared" ca="1" si="2"/>
        <v>23.192219999999995</v>
      </c>
      <c r="E21" s="10">
        <f t="shared" ca="1" si="2"/>
        <v>645.81111937573155</v>
      </c>
    </row>
    <row r="22" spans="1:5" hidden="1" outlineLevel="1" x14ac:dyDescent="0.25">
      <c r="A22">
        <v>2002</v>
      </c>
      <c r="B22" s="10">
        <f t="shared" ca="1" si="3"/>
        <v>17.701400756835938</v>
      </c>
      <c r="C22" s="10">
        <f t="shared" ca="1" si="2"/>
        <v>85.841372091457956</v>
      </c>
      <c r="D22" s="10">
        <f t="shared" ca="1" si="2"/>
        <v>8.242799999999999</v>
      </c>
      <c r="E22" s="10">
        <f t="shared" ca="1" si="2"/>
        <v>701.57978062616951</v>
      </c>
    </row>
    <row r="23" spans="1:5" hidden="1" outlineLevel="1" x14ac:dyDescent="0.25">
      <c r="A23">
        <v>2003</v>
      </c>
      <c r="B23" s="10">
        <f t="shared" ca="1" si="3"/>
        <v>7.7693800926208496</v>
      </c>
      <c r="C23" s="10">
        <f t="shared" ca="1" si="2"/>
        <v>105.7966763117128</v>
      </c>
      <c r="D23" s="10">
        <f t="shared" ca="1" si="2"/>
        <v>25.215209999999999</v>
      </c>
      <c r="E23" s="10">
        <f t="shared" ca="1" si="2"/>
        <v>808.80233308220443</v>
      </c>
    </row>
    <row r="24" spans="1:5" hidden="1" outlineLevel="1" x14ac:dyDescent="0.25">
      <c r="A24">
        <v>2004</v>
      </c>
      <c r="B24" s="10">
        <f t="shared" ca="1" si="3"/>
        <v>11.417630195617676</v>
      </c>
      <c r="C24" s="10">
        <f t="shared" ca="1" si="2"/>
        <v>120.57872896375459</v>
      </c>
      <c r="D24" s="10">
        <f t="shared" ca="1" si="2"/>
        <v>63.634679999999996</v>
      </c>
      <c r="E24" s="10">
        <f t="shared" ca="1" si="2"/>
        <v>946.23314471640106</v>
      </c>
    </row>
    <row r="25" spans="1:5" hidden="1" outlineLevel="1" x14ac:dyDescent="0.25">
      <c r="A25">
        <v>2005</v>
      </c>
      <c r="B25" s="10">
        <f t="shared" ca="1" si="3"/>
        <v>26.598659515380859</v>
      </c>
      <c r="C25" s="10">
        <f t="shared" ca="1" si="2"/>
        <v>140.44172355478841</v>
      </c>
      <c r="D25" s="10">
        <f t="shared" ca="1" si="2"/>
        <v>135.53039999999999</v>
      </c>
      <c r="E25" s="10">
        <f t="shared" ca="1" si="2"/>
        <v>1115.640171114238</v>
      </c>
    </row>
    <row r="26" spans="1:5" hidden="1" outlineLevel="1" x14ac:dyDescent="0.25">
      <c r="A26">
        <v>2006</v>
      </c>
      <c r="B26" s="10">
        <f t="shared" ca="1" si="3"/>
        <v>24.078369140625</v>
      </c>
      <c r="C26" s="10">
        <f t="shared" ca="1" si="2"/>
        <v>166.25355968314548</v>
      </c>
      <c r="D26" s="10">
        <f t="shared" ca="1" si="2"/>
        <v>135.78434999999996</v>
      </c>
      <c r="E26" s="10">
        <f t="shared" ca="1" si="2"/>
        <v>1284.7438113426424</v>
      </c>
    </row>
    <row r="27" spans="1:5" hidden="1" outlineLevel="1" x14ac:dyDescent="0.25">
      <c r="A27">
        <v>2007</v>
      </c>
      <c r="B27" s="10">
        <f t="shared" ca="1" si="3"/>
        <v>35.166328430175781</v>
      </c>
      <c r="C27" s="10">
        <f t="shared" ca="1" si="2"/>
        <v>195.62800603507557</v>
      </c>
      <c r="D27" s="10">
        <f t="shared" ca="1" si="2"/>
        <v>234.35905</v>
      </c>
      <c r="E27" s="10">
        <f t="shared" ca="1" si="2"/>
        <v>1536.159518113099</v>
      </c>
    </row>
    <row r="28" spans="1:5" hidden="1" outlineLevel="1" x14ac:dyDescent="0.25">
      <c r="A28">
        <v>2008</v>
      </c>
      <c r="B28" s="10">
        <f t="shared" ca="1" si="3"/>
        <v>41.142990112304687</v>
      </c>
      <c r="C28" s="10">
        <f t="shared" ca="1" si="2"/>
        <v>223.28422767712902</v>
      </c>
      <c r="D28" s="10">
        <f ca="1">INDEX(INDIRECT($A$18&amp;"!$A$1:$N$55"),MATCH($A28,INDIRECT($A$18&amp;"!$A$1:$A$55"),0),MATCH(D$19,INDIRECT($A$18&amp;"!$A$1:$N$1"),0))</f>
        <v>131.19613999999999</v>
      </c>
      <c r="E28" s="10">
        <f t="shared" ca="1" si="2"/>
        <v>1757.2839541087151</v>
      </c>
    </row>
    <row r="29" spans="1:5" hidden="1" outlineLevel="1" x14ac:dyDescent="0.25">
      <c r="A29">
        <v>2009</v>
      </c>
      <c r="B29" s="10">
        <f t="shared" ca="1" si="3"/>
        <v>61.239646911621094</v>
      </c>
      <c r="C29" s="10">
        <f t="shared" ca="1" si="2"/>
        <v>214.40573631166819</v>
      </c>
      <c r="D29" s="10">
        <f t="shared" ca="1" si="2"/>
        <v>104.39338000000001</v>
      </c>
      <c r="E29" s="10">
        <f t="shared" ca="1" si="2"/>
        <v>1767.4745976703166</v>
      </c>
    </row>
    <row r="30" spans="1:5" hidden="1" outlineLevel="1" x14ac:dyDescent="0.25">
      <c r="A30">
        <v>2010</v>
      </c>
      <c r="B30" s="10">
        <f t="shared" ca="1" si="3"/>
        <v>65.838920593261719</v>
      </c>
      <c r="C30" s="10">
        <f t="shared" ca="1" si="2"/>
        <v>242.19539371901064</v>
      </c>
      <c r="D30" s="10">
        <f t="shared" ca="1" si="2"/>
        <v>175.38217</v>
      </c>
      <c r="E30" s="10">
        <f t="shared" ca="1" si="2"/>
        <v>2101.0700306835174</v>
      </c>
    </row>
    <row r="31" spans="1:5" hidden="1" outlineLevel="1" x14ac:dyDescent="0.25">
      <c r="A31">
        <v>2011</v>
      </c>
      <c r="B31" s="10">
        <f t="shared" ca="1" si="3"/>
        <v>52.755161285400391</v>
      </c>
      <c r="C31" s="10">
        <f t="shared" ca="1" si="2"/>
        <v>272.62818936630606</v>
      </c>
      <c r="D31" s="10">
        <f t="shared" ca="1" si="2"/>
        <v>195.6325499999999</v>
      </c>
      <c r="E31" s="10">
        <f t="shared" ca="1" si="2"/>
        <v>2434.3095749866961</v>
      </c>
    </row>
    <row r="32" spans="1:5" hidden="1" outlineLevel="1" x14ac:dyDescent="0.25">
      <c r="A32">
        <v>2012</v>
      </c>
      <c r="B32" s="10">
        <f t="shared" ca="1" si="3"/>
        <v>53.018970489501953</v>
      </c>
      <c r="C32" s="10">
        <f t="shared" ca="1" si="2"/>
        <v>288.11595347311334</v>
      </c>
      <c r="D32" s="10">
        <f t="shared" ca="1" si="2"/>
        <v>158.52157000000003</v>
      </c>
      <c r="E32" s="10">
        <f t="shared" ca="1" si="2"/>
        <v>2633.593593998432</v>
      </c>
    </row>
    <row r="33" spans="1:5" hidden="1" outlineLevel="1" x14ac:dyDescent="0.25">
      <c r="A33" t="s">
        <v>304</v>
      </c>
      <c r="B33" s="2">
        <f ca="1">(B32-B20)/B20</f>
        <v>1.5719448889770553</v>
      </c>
      <c r="C33" s="2">
        <f ca="1">(C32-C20)/C20</f>
        <v>3.3941773461291245</v>
      </c>
      <c r="D33" s="2">
        <f ca="1">(D32-D20)/D20</f>
        <v>2.6444362548385669</v>
      </c>
      <c r="E33" s="2">
        <f ca="1">(E32-E20)/E20</f>
        <v>3.0651915199968962</v>
      </c>
    </row>
    <row r="34" spans="1:5" hidden="1" outlineLevel="1" x14ac:dyDescent="0.25"/>
    <row r="35" spans="1:5" hidden="1" outlineLevel="1" x14ac:dyDescent="0.25">
      <c r="A35" t="s">
        <v>30</v>
      </c>
      <c r="B35" s="35" t="s">
        <v>31</v>
      </c>
      <c r="C35" s="35"/>
      <c r="D35" s="35"/>
      <c r="E35" s="35"/>
    </row>
    <row r="36" spans="1:5" hidden="1" outlineLevel="1" x14ac:dyDescent="0.25">
      <c r="B36" t="s">
        <v>279</v>
      </c>
      <c r="C36" t="s">
        <v>29</v>
      </c>
      <c r="D36" t="s">
        <v>28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28.051080703735352</v>
      </c>
      <c r="C37" s="10">
        <f ca="1">INDEX(INDIRECT($A$35&amp;"!$A$1:$N$55"),MATCH($A37,INDIRECT($A$35&amp;"!$A$1:$A$55"),0),MATCH(C$36,INDIRECT($A$35&amp;"!$A$1:$N$1"),0))</f>
        <v>70.573590553628421</v>
      </c>
      <c r="D37" s="10">
        <f ca="1">INDEX(INDIRECT($A$35&amp;"!$A$1:$N$55"),MATCH($A37,INDIRECT($A$35&amp;"!$A$1:$A$55"),0),MATCH(D$36,INDIRECT($A$35&amp;"!$A$1:$N$1"),0))</f>
        <v>44.038040000000002</v>
      </c>
      <c r="E37" s="10">
        <f ca="1">INDEX(INDIRECT($A$35&amp;"!$A$1:$N$55"),MATCH($A37,INDIRECT($A$35&amp;"!$A$1:$A$55"),0),MATCH(E$36,INDIRECT($A$35&amp;"!$A$1:$N$1"),0))</f>
        <v>667.1036201621904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33.741420745849609</v>
      </c>
      <c r="C38" s="10">
        <f t="shared" ca="1" si="4"/>
        <v>79.480212175687512</v>
      </c>
      <c r="D38" s="10">
        <f t="shared" ca="1" si="4"/>
        <v>22.943340000000003</v>
      </c>
      <c r="E38" s="10">
        <f t="shared" ca="1" si="4"/>
        <v>665.72628216793737</v>
      </c>
    </row>
    <row r="39" spans="1:5" hidden="1" outlineLevel="1" x14ac:dyDescent="0.25">
      <c r="A39">
        <v>2002</v>
      </c>
      <c r="B39" s="10">
        <f t="shared" ca="1" si="4"/>
        <v>26.731487274169922</v>
      </c>
      <c r="C39" s="10">
        <f t="shared" ca="1" si="4"/>
        <v>92.584354485202752</v>
      </c>
      <c r="D39" s="10">
        <f t="shared" ca="1" si="4"/>
        <v>7.6908300000000027</v>
      </c>
      <c r="E39" s="10">
        <f t="shared" ca="1" si="4"/>
        <v>727.25122925364144</v>
      </c>
    </row>
    <row r="40" spans="1:5" hidden="1" outlineLevel="1" x14ac:dyDescent="0.25">
      <c r="A40">
        <v>2003</v>
      </c>
      <c r="B40" s="10">
        <f t="shared" ca="1" si="4"/>
        <v>18.010519027709961</v>
      </c>
      <c r="C40" s="10">
        <f t="shared" ca="1" si="4"/>
        <v>113.46875700930325</v>
      </c>
      <c r="D40" s="10">
        <f t="shared" ca="1" si="4"/>
        <v>24.82607999999999</v>
      </c>
      <c r="E40" s="10">
        <f t="shared" ca="1" si="4"/>
        <v>846.55031884956895</v>
      </c>
    </row>
    <row r="41" spans="1:5" hidden="1" outlineLevel="1" x14ac:dyDescent="0.25">
      <c r="A41">
        <v>2004</v>
      </c>
      <c r="B41" s="10">
        <f t="shared" ca="1" si="4"/>
        <v>22.948518753051758</v>
      </c>
      <c r="C41" s="10">
        <f t="shared" ca="1" si="4"/>
        <v>129.09268157535121</v>
      </c>
      <c r="D41" s="10">
        <f t="shared" ca="1" si="4"/>
        <v>63.478519999999989</v>
      </c>
      <c r="E41" s="10">
        <f t="shared" ca="1" si="4"/>
        <v>1008.864068899293</v>
      </c>
    </row>
    <row r="42" spans="1:5" hidden="1" outlineLevel="1" x14ac:dyDescent="0.25">
      <c r="A42">
        <v>2005</v>
      </c>
      <c r="B42" s="10">
        <f t="shared" ca="1" si="4"/>
        <v>38.973739624023438</v>
      </c>
      <c r="C42" s="10">
        <f t="shared" ca="1" si="4"/>
        <v>149.80111228883359</v>
      </c>
      <c r="D42" s="10">
        <f t="shared" ca="1" si="4"/>
        <v>135.97894000000005</v>
      </c>
      <c r="E42" s="10">
        <f t="shared" ca="1" si="4"/>
        <v>1210.0996151717027</v>
      </c>
    </row>
    <row r="43" spans="1:5" hidden="1" outlineLevel="1" x14ac:dyDescent="0.25">
      <c r="A43">
        <v>2006</v>
      </c>
      <c r="B43" s="10">
        <f t="shared" ca="1" si="4"/>
        <v>37.830570220947266</v>
      </c>
      <c r="C43" s="10">
        <f t="shared" ca="1" si="4"/>
        <v>177.10123006099613</v>
      </c>
      <c r="D43" s="10">
        <f t="shared" ca="1" si="4"/>
        <v>137.19253</v>
      </c>
      <c r="E43" s="10">
        <f t="shared" ca="1" si="4"/>
        <v>1411.4359580291964</v>
      </c>
    </row>
    <row r="44" spans="1:5" hidden="1" outlineLevel="1" x14ac:dyDescent="0.25">
      <c r="A44">
        <v>2007</v>
      </c>
      <c r="B44" s="10">
        <f t="shared" ca="1" si="4"/>
        <v>51.44488525390625</v>
      </c>
      <c r="C44" s="10">
        <f t="shared" ca="1" si="4"/>
        <v>208.96694843640921</v>
      </c>
      <c r="D44" s="10">
        <f t="shared" ca="1" si="4"/>
        <v>234.80518000000001</v>
      </c>
      <c r="E44" s="10">
        <f t="shared" ca="1" si="4"/>
        <v>1695.9229843263254</v>
      </c>
    </row>
    <row r="45" spans="1:5" hidden="1" outlineLevel="1" x14ac:dyDescent="0.25">
      <c r="A45">
        <v>2008</v>
      </c>
      <c r="B45" s="10">
        <f t="shared" ca="1" si="4"/>
        <v>60.929065704345703</v>
      </c>
      <c r="C45" s="10">
        <f t="shared" ca="1" si="4"/>
        <v>240.2204816153826</v>
      </c>
      <c r="D45" s="10">
        <f t="shared" ca="1" si="4"/>
        <v>133.12665000000001</v>
      </c>
      <c r="E45" s="10">
        <f t="shared" ca="1" si="4"/>
        <v>1951.2617399096489</v>
      </c>
    </row>
    <row r="46" spans="1:5" hidden="1" outlineLevel="1" x14ac:dyDescent="0.25">
      <c r="A46">
        <v>2009</v>
      </c>
      <c r="B46" s="10">
        <f t="shared" ca="1" si="4"/>
        <v>81.340644836425781</v>
      </c>
      <c r="C46" s="10">
        <f t="shared" ca="1" si="4"/>
        <v>232.4474549006861</v>
      </c>
      <c r="D46" s="10">
        <f t="shared" ca="1" si="4"/>
        <v>106.08553999999999</v>
      </c>
      <c r="E46" s="10">
        <f t="shared" ca="1" si="4"/>
        <v>1994.347632040739</v>
      </c>
    </row>
    <row r="47" spans="1:5" hidden="1" outlineLevel="1" x14ac:dyDescent="0.25">
      <c r="A47">
        <v>2010</v>
      </c>
      <c r="B47" s="10">
        <f t="shared" ca="1" si="4"/>
        <v>85.731170654296875</v>
      </c>
      <c r="C47" s="10">
        <f t="shared" ca="1" si="4"/>
        <v>261.65413953763147</v>
      </c>
      <c r="D47" s="10">
        <f t="shared" ca="1" si="4"/>
        <v>175.96056999999999</v>
      </c>
      <c r="E47" s="10">
        <f t="shared" ca="1" si="4"/>
        <v>2362.8159239940642</v>
      </c>
    </row>
    <row r="48" spans="1:5" hidden="1" outlineLevel="1" x14ac:dyDescent="0.25">
      <c r="A48">
        <v>2011</v>
      </c>
      <c r="B48" s="10">
        <f t="shared" ca="1" si="4"/>
        <v>71.325271606445313</v>
      </c>
      <c r="C48" s="10">
        <f t="shared" ca="1" si="4"/>
        <v>294.2698537679878</v>
      </c>
      <c r="D48" s="10">
        <f t="shared" ca="1" si="4"/>
        <v>196.98693999999992</v>
      </c>
      <c r="E48" s="10">
        <f t="shared" ca="1" si="4"/>
        <v>2731.5247531025411</v>
      </c>
    </row>
    <row r="49" spans="1:11" hidden="1" outlineLevel="1" x14ac:dyDescent="0.25">
      <c r="A49">
        <v>2012</v>
      </c>
      <c r="B49" s="10">
        <f t="shared" ca="1" si="4"/>
        <v>72.980522155761719</v>
      </c>
      <c r="C49" s="10">
        <f t="shared" ca="1" si="4"/>
        <v>313.73262158719621</v>
      </c>
      <c r="D49" s="10">
        <f t="shared" ca="1" si="4"/>
        <v>160.33406999999997</v>
      </c>
      <c r="E49" s="10">
        <f t="shared" ca="1" si="4"/>
        <v>2966.0822348523138</v>
      </c>
    </row>
    <row r="50" spans="1:11" hidden="1" outlineLevel="1" x14ac:dyDescent="0.25">
      <c r="A50" t="s">
        <v>304</v>
      </c>
      <c r="B50" s="2">
        <f ca="1">(B49-B37)/B37</f>
        <v>1.6017009086585192</v>
      </c>
      <c r="C50" s="2">
        <f ca="1">(C49-C37)/C37</f>
        <v>3.4454677610428899</v>
      </c>
      <c r="D50" s="2">
        <f ca="1">(D49-D37)/D37</f>
        <v>2.6408084919310659</v>
      </c>
      <c r="E50" s="2">
        <f ca="1">(E49-E37)/E37</f>
        <v>3.4462091723189587</v>
      </c>
    </row>
    <row r="51" spans="1:11" collapsed="1" x14ac:dyDescent="0.25"/>
    <row r="52" spans="1:11" ht="21" x14ac:dyDescent="0.35">
      <c r="H52" s="36" t="s">
        <v>32</v>
      </c>
      <c r="I52" s="36"/>
      <c r="J52" s="36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20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K59"/>
  <sheetViews>
    <sheetView showGridLines="0" topLeftCell="F51" zoomScale="60" zoomScaleNormal="60" workbookViewId="0">
      <selection activeCell="K38" sqref="K38"/>
    </sheetView>
  </sheetViews>
  <sheetFormatPr defaultColWidth="9" defaultRowHeight="15.75" customHeight="1" zeroHeight="1" outlineLevelRow="1" outlineLevelCol="1" x14ac:dyDescent="0.25"/>
  <cols>
    <col min="1" max="5" width="9" hidden="1" customWidth="1" outlineLevel="1"/>
    <col min="6" max="6" width="4.25" customWidth="1" collapsed="1"/>
    <col min="7" max="7" width="6.375" customWidth="1"/>
    <col min="8" max="11" width="32.875" customWidth="1"/>
    <col min="12" max="12" width="9" customWidth="1"/>
  </cols>
  <sheetData>
    <row r="1" spans="1:8" hidden="1" outlineLevel="1" x14ac:dyDescent="0.25">
      <c r="A1" t="s">
        <v>33</v>
      </c>
      <c r="B1" s="35" t="s">
        <v>18</v>
      </c>
      <c r="C1" s="35"/>
      <c r="D1" s="35"/>
      <c r="E1" s="35"/>
    </row>
    <row r="2" spans="1:8" hidden="1" outlineLevel="1" x14ac:dyDescent="0.25">
      <c r="B2" t="s">
        <v>279</v>
      </c>
      <c r="C2" t="s">
        <v>29</v>
      </c>
      <c r="D2" t="s">
        <v>28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7.436729907989502</v>
      </c>
      <c r="C3" s="10">
        <f t="shared" ref="C3:E15" ca="1" si="0">INDEX(INDIRECT($A$1&amp;"!$A$1:$N$55"),MATCH($A3,INDIRECT($A$1&amp;"!$A$1:$A$55"),0),MATCH(C$2,INDIRECT($A$1&amp;"!$A$1:$N$1"),0))</f>
        <v>5.0059243494144221</v>
      </c>
      <c r="D3" s="10">
        <f t="shared" ca="1" si="0"/>
        <v>0.54117000000000004</v>
      </c>
      <c r="E3" s="10">
        <f t="shared" ca="1" si="0"/>
        <v>19.263639919281005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8.0485935211181641</v>
      </c>
      <c r="C4" s="10">
        <f t="shared" ca="1" si="0"/>
        <v>5.2446046489495064</v>
      </c>
      <c r="D4" s="10">
        <f t="shared" ca="1" si="0"/>
        <v>-0.24887999999999999</v>
      </c>
      <c r="E4" s="10">
        <f t="shared" ca="1" si="0"/>
        <v>19.915162792205809</v>
      </c>
    </row>
    <row r="5" spans="1:8" hidden="1" outlineLevel="1" x14ac:dyDescent="0.25">
      <c r="A5">
        <v>2002</v>
      </c>
      <c r="B5" s="10">
        <f t="shared" ca="1" si="1"/>
        <v>9.0300865173339844</v>
      </c>
      <c r="C5" s="10">
        <f t="shared" ca="1" si="0"/>
        <v>6.7429823937447901</v>
      </c>
      <c r="D5" s="10">
        <f t="shared" ca="1" si="0"/>
        <v>-0.55196999999999996</v>
      </c>
      <c r="E5" s="10">
        <f t="shared" ca="1" si="0"/>
        <v>25.671448627471925</v>
      </c>
      <c r="H5" s="9"/>
    </row>
    <row r="6" spans="1:8" hidden="1" outlineLevel="1" x14ac:dyDescent="0.25">
      <c r="A6">
        <v>2003</v>
      </c>
      <c r="B6" s="10">
        <f t="shared" ca="1" si="1"/>
        <v>10.24113941192627</v>
      </c>
      <c r="C6" s="10">
        <f t="shared" ca="1" si="0"/>
        <v>7.6720806975904319</v>
      </c>
      <c r="D6" s="10">
        <f t="shared" ca="1" si="0"/>
        <v>-0.38913000000000009</v>
      </c>
      <c r="E6" s="10">
        <f t="shared" ca="1" si="0"/>
        <v>37.747985767364504</v>
      </c>
    </row>
    <row r="7" spans="1:8" hidden="1" outlineLevel="1" x14ac:dyDescent="0.25">
      <c r="A7">
        <v>2004</v>
      </c>
      <c r="B7" s="10">
        <f t="shared" ca="1" si="1"/>
        <v>11.530889511108398</v>
      </c>
      <c r="C7" s="10">
        <f t="shared" ca="1" si="0"/>
        <v>8.5139526115965776</v>
      </c>
      <c r="D7" s="10">
        <f t="shared" ca="1" si="0"/>
        <v>-0.15616000000000008</v>
      </c>
      <c r="E7" s="10">
        <f t="shared" ca="1" si="0"/>
        <v>62.630924182891846</v>
      </c>
    </row>
    <row r="8" spans="1:8" hidden="1" outlineLevel="1" x14ac:dyDescent="0.25">
      <c r="A8">
        <v>2005</v>
      </c>
      <c r="B8" s="10">
        <f t="shared" ca="1" si="1"/>
        <v>12.375080108642578</v>
      </c>
      <c r="C8" s="10">
        <f t="shared" ca="1" si="0"/>
        <v>9.3593887340452078</v>
      </c>
      <c r="D8" s="10">
        <f t="shared" ca="1" si="0"/>
        <v>0.44853999999999994</v>
      </c>
      <c r="E8" s="10">
        <f t="shared" ca="1" si="0"/>
        <v>94.459444057464594</v>
      </c>
    </row>
    <row r="9" spans="1:8" hidden="1" outlineLevel="1" x14ac:dyDescent="0.25">
      <c r="A9">
        <v>2006</v>
      </c>
      <c r="B9" s="10">
        <f t="shared" ca="1" si="1"/>
        <v>13.752200126647949</v>
      </c>
      <c r="C9" s="10">
        <f t="shared" ca="1" si="0"/>
        <v>10.847670377850543</v>
      </c>
      <c r="D9" s="10">
        <f t="shared" ca="1" si="0"/>
        <v>1.4081800000000002</v>
      </c>
      <c r="E9" s="10">
        <f t="shared" ca="1" si="0"/>
        <v>126.69214668655395</v>
      </c>
    </row>
    <row r="10" spans="1:8" hidden="1" outlineLevel="1" x14ac:dyDescent="0.25">
      <c r="A10">
        <v>2007</v>
      </c>
      <c r="B10" s="10">
        <f t="shared" ca="1" si="1"/>
        <v>16.278554916381836</v>
      </c>
      <c r="C10" s="10">
        <f t="shared" ca="1" si="0"/>
        <v>13.338942401333593</v>
      </c>
      <c r="D10" s="10">
        <f t="shared" ca="1" si="0"/>
        <v>0.44612999999999992</v>
      </c>
      <c r="E10" s="10">
        <f t="shared" ca="1" si="0"/>
        <v>159.76346621322631</v>
      </c>
    </row>
    <row r="11" spans="1:8" hidden="1" outlineLevel="1" x14ac:dyDescent="0.25">
      <c r="A11">
        <v>2008</v>
      </c>
      <c r="B11" s="10">
        <f t="shared" ca="1" si="1"/>
        <v>19.786073684692383</v>
      </c>
      <c r="C11" s="10">
        <f t="shared" ca="1" si="0"/>
        <v>16.936253938253653</v>
      </c>
      <c r="D11" s="10">
        <f t="shared" ca="1" si="0"/>
        <v>1.9305100000000002</v>
      </c>
      <c r="E11" s="10">
        <f t="shared" ca="1" si="0"/>
        <v>193.97778580093384</v>
      </c>
    </row>
    <row r="12" spans="1:8" hidden="1" outlineLevel="1" x14ac:dyDescent="0.25">
      <c r="A12">
        <v>2009</v>
      </c>
      <c r="B12" s="10">
        <f t="shared" ca="1" si="1"/>
        <v>20.10099983215332</v>
      </c>
      <c r="C12" s="10">
        <f t="shared" ca="1" si="0"/>
        <v>18.041718589017897</v>
      </c>
      <c r="D12" s="10">
        <f t="shared" ca="1" si="0"/>
        <v>1.6921600000000001</v>
      </c>
      <c r="E12" s="10">
        <f t="shared" ca="1" si="0"/>
        <v>226.87303437042237</v>
      </c>
    </row>
    <row r="13" spans="1:8" hidden="1" outlineLevel="1" x14ac:dyDescent="0.25">
      <c r="A13">
        <v>2010</v>
      </c>
      <c r="B13" s="10">
        <f t="shared" ca="1" si="1"/>
        <v>19.892250061035156</v>
      </c>
      <c r="C13" s="10">
        <f t="shared" ca="1" si="0"/>
        <v>19.458745818620876</v>
      </c>
      <c r="D13" s="10">
        <f t="shared" ca="1" si="0"/>
        <v>0.57840000000000014</v>
      </c>
      <c r="E13" s="10">
        <f t="shared" ca="1" si="0"/>
        <v>261.74589331054688</v>
      </c>
    </row>
    <row r="14" spans="1:8" hidden="1" outlineLevel="1" x14ac:dyDescent="0.25">
      <c r="A14">
        <v>2011</v>
      </c>
      <c r="B14" s="10">
        <f t="shared" ca="1" si="1"/>
        <v>18.570110321044922</v>
      </c>
      <c r="C14" s="10">
        <f t="shared" ca="1" si="0"/>
        <v>21.641664401681936</v>
      </c>
      <c r="D14" s="10">
        <f t="shared" ca="1" si="0"/>
        <v>1.35439</v>
      </c>
      <c r="E14" s="10">
        <f t="shared" ca="1" si="0"/>
        <v>297.21517811584471</v>
      </c>
    </row>
    <row r="15" spans="1:8" hidden="1" outlineLevel="1" x14ac:dyDescent="0.25">
      <c r="A15">
        <v>2012</v>
      </c>
      <c r="B15" s="10">
        <f t="shared" ca="1" si="1"/>
        <v>19.961551666259766</v>
      </c>
      <c r="C15" s="10">
        <f t="shared" ca="1" si="0"/>
        <v>25.616668114082977</v>
      </c>
      <c r="D15" s="10">
        <f t="shared" ca="1" si="0"/>
        <v>1.8125000000000002</v>
      </c>
      <c r="E15" s="10">
        <f t="shared" ca="1" si="0"/>
        <v>332.48864085388186</v>
      </c>
    </row>
    <row r="16" spans="1:8" hidden="1" outlineLevel="1" x14ac:dyDescent="0.25">
      <c r="A16" t="s">
        <v>304</v>
      </c>
      <c r="B16" s="2">
        <f ca="1">(B15-B3)/B3</f>
        <v>1.6841840315881946</v>
      </c>
      <c r="C16" s="2">
        <f ca="1">(C15-C3)/C3</f>
        <v>4.1172703233279062</v>
      </c>
      <c r="D16" s="2">
        <f ca="1">(D15-D3)/D3</f>
        <v>2.3492248276881575</v>
      </c>
      <c r="E16" s="2">
        <f ca="1">(E15-E3)/E3</f>
        <v>16.259907382357866</v>
      </c>
    </row>
    <row r="17" spans="1:5" hidden="1" outlineLevel="1" x14ac:dyDescent="0.25"/>
    <row r="18" spans="1:5" hidden="1" outlineLevel="1" x14ac:dyDescent="0.25">
      <c r="A18" t="s">
        <v>34</v>
      </c>
      <c r="B18" s="35" t="s">
        <v>23</v>
      </c>
      <c r="C18" s="35"/>
      <c r="D18" s="35"/>
      <c r="E18" s="35"/>
    </row>
    <row r="19" spans="1:5" hidden="1" outlineLevel="1" x14ac:dyDescent="0.25">
      <c r="B19" t="s">
        <v>279</v>
      </c>
      <c r="C19" t="s">
        <v>29</v>
      </c>
      <c r="D19" t="s">
        <v>28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20.614349365234375</v>
      </c>
      <c r="C20" s="10">
        <f t="shared" ref="C20:E32" ca="1" si="2">INDEX(INDIRECT($A$18&amp;"!$A$1:$N$55"),MATCH($A20,INDIRECT($A$18&amp;"!$A$1:$A$55"),0),MATCH(C$19,INDIRECT($A$18&amp;"!$A$1:$N$1"),0))</f>
        <v>65.567666204213992</v>
      </c>
      <c r="D20" s="10">
        <f t="shared" ca="1" si="2"/>
        <v>43.496870000000001</v>
      </c>
      <c r="E20" s="10">
        <f t="shared" ca="1" si="2"/>
        <v>647.83998024290941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25.692829132080078</v>
      </c>
      <c r="C21" s="10">
        <f t="shared" ca="1" si="2"/>
        <v>74.235607526737979</v>
      </c>
      <c r="D21" s="10">
        <f t="shared" ca="1" si="2"/>
        <v>23.192219999999995</v>
      </c>
      <c r="E21" s="10">
        <f t="shared" ca="1" si="2"/>
        <v>645.81111937573155</v>
      </c>
    </row>
    <row r="22" spans="1:5" hidden="1" outlineLevel="1" x14ac:dyDescent="0.25">
      <c r="A22">
        <v>2002</v>
      </c>
      <c r="B22" s="10">
        <f t="shared" ca="1" si="3"/>
        <v>17.701400756835938</v>
      </c>
      <c r="C22" s="10">
        <f t="shared" ca="1" si="2"/>
        <v>85.841372091457956</v>
      </c>
      <c r="D22" s="10">
        <f t="shared" ca="1" si="2"/>
        <v>8.242799999999999</v>
      </c>
      <c r="E22" s="10">
        <f t="shared" ca="1" si="2"/>
        <v>701.57978062616951</v>
      </c>
    </row>
    <row r="23" spans="1:5" hidden="1" outlineLevel="1" x14ac:dyDescent="0.25">
      <c r="A23">
        <v>2003</v>
      </c>
      <c r="B23" s="10">
        <f t="shared" ca="1" si="3"/>
        <v>7.7693800926208496</v>
      </c>
      <c r="C23" s="10">
        <f t="shared" ca="1" si="2"/>
        <v>105.7966763117128</v>
      </c>
      <c r="D23" s="10">
        <f t="shared" ca="1" si="2"/>
        <v>25.215209999999999</v>
      </c>
      <c r="E23" s="10">
        <f t="shared" ca="1" si="2"/>
        <v>808.80233308220443</v>
      </c>
    </row>
    <row r="24" spans="1:5" hidden="1" outlineLevel="1" x14ac:dyDescent="0.25">
      <c r="A24">
        <v>2004</v>
      </c>
      <c r="B24" s="10">
        <f t="shared" ca="1" si="3"/>
        <v>11.417630195617676</v>
      </c>
      <c r="C24" s="10">
        <f t="shared" ca="1" si="2"/>
        <v>120.57872896375459</v>
      </c>
      <c r="D24" s="10">
        <f t="shared" ca="1" si="2"/>
        <v>63.634679999999996</v>
      </c>
      <c r="E24" s="10">
        <f t="shared" ca="1" si="2"/>
        <v>946.23314471640106</v>
      </c>
    </row>
    <row r="25" spans="1:5" hidden="1" outlineLevel="1" x14ac:dyDescent="0.25">
      <c r="A25">
        <v>2005</v>
      </c>
      <c r="B25" s="10">
        <f t="shared" ca="1" si="3"/>
        <v>26.598659515380859</v>
      </c>
      <c r="C25" s="10">
        <f t="shared" ca="1" si="2"/>
        <v>140.44172355478841</v>
      </c>
      <c r="D25" s="10">
        <f t="shared" ca="1" si="2"/>
        <v>135.53039999999999</v>
      </c>
      <c r="E25" s="10">
        <f t="shared" ca="1" si="2"/>
        <v>1115.640171114238</v>
      </c>
    </row>
    <row r="26" spans="1:5" hidden="1" outlineLevel="1" x14ac:dyDescent="0.25">
      <c r="A26">
        <v>2006</v>
      </c>
      <c r="B26" s="10">
        <f t="shared" ca="1" si="3"/>
        <v>24.078369140625</v>
      </c>
      <c r="C26" s="10">
        <f t="shared" ca="1" si="2"/>
        <v>166.25355968314548</v>
      </c>
      <c r="D26" s="10">
        <f t="shared" ca="1" si="2"/>
        <v>135.78434999999996</v>
      </c>
      <c r="E26" s="10">
        <f ca="1">INDEX(INDIRECT($A$18&amp;"!$A$1:$N$55"),MATCH($A26,INDIRECT($A$18&amp;"!$A$1:$A$55"),0),MATCH(E$19,INDIRECT($A$18&amp;"!$A$1:$N$1"),0))</f>
        <v>1284.7438113426424</v>
      </c>
    </row>
    <row r="27" spans="1:5" hidden="1" outlineLevel="1" x14ac:dyDescent="0.25">
      <c r="A27">
        <v>2007</v>
      </c>
      <c r="B27" s="10">
        <f t="shared" ca="1" si="3"/>
        <v>35.166328430175781</v>
      </c>
      <c r="C27" s="10">
        <f t="shared" ca="1" si="2"/>
        <v>195.62800603507557</v>
      </c>
      <c r="D27" s="10">
        <f t="shared" ca="1" si="2"/>
        <v>234.35905</v>
      </c>
      <c r="E27" s="10">
        <f t="shared" ca="1" si="2"/>
        <v>1536.159518113099</v>
      </c>
    </row>
    <row r="28" spans="1:5" hidden="1" outlineLevel="1" x14ac:dyDescent="0.25">
      <c r="A28">
        <v>2008</v>
      </c>
      <c r="B28" s="10">
        <f t="shared" ca="1" si="3"/>
        <v>41.142990112304687</v>
      </c>
      <c r="C28" s="10">
        <f t="shared" ca="1" si="2"/>
        <v>223.28422767712902</v>
      </c>
      <c r="D28" s="10">
        <f ca="1">INDEX(INDIRECT($A$18&amp;"!$A$1:$N$55"),MATCH($A28,INDIRECT($A$18&amp;"!$A$1:$A$55"),0),MATCH(D$19,INDIRECT($A$18&amp;"!$A$1:$N$1"),0))</f>
        <v>131.19613999999999</v>
      </c>
      <c r="E28" s="10">
        <f t="shared" ca="1" si="2"/>
        <v>1757.2839541087151</v>
      </c>
    </row>
    <row r="29" spans="1:5" hidden="1" outlineLevel="1" x14ac:dyDescent="0.25">
      <c r="A29">
        <v>2009</v>
      </c>
      <c r="B29" s="10">
        <f t="shared" ca="1" si="3"/>
        <v>61.239646911621094</v>
      </c>
      <c r="C29" s="10">
        <f t="shared" ca="1" si="2"/>
        <v>214.40573631166819</v>
      </c>
      <c r="D29" s="10">
        <f t="shared" ca="1" si="2"/>
        <v>104.39338000000001</v>
      </c>
      <c r="E29" s="10">
        <f t="shared" ca="1" si="2"/>
        <v>1767.4745976703166</v>
      </c>
    </row>
    <row r="30" spans="1:5" hidden="1" outlineLevel="1" x14ac:dyDescent="0.25">
      <c r="A30">
        <v>2010</v>
      </c>
      <c r="B30" s="10">
        <f t="shared" ca="1" si="3"/>
        <v>65.838920593261719</v>
      </c>
      <c r="C30" s="10">
        <f t="shared" ca="1" si="2"/>
        <v>242.19539371901064</v>
      </c>
      <c r="D30" s="10">
        <f t="shared" ca="1" si="2"/>
        <v>175.38217</v>
      </c>
      <c r="E30" s="10">
        <f t="shared" ca="1" si="2"/>
        <v>2101.0700306835174</v>
      </c>
    </row>
    <row r="31" spans="1:5" hidden="1" outlineLevel="1" x14ac:dyDescent="0.25">
      <c r="A31">
        <v>2011</v>
      </c>
      <c r="B31" s="10">
        <f t="shared" ca="1" si="3"/>
        <v>52.755161285400391</v>
      </c>
      <c r="C31" s="10">
        <f t="shared" ca="1" si="2"/>
        <v>272.62818936630606</v>
      </c>
      <c r="D31" s="10">
        <f t="shared" ca="1" si="2"/>
        <v>195.6325499999999</v>
      </c>
      <c r="E31" s="10">
        <f t="shared" ca="1" si="2"/>
        <v>2434.3095749866961</v>
      </c>
    </row>
    <row r="32" spans="1:5" hidden="1" outlineLevel="1" x14ac:dyDescent="0.25">
      <c r="A32">
        <v>2012</v>
      </c>
      <c r="B32" s="10">
        <f t="shared" ca="1" si="3"/>
        <v>53.018970489501953</v>
      </c>
      <c r="C32" s="10">
        <f t="shared" ca="1" si="2"/>
        <v>288.11595347311334</v>
      </c>
      <c r="D32" s="10">
        <f t="shared" ca="1" si="2"/>
        <v>158.52157000000003</v>
      </c>
      <c r="E32" s="10">
        <f t="shared" ca="1" si="2"/>
        <v>2633.593593998432</v>
      </c>
    </row>
    <row r="33" spans="1:5" hidden="1" outlineLevel="1" x14ac:dyDescent="0.25">
      <c r="A33" t="s">
        <v>304</v>
      </c>
      <c r="B33" s="2">
        <f ca="1">(B32-B20)/B20</f>
        <v>1.5719448889770553</v>
      </c>
      <c r="C33" s="2">
        <f ca="1">(C32-C20)/C20</f>
        <v>3.3941773461291245</v>
      </c>
      <c r="D33" s="2">
        <f ca="1">(D32-D20)/D20</f>
        <v>2.6444362548385669</v>
      </c>
      <c r="E33" s="2">
        <f ca="1">(E32-E20)/E20</f>
        <v>3.0651915199968962</v>
      </c>
    </row>
    <row r="34" spans="1:5" hidden="1" outlineLevel="1" x14ac:dyDescent="0.25"/>
    <row r="35" spans="1:5" hidden="1" outlineLevel="1" x14ac:dyDescent="0.25">
      <c r="A35" t="s">
        <v>30</v>
      </c>
      <c r="B35" s="35" t="s">
        <v>31</v>
      </c>
      <c r="C35" s="35"/>
      <c r="D35" s="35"/>
      <c r="E35" s="35"/>
    </row>
    <row r="36" spans="1:5" hidden="1" outlineLevel="1" x14ac:dyDescent="0.25">
      <c r="B36" t="s">
        <v>279</v>
      </c>
      <c r="C36" t="s">
        <v>29</v>
      </c>
      <c r="D36" t="s">
        <v>28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28.051080703735352</v>
      </c>
      <c r="C37" s="10">
        <f ca="1">INDEX(INDIRECT($A$35&amp;"!$A$1:$N$55"),MATCH($A37,INDIRECT($A$35&amp;"!$A$1:$A$55"),0),MATCH(C$36,INDIRECT($A$35&amp;"!$A$1:$N$1"),0))</f>
        <v>70.573590553628421</v>
      </c>
      <c r="D37" s="10">
        <f ca="1">INDEX(INDIRECT($A$35&amp;"!$A$1:$N$55"),MATCH($A37,INDIRECT($A$35&amp;"!$A$1:$A$55"),0),MATCH(D$36,INDIRECT($A$35&amp;"!$A$1:$N$1"),0))</f>
        <v>44.038040000000002</v>
      </c>
      <c r="E37" s="10">
        <f ca="1">INDEX(INDIRECT($A$35&amp;"!$A$1:$N$55"),MATCH($A37,INDIRECT($A$35&amp;"!$A$1:$A$55"),0),MATCH(E$36,INDIRECT($A$35&amp;"!$A$1:$N$1"),0))</f>
        <v>667.1036201621904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33.741420745849609</v>
      </c>
      <c r="C38" s="10">
        <f t="shared" ca="1" si="4"/>
        <v>79.480212175687512</v>
      </c>
      <c r="D38" s="10">
        <f t="shared" ca="1" si="4"/>
        <v>22.943340000000003</v>
      </c>
      <c r="E38" s="10">
        <f t="shared" ca="1" si="4"/>
        <v>665.72628216793737</v>
      </c>
    </row>
    <row r="39" spans="1:5" hidden="1" outlineLevel="1" x14ac:dyDescent="0.25">
      <c r="A39">
        <v>2002</v>
      </c>
      <c r="B39" s="10">
        <f t="shared" ca="1" si="4"/>
        <v>26.731487274169922</v>
      </c>
      <c r="C39" s="10">
        <f t="shared" ca="1" si="4"/>
        <v>92.584354485202752</v>
      </c>
      <c r="D39" s="10">
        <f t="shared" ca="1" si="4"/>
        <v>7.6908300000000027</v>
      </c>
      <c r="E39" s="10">
        <f t="shared" ca="1" si="4"/>
        <v>727.25122925364144</v>
      </c>
    </row>
    <row r="40" spans="1:5" hidden="1" outlineLevel="1" x14ac:dyDescent="0.25">
      <c r="A40">
        <v>2003</v>
      </c>
      <c r="B40" s="10">
        <f t="shared" ca="1" si="4"/>
        <v>18.010519027709961</v>
      </c>
      <c r="C40" s="10">
        <f t="shared" ca="1" si="4"/>
        <v>113.46875700930325</v>
      </c>
      <c r="D40" s="10">
        <f t="shared" ca="1" si="4"/>
        <v>24.82607999999999</v>
      </c>
      <c r="E40" s="10">
        <f t="shared" ca="1" si="4"/>
        <v>846.55031884956895</v>
      </c>
    </row>
    <row r="41" spans="1:5" hidden="1" outlineLevel="1" x14ac:dyDescent="0.25">
      <c r="A41">
        <v>2004</v>
      </c>
      <c r="B41" s="10">
        <f t="shared" ca="1" si="4"/>
        <v>22.948518753051758</v>
      </c>
      <c r="C41" s="10">
        <f t="shared" ca="1" si="4"/>
        <v>129.09268157535121</v>
      </c>
      <c r="D41" s="10">
        <f t="shared" ca="1" si="4"/>
        <v>63.478519999999989</v>
      </c>
      <c r="E41" s="10">
        <f t="shared" ca="1" si="4"/>
        <v>1008.864068899293</v>
      </c>
    </row>
    <row r="42" spans="1:5" hidden="1" outlineLevel="1" x14ac:dyDescent="0.25">
      <c r="A42">
        <v>2005</v>
      </c>
      <c r="B42" s="10">
        <f t="shared" ca="1" si="4"/>
        <v>38.973739624023438</v>
      </c>
      <c r="C42" s="10">
        <f t="shared" ca="1" si="4"/>
        <v>149.80111228883359</v>
      </c>
      <c r="D42" s="10">
        <f ca="1">INDEX(INDIRECT($A$35&amp;"!$A$1:$N$55"),MATCH($A42,INDIRECT($A$35&amp;"!$A$1:$A$55"),0),MATCH(D$36,INDIRECT($A$35&amp;"!$A$1:$N$1"),0))</f>
        <v>135.97894000000005</v>
      </c>
      <c r="E42" s="10">
        <f t="shared" ca="1" si="4"/>
        <v>1210.0996151717027</v>
      </c>
    </row>
    <row r="43" spans="1:5" hidden="1" outlineLevel="1" x14ac:dyDescent="0.25">
      <c r="A43">
        <v>2006</v>
      </c>
      <c r="B43" s="10">
        <f t="shared" ca="1" si="4"/>
        <v>37.830570220947266</v>
      </c>
      <c r="C43" s="10">
        <f t="shared" ca="1" si="4"/>
        <v>177.10123006099613</v>
      </c>
      <c r="D43" s="10">
        <f t="shared" ca="1" si="4"/>
        <v>137.19253</v>
      </c>
      <c r="E43" s="10">
        <f t="shared" ca="1" si="4"/>
        <v>1411.4359580291964</v>
      </c>
    </row>
    <row r="44" spans="1:5" hidden="1" outlineLevel="1" x14ac:dyDescent="0.25">
      <c r="A44">
        <v>2007</v>
      </c>
      <c r="B44" s="10">
        <f t="shared" ca="1" si="4"/>
        <v>51.44488525390625</v>
      </c>
      <c r="C44" s="10">
        <f t="shared" ca="1" si="4"/>
        <v>208.96694843640921</v>
      </c>
      <c r="D44" s="10">
        <f t="shared" ca="1" si="4"/>
        <v>234.80518000000001</v>
      </c>
      <c r="E44" s="10">
        <f t="shared" ca="1" si="4"/>
        <v>1695.9229843263254</v>
      </c>
    </row>
    <row r="45" spans="1:5" hidden="1" outlineLevel="1" x14ac:dyDescent="0.25">
      <c r="A45">
        <v>2008</v>
      </c>
      <c r="B45" s="10">
        <f t="shared" ca="1" si="4"/>
        <v>60.929065704345703</v>
      </c>
      <c r="C45" s="10">
        <f t="shared" ca="1" si="4"/>
        <v>240.2204816153826</v>
      </c>
      <c r="D45" s="10">
        <f t="shared" ca="1" si="4"/>
        <v>133.12665000000001</v>
      </c>
      <c r="E45" s="10">
        <f t="shared" ca="1" si="4"/>
        <v>1951.2617399096489</v>
      </c>
    </row>
    <row r="46" spans="1:5" hidden="1" outlineLevel="1" x14ac:dyDescent="0.25">
      <c r="A46">
        <v>2009</v>
      </c>
      <c r="B46" s="10">
        <f t="shared" ca="1" si="4"/>
        <v>81.340644836425781</v>
      </c>
      <c r="C46" s="10">
        <f t="shared" ca="1" si="4"/>
        <v>232.4474549006861</v>
      </c>
      <c r="D46" s="10">
        <f t="shared" ca="1" si="4"/>
        <v>106.08553999999999</v>
      </c>
      <c r="E46" s="10">
        <f t="shared" ca="1" si="4"/>
        <v>1994.347632040739</v>
      </c>
    </row>
    <row r="47" spans="1:5" hidden="1" outlineLevel="1" x14ac:dyDescent="0.25">
      <c r="A47">
        <v>2010</v>
      </c>
      <c r="B47" s="10">
        <f t="shared" ca="1" si="4"/>
        <v>85.731170654296875</v>
      </c>
      <c r="C47" s="10">
        <f t="shared" ca="1" si="4"/>
        <v>261.65413953763147</v>
      </c>
      <c r="D47" s="10">
        <f t="shared" ca="1" si="4"/>
        <v>175.96056999999999</v>
      </c>
      <c r="E47" s="10">
        <f t="shared" ca="1" si="4"/>
        <v>2362.8159239940642</v>
      </c>
    </row>
    <row r="48" spans="1:5" hidden="1" outlineLevel="1" x14ac:dyDescent="0.25">
      <c r="A48">
        <v>2011</v>
      </c>
      <c r="B48" s="10">
        <f t="shared" ca="1" si="4"/>
        <v>71.325271606445313</v>
      </c>
      <c r="C48" s="10">
        <f t="shared" ca="1" si="4"/>
        <v>294.2698537679878</v>
      </c>
      <c r="D48" s="10">
        <f t="shared" ca="1" si="4"/>
        <v>196.98693999999992</v>
      </c>
      <c r="E48" s="10">
        <f t="shared" ca="1" si="4"/>
        <v>2731.5247531025411</v>
      </c>
    </row>
    <row r="49" spans="1:11" hidden="1" outlineLevel="1" x14ac:dyDescent="0.25">
      <c r="A49">
        <v>2012</v>
      </c>
      <c r="B49" s="10">
        <f t="shared" ca="1" si="4"/>
        <v>72.980522155761719</v>
      </c>
      <c r="C49" s="10">
        <f t="shared" ca="1" si="4"/>
        <v>313.73262158719621</v>
      </c>
      <c r="D49" s="10">
        <f t="shared" ca="1" si="4"/>
        <v>160.33406999999997</v>
      </c>
      <c r="E49" s="10">
        <f t="shared" ca="1" si="4"/>
        <v>2966.0822348523138</v>
      </c>
    </row>
    <row r="50" spans="1:11" hidden="1" outlineLevel="1" x14ac:dyDescent="0.25">
      <c r="A50" t="s">
        <v>304</v>
      </c>
      <c r="B50" s="2">
        <f ca="1">(B49-B37)/B37</f>
        <v>1.6017009086585192</v>
      </c>
      <c r="C50" s="2">
        <f ca="1">(C49-C37)/C37</f>
        <v>3.4454677610428899</v>
      </c>
      <c r="D50" s="2">
        <f ca="1">(D49-D37)/D37</f>
        <v>2.6408084919310659</v>
      </c>
      <c r="E50" s="2">
        <f ca="1">(E49-E37)/E37</f>
        <v>3.4462091723189587</v>
      </c>
    </row>
    <row r="51" spans="1:11" collapsed="1" x14ac:dyDescent="0.25"/>
    <row r="52" spans="1:11" ht="21" x14ac:dyDescent="0.35">
      <c r="H52" s="36" t="s">
        <v>19</v>
      </c>
      <c r="I52" s="36"/>
      <c r="J52" s="36"/>
      <c r="K52" s="3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 t="s">
        <v>14</v>
      </c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ht="16.5" thickTop="1" x14ac:dyDescent="0.25">
      <c r="H57" s="8" t="s">
        <v>21</v>
      </c>
    </row>
    <row r="58" spans="1:11" x14ac:dyDescent="0.25">
      <c r="H58" s="8" t="s">
        <v>35</v>
      </c>
    </row>
    <row r="59" spans="1:11" x14ac:dyDescent="0.25">
      <c r="H59" s="8"/>
    </row>
  </sheetData>
  <mergeCells count="4">
    <mergeCell ref="B1:E1"/>
    <mergeCell ref="B18:E18"/>
    <mergeCell ref="B35:E35"/>
    <mergeCell ref="H52:K52"/>
  </mergeCells>
  <pageMargins left="0.7" right="0.7" top="0.75" bottom="0.75" header="0.3" footer="0.3"/>
  <pageSetup scale="7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O74"/>
  <sheetViews>
    <sheetView showGridLines="0" topLeftCell="J66" zoomScale="80" zoomScaleNormal="80" workbookViewId="0">
      <selection activeCell="K67" sqref="K67:M74"/>
    </sheetView>
  </sheetViews>
  <sheetFormatPr defaultColWidth="9" defaultRowHeight="15.75" customHeight="1" zeroHeight="1" outlineLevelRow="1" outlineLevelCol="1" x14ac:dyDescent="0.25"/>
  <cols>
    <col min="1" max="9" width="9" hidden="1" customWidth="1" outlineLevel="1"/>
    <col min="10" max="10" width="4.25" customWidth="1" collapsed="1"/>
    <col min="11" max="11" width="6.375" customWidth="1"/>
    <col min="12" max="15" width="32.875" customWidth="1"/>
    <col min="16" max="16" width="9" customWidth="1"/>
  </cols>
  <sheetData>
    <row r="1" spans="1:12" hidden="1" outlineLevel="1" x14ac:dyDescent="0.25">
      <c r="A1" t="s">
        <v>33</v>
      </c>
      <c r="B1" s="35" t="s">
        <v>18</v>
      </c>
      <c r="C1" s="35"/>
      <c r="D1" s="35"/>
      <c r="E1" s="35"/>
      <c r="F1" s="28"/>
      <c r="G1" s="28"/>
      <c r="H1" s="28"/>
      <c r="I1" s="28"/>
    </row>
    <row r="2" spans="1:12" hidden="1" outlineLevel="1" x14ac:dyDescent="0.25">
      <c r="B2" t="s">
        <v>279</v>
      </c>
      <c r="C2" t="s">
        <v>29</v>
      </c>
      <c r="D2" t="s">
        <v>28</v>
      </c>
      <c r="E2" t="s">
        <v>7</v>
      </c>
      <c r="F2" s="29" t="s">
        <v>305</v>
      </c>
      <c r="G2" s="30" t="s">
        <v>24</v>
      </c>
      <c r="H2" s="30" t="s">
        <v>24</v>
      </c>
      <c r="I2" s="30" t="s">
        <v>306</v>
      </c>
    </row>
    <row r="3" spans="1:12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8.4705591201782227</v>
      </c>
      <c r="C3" s="10">
        <f t="shared" ref="C3:E20" ca="1" si="0">INDEX(INDIRECT($A$1&amp;"!$A$1:$N$55"),MATCH($A3,INDIRECT($A$1&amp;"!$A$1:$A$55"),0),MATCH(C$2,INDIRECT($A$1&amp;"!$A$1:$N$1"),0))</f>
        <v>3.489663273628</v>
      </c>
      <c r="D3" s="10">
        <f t="shared" ca="1" si="0"/>
        <v>-0.29993000000000009</v>
      </c>
      <c r="E3" s="10">
        <f t="shared" ca="1" si="0"/>
        <v>10.676650730133057</v>
      </c>
      <c r="F3" s="31">
        <f ca="1">SUM(B3:E3)</f>
        <v>22.336943123939278</v>
      </c>
      <c r="G3" s="32">
        <f ca="1">SUM(B3:D3)</f>
        <v>11.660292393806223</v>
      </c>
      <c r="H3" s="32">
        <f ca="1">(G3/$F3)*100</f>
        <v>52.201826942512483</v>
      </c>
      <c r="I3" s="32">
        <f ca="1">(E3/$F3)*100</f>
        <v>47.798173057487524</v>
      </c>
      <c r="L3" s="9"/>
    </row>
    <row r="4" spans="1:12" hidden="1" outlineLevel="1" x14ac:dyDescent="0.25">
      <c r="A4">
        <v>1996</v>
      </c>
      <c r="B4" s="10">
        <f t="shared" ref="B4:B8" ca="1" si="1">INDEX(INDIRECT($A$1&amp;"!$A$1:$N$55"),MATCH($A4,INDIRECT($A$1&amp;"!$A$1:$A$55"),0),MATCH(B$2,INDIRECT($A$1&amp;"!$A$1:$N$1"),0))</f>
        <v>7.7542400360107422</v>
      </c>
      <c r="C4" s="10">
        <f t="shared" ca="1" si="0"/>
        <v>3.6032751997436847</v>
      </c>
      <c r="D4" s="10">
        <f t="shared" ca="1" si="0"/>
        <v>0.27382000000000001</v>
      </c>
      <c r="E4" s="10">
        <f t="shared" ca="1" si="0"/>
        <v>12.021529830932618</v>
      </c>
      <c r="F4" s="31">
        <f t="shared" ref="F4:F8" ca="1" si="2">SUM(B4:E4)</f>
        <v>23.652865066687045</v>
      </c>
      <c r="G4" s="32">
        <f t="shared" ref="G4:G8" ca="1" si="3">SUM(B4:D4)</f>
        <v>11.631335235754428</v>
      </c>
      <c r="H4" s="32">
        <f t="shared" ref="H4:H8" ca="1" si="4">(G4/$F4)*100</f>
        <v>49.175164205101424</v>
      </c>
      <c r="I4" s="32">
        <f t="shared" ref="I4:I8" ca="1" si="5">(E4/$F4)*100</f>
        <v>50.824835794898569</v>
      </c>
      <c r="L4" s="9"/>
    </row>
    <row r="5" spans="1:12" hidden="1" outlineLevel="1" x14ac:dyDescent="0.25">
      <c r="A5">
        <v>1997</v>
      </c>
      <c r="B5" s="10">
        <f t="shared" ca="1" si="1"/>
        <v>7.1366400718688965</v>
      </c>
      <c r="C5" s="10">
        <f t="shared" ca="1" si="0"/>
        <v>3.9560856333662677</v>
      </c>
      <c r="D5" s="10">
        <f t="shared" ca="1" si="0"/>
        <v>0.38356999999999991</v>
      </c>
      <c r="E5" s="10">
        <f t="shared" ca="1" si="0"/>
        <v>15.013158004760742</v>
      </c>
      <c r="F5" s="31">
        <f t="shared" ca="1" si="2"/>
        <v>26.489453709995907</v>
      </c>
      <c r="G5" s="32">
        <f t="shared" ca="1" si="3"/>
        <v>11.476295705235165</v>
      </c>
      <c r="H5" s="32">
        <f t="shared" ca="1" si="4"/>
        <v>43.32401804460217</v>
      </c>
      <c r="I5" s="32">
        <f t="shared" ca="1" si="5"/>
        <v>56.675981955397837</v>
      </c>
      <c r="L5" s="9"/>
    </row>
    <row r="6" spans="1:12" hidden="1" outlineLevel="1" x14ac:dyDescent="0.25">
      <c r="A6">
        <v>1998</v>
      </c>
      <c r="B6" s="10">
        <f t="shared" ca="1" si="1"/>
        <v>7.6703400611877441</v>
      </c>
      <c r="C6" s="10">
        <f t="shared" ca="1" si="0"/>
        <v>4.4470810902854536</v>
      </c>
      <c r="D6" s="10">
        <f t="shared" ca="1" si="0"/>
        <v>0.37698000000000009</v>
      </c>
      <c r="E6" s="10">
        <f t="shared" ca="1" si="0"/>
        <v>16.224282836914064</v>
      </c>
      <c r="F6" s="31">
        <f t="shared" ca="1" si="2"/>
        <v>28.718683988387262</v>
      </c>
      <c r="G6" s="32">
        <f t="shared" ca="1" si="3"/>
        <v>12.494401151473198</v>
      </c>
      <c r="H6" s="32">
        <f t="shared" ca="1" si="4"/>
        <v>43.50617582799218</v>
      </c>
      <c r="I6" s="32">
        <f t="shared" ca="1" si="5"/>
        <v>56.49382417200782</v>
      </c>
      <c r="L6" s="9"/>
    </row>
    <row r="7" spans="1:12" hidden="1" outlineLevel="1" x14ac:dyDescent="0.25">
      <c r="A7">
        <v>1999</v>
      </c>
      <c r="B7" s="10">
        <f t="shared" ca="1" si="1"/>
        <v>7.4011297225952148</v>
      </c>
      <c r="C7" s="10">
        <f t="shared" ca="1" si="0"/>
        <v>4.5791686852319371</v>
      </c>
      <c r="D7" s="10">
        <f t="shared" ca="1" si="0"/>
        <v>0.66382000000000008</v>
      </c>
      <c r="E7" s="10">
        <f t="shared" ca="1" si="0"/>
        <v>17.055746143341064</v>
      </c>
      <c r="F7" s="31">
        <f t="shared" ca="1" si="2"/>
        <v>29.699864551168218</v>
      </c>
      <c r="G7" s="32">
        <f t="shared" ca="1" si="3"/>
        <v>12.644118407827152</v>
      </c>
      <c r="H7" s="32">
        <f t="shared" ca="1" si="4"/>
        <v>42.572983408874862</v>
      </c>
      <c r="I7" s="32">
        <f t="shared" ca="1" si="5"/>
        <v>57.427016591125138</v>
      </c>
      <c r="L7" s="9"/>
    </row>
    <row r="8" spans="1:12" hidden="1" outlineLevel="1" x14ac:dyDescent="0.25">
      <c r="A8">
        <v>2000</v>
      </c>
      <c r="B8" s="10">
        <f t="shared" ca="1" si="1"/>
        <v>7.436729907989502</v>
      </c>
      <c r="C8" s="10">
        <f t="shared" ca="1" si="0"/>
        <v>5.0059243494144221</v>
      </c>
      <c r="D8" s="10">
        <f t="shared" ca="1" si="0"/>
        <v>0.54117000000000004</v>
      </c>
      <c r="E8" s="10">
        <f t="shared" ca="1" si="0"/>
        <v>19.263639919281005</v>
      </c>
      <c r="F8" s="31">
        <f t="shared" ca="1" si="2"/>
        <v>32.247464176684929</v>
      </c>
      <c r="G8" s="32">
        <f t="shared" ca="1" si="3"/>
        <v>12.983824257403922</v>
      </c>
      <c r="H8" s="32">
        <f t="shared" ca="1" si="4"/>
        <v>40.263086071714405</v>
      </c>
      <c r="I8" s="32">
        <f t="shared" ca="1" si="5"/>
        <v>59.736913928285581</v>
      </c>
      <c r="L8" s="9"/>
    </row>
    <row r="9" spans="1:12" hidden="1" outlineLevel="1" x14ac:dyDescent="0.25">
      <c r="A9">
        <v>2001</v>
      </c>
      <c r="B9" s="10">
        <f t="shared" ref="B9:B20" ca="1" si="6">INDEX(INDIRECT($A$1&amp;"!$A$1:$N$55"),MATCH($A9,INDIRECT($A$1&amp;"!$A$1:$A$55"),0),MATCH(B$2,INDIRECT($A$1&amp;"!$A$1:$N$1"),0))</f>
        <v>8.0485935211181641</v>
      </c>
      <c r="C9" s="10">
        <f t="shared" ca="1" si="0"/>
        <v>5.2446046489495064</v>
      </c>
      <c r="D9" s="10">
        <f t="shared" ca="1" si="0"/>
        <v>-0.24887999999999999</v>
      </c>
      <c r="E9" s="10">
        <f t="shared" ca="1" si="0"/>
        <v>19.915162792205809</v>
      </c>
      <c r="F9" s="31">
        <f t="shared" ref="F9:F20" ca="1" si="7">SUM(B9:E9)</f>
        <v>32.959480962273481</v>
      </c>
      <c r="G9" s="32">
        <f t="shared" ref="G9:G20" ca="1" si="8">SUM(B9:D9)</f>
        <v>13.044318170067671</v>
      </c>
      <c r="H9" s="32">
        <f t="shared" ref="H9:H20" ca="1" si="9">(G9/$F9)*100</f>
        <v>39.576831276556298</v>
      </c>
      <c r="I9" s="32">
        <f t="shared" ref="I9:I20" ca="1" si="10">(E9/$F9)*100</f>
        <v>60.423168723443702</v>
      </c>
    </row>
    <row r="10" spans="1:12" hidden="1" outlineLevel="1" x14ac:dyDescent="0.25">
      <c r="A10">
        <v>2002</v>
      </c>
      <c r="B10" s="10">
        <f t="shared" ca="1" si="6"/>
        <v>9.0300865173339844</v>
      </c>
      <c r="C10" s="10">
        <f t="shared" ca="1" si="0"/>
        <v>6.7429823937447901</v>
      </c>
      <c r="D10" s="10">
        <f t="shared" ca="1" si="0"/>
        <v>-0.55196999999999996</v>
      </c>
      <c r="E10" s="10">
        <f t="shared" ca="1" si="0"/>
        <v>25.671448627471925</v>
      </c>
      <c r="F10" s="31">
        <f t="shared" ca="1" si="7"/>
        <v>40.892547538550701</v>
      </c>
      <c r="G10" s="32">
        <f t="shared" ca="1" si="8"/>
        <v>15.221098911078773</v>
      </c>
      <c r="H10" s="32">
        <f t="shared" ca="1" si="9"/>
        <v>37.222183080497395</v>
      </c>
      <c r="I10" s="32">
        <f t="shared" ca="1" si="10"/>
        <v>62.777816919502591</v>
      </c>
      <c r="L10" s="9"/>
    </row>
    <row r="11" spans="1:12" hidden="1" outlineLevel="1" x14ac:dyDescent="0.25">
      <c r="A11">
        <v>2003</v>
      </c>
      <c r="B11" s="10">
        <f t="shared" ca="1" si="6"/>
        <v>10.24113941192627</v>
      </c>
      <c r="C11" s="10">
        <f t="shared" ca="1" si="0"/>
        <v>7.6720806975904319</v>
      </c>
      <c r="D11" s="10">
        <f t="shared" ca="1" si="0"/>
        <v>-0.38913000000000009</v>
      </c>
      <c r="E11" s="10">
        <f t="shared" ca="1" si="0"/>
        <v>37.747985767364504</v>
      </c>
      <c r="F11" s="31">
        <f t="shared" ca="1" si="7"/>
        <v>55.272075876881203</v>
      </c>
      <c r="G11" s="32">
        <f t="shared" ca="1" si="8"/>
        <v>17.524090109516699</v>
      </c>
      <c r="H11" s="32">
        <f t="shared" ca="1" si="9"/>
        <v>31.705141939216631</v>
      </c>
      <c r="I11" s="32">
        <f t="shared" ca="1" si="10"/>
        <v>68.294858060783369</v>
      </c>
    </row>
    <row r="12" spans="1:12" hidden="1" outlineLevel="1" x14ac:dyDescent="0.25">
      <c r="A12">
        <v>2004</v>
      </c>
      <c r="B12" s="10">
        <f t="shared" ca="1" si="6"/>
        <v>11.530889511108398</v>
      </c>
      <c r="C12" s="10">
        <f t="shared" ca="1" si="0"/>
        <v>8.5139526115965776</v>
      </c>
      <c r="D12" s="10">
        <f t="shared" ca="1" si="0"/>
        <v>-0.15616000000000008</v>
      </c>
      <c r="E12" s="10">
        <f t="shared" ca="1" si="0"/>
        <v>62.630924182891846</v>
      </c>
      <c r="F12" s="31">
        <f t="shared" ca="1" si="7"/>
        <v>82.519606305596824</v>
      </c>
      <c r="G12" s="32">
        <f t="shared" ca="1" si="8"/>
        <v>19.888682122704978</v>
      </c>
      <c r="H12" s="32">
        <f t="shared" ca="1" si="9"/>
        <v>24.10176564470115</v>
      </c>
      <c r="I12" s="32">
        <f t="shared" ca="1" si="10"/>
        <v>75.898234355298854</v>
      </c>
    </row>
    <row r="13" spans="1:12" hidden="1" outlineLevel="1" x14ac:dyDescent="0.25">
      <c r="A13">
        <v>2005</v>
      </c>
      <c r="B13" s="10">
        <f t="shared" ca="1" si="6"/>
        <v>12.375080108642578</v>
      </c>
      <c r="C13" s="10">
        <f t="shared" ca="1" si="0"/>
        <v>9.3593887340452078</v>
      </c>
      <c r="D13" s="10">
        <f t="shared" ca="1" si="0"/>
        <v>0.44853999999999994</v>
      </c>
      <c r="E13" s="10">
        <f t="shared" ca="1" si="0"/>
        <v>94.459444057464594</v>
      </c>
      <c r="F13" s="31">
        <f t="shared" ca="1" si="7"/>
        <v>116.64245290015238</v>
      </c>
      <c r="G13" s="32">
        <f t="shared" ca="1" si="8"/>
        <v>22.183008842687787</v>
      </c>
      <c r="H13" s="32">
        <f t="shared" ca="1" si="9"/>
        <v>19.017954690713477</v>
      </c>
      <c r="I13" s="32">
        <f t="shared" ca="1" si="10"/>
        <v>80.982045309286519</v>
      </c>
    </row>
    <row r="14" spans="1:12" hidden="1" outlineLevel="1" x14ac:dyDescent="0.25">
      <c r="A14">
        <v>2006</v>
      </c>
      <c r="B14" s="10">
        <f t="shared" ca="1" si="6"/>
        <v>13.752200126647949</v>
      </c>
      <c r="C14" s="10">
        <f t="shared" ca="1" si="0"/>
        <v>10.847670377850543</v>
      </c>
      <c r="D14" s="10">
        <f t="shared" ca="1" si="0"/>
        <v>1.4081800000000002</v>
      </c>
      <c r="E14" s="10">
        <f t="shared" ca="1" si="0"/>
        <v>126.69214668655395</v>
      </c>
      <c r="F14" s="31">
        <f t="shared" ca="1" si="7"/>
        <v>152.70019719105244</v>
      </c>
      <c r="G14" s="32">
        <f t="shared" ca="1" si="8"/>
        <v>26.008050504498492</v>
      </c>
      <c r="H14" s="32">
        <f t="shared" ca="1" si="9"/>
        <v>17.032100143235734</v>
      </c>
      <c r="I14" s="32">
        <f t="shared" ca="1" si="10"/>
        <v>82.967899856764276</v>
      </c>
    </row>
    <row r="15" spans="1:12" hidden="1" outlineLevel="1" x14ac:dyDescent="0.25">
      <c r="A15">
        <v>2007</v>
      </c>
      <c r="B15" s="10">
        <f t="shared" ca="1" si="6"/>
        <v>16.278554916381836</v>
      </c>
      <c r="C15" s="10">
        <f t="shared" ca="1" si="0"/>
        <v>13.338942401333593</v>
      </c>
      <c r="D15" s="10">
        <f t="shared" ca="1" si="0"/>
        <v>0.44612999999999992</v>
      </c>
      <c r="E15" s="10">
        <f t="shared" ca="1" si="0"/>
        <v>159.76346621322631</v>
      </c>
      <c r="F15" s="31">
        <f t="shared" ca="1" si="7"/>
        <v>189.82709353094174</v>
      </c>
      <c r="G15" s="32">
        <f t="shared" ca="1" si="8"/>
        <v>30.063627317715429</v>
      </c>
      <c r="H15" s="32">
        <f t="shared" ca="1" si="9"/>
        <v>15.837374296001149</v>
      </c>
      <c r="I15" s="32">
        <f t="shared" ca="1" si="10"/>
        <v>84.162625703998856</v>
      </c>
    </row>
    <row r="16" spans="1:12" hidden="1" outlineLevel="1" x14ac:dyDescent="0.25">
      <c r="A16">
        <v>2008</v>
      </c>
      <c r="B16" s="10">
        <f t="shared" ca="1" si="6"/>
        <v>19.786073684692383</v>
      </c>
      <c r="C16" s="10">
        <f t="shared" ca="1" si="0"/>
        <v>16.936253938253653</v>
      </c>
      <c r="D16" s="10">
        <f t="shared" ca="1" si="0"/>
        <v>1.9305100000000002</v>
      </c>
      <c r="E16" s="10">
        <f t="shared" ca="1" si="0"/>
        <v>193.97778580093384</v>
      </c>
      <c r="F16" s="31">
        <f t="shared" ca="1" si="7"/>
        <v>232.63062342387988</v>
      </c>
      <c r="G16" s="32">
        <f t="shared" ca="1" si="8"/>
        <v>38.652837622946038</v>
      </c>
      <c r="H16" s="32">
        <f t="shared" ca="1" si="9"/>
        <v>16.615541433904898</v>
      </c>
      <c r="I16" s="32">
        <f t="shared" ca="1" si="10"/>
        <v>83.384458566095105</v>
      </c>
    </row>
    <row r="17" spans="1:9" hidden="1" outlineLevel="1" x14ac:dyDescent="0.25">
      <c r="A17">
        <v>2009</v>
      </c>
      <c r="B17" s="10">
        <f t="shared" ca="1" si="6"/>
        <v>20.10099983215332</v>
      </c>
      <c r="C17" s="10">
        <f t="shared" ca="1" si="0"/>
        <v>18.041718589017897</v>
      </c>
      <c r="D17" s="10">
        <f t="shared" ca="1" si="0"/>
        <v>1.6921600000000001</v>
      </c>
      <c r="E17" s="10">
        <f t="shared" ca="1" si="0"/>
        <v>226.87303437042237</v>
      </c>
      <c r="F17" s="31">
        <f t="shared" ca="1" si="7"/>
        <v>266.70791279159357</v>
      </c>
      <c r="G17" s="32">
        <f t="shared" ca="1" si="8"/>
        <v>39.834878421171219</v>
      </c>
      <c r="H17" s="32">
        <f t="shared" ca="1" si="9"/>
        <v>14.935769248173122</v>
      </c>
      <c r="I17" s="32">
        <f t="shared" ca="1" si="10"/>
        <v>85.064230751826884</v>
      </c>
    </row>
    <row r="18" spans="1:9" hidden="1" outlineLevel="1" x14ac:dyDescent="0.25">
      <c r="A18">
        <v>2010</v>
      </c>
      <c r="B18" s="10">
        <f t="shared" ca="1" si="6"/>
        <v>19.892250061035156</v>
      </c>
      <c r="C18" s="10">
        <f t="shared" ca="1" si="0"/>
        <v>19.458745818620876</v>
      </c>
      <c r="D18" s="10">
        <f t="shared" ca="1" si="0"/>
        <v>0.57840000000000014</v>
      </c>
      <c r="E18" s="10">
        <f t="shared" ca="1" si="0"/>
        <v>261.74589331054688</v>
      </c>
      <c r="F18" s="31">
        <f t="shared" ca="1" si="7"/>
        <v>301.67528919020293</v>
      </c>
      <c r="G18" s="32">
        <f t="shared" ca="1" si="8"/>
        <v>39.929395879656035</v>
      </c>
      <c r="H18" s="32">
        <f t="shared" ca="1" si="9"/>
        <v>13.235885506844081</v>
      </c>
      <c r="I18" s="32">
        <f t="shared" ca="1" si="10"/>
        <v>86.764114493155915</v>
      </c>
    </row>
    <row r="19" spans="1:9" hidden="1" outlineLevel="1" x14ac:dyDescent="0.25">
      <c r="A19">
        <v>2011</v>
      </c>
      <c r="B19" s="10">
        <f t="shared" ca="1" si="6"/>
        <v>18.570110321044922</v>
      </c>
      <c r="C19" s="10">
        <f t="shared" ca="1" si="0"/>
        <v>21.641664401681936</v>
      </c>
      <c r="D19" s="10">
        <f t="shared" ca="1" si="0"/>
        <v>1.35439</v>
      </c>
      <c r="E19" s="10">
        <f t="shared" ca="1" si="0"/>
        <v>297.21517811584471</v>
      </c>
      <c r="F19" s="31">
        <f t="shared" ca="1" si="7"/>
        <v>338.78134283857156</v>
      </c>
      <c r="G19" s="32">
        <f t="shared" ca="1" si="8"/>
        <v>41.56616472272686</v>
      </c>
      <c r="H19" s="32">
        <f t="shared" ca="1" si="9"/>
        <v>12.269319312112483</v>
      </c>
      <c r="I19" s="32">
        <f t="shared" ca="1" si="10"/>
        <v>87.730680687887514</v>
      </c>
    </row>
    <row r="20" spans="1:9" hidden="1" outlineLevel="1" x14ac:dyDescent="0.25">
      <c r="A20">
        <v>2012</v>
      </c>
      <c r="B20" s="10">
        <f t="shared" ca="1" si="6"/>
        <v>19.961551666259766</v>
      </c>
      <c r="C20" s="10">
        <f t="shared" ca="1" si="0"/>
        <v>25.616668114082977</v>
      </c>
      <c r="D20" s="10">
        <f t="shared" ca="1" si="0"/>
        <v>1.8125000000000002</v>
      </c>
      <c r="E20" s="10">
        <f t="shared" ca="1" si="0"/>
        <v>332.48864085388186</v>
      </c>
      <c r="F20" s="31">
        <f t="shared" ca="1" si="7"/>
        <v>379.87936063422461</v>
      </c>
      <c r="G20" s="32">
        <f t="shared" ca="1" si="8"/>
        <v>47.390719780342742</v>
      </c>
      <c r="H20" s="32">
        <f t="shared" ca="1" si="9"/>
        <v>12.475202575160161</v>
      </c>
      <c r="I20" s="32">
        <f t="shared" ca="1" si="10"/>
        <v>87.524797424839846</v>
      </c>
    </row>
    <row r="21" spans="1:9" hidden="1" outlineLevel="1" x14ac:dyDescent="0.25">
      <c r="A21" t="s">
        <v>304</v>
      </c>
      <c r="B21" s="2">
        <f ca="1">(B20-B3)/B3</f>
        <v>1.3565801717513744</v>
      </c>
      <c r="C21" s="2">
        <f ca="1">(C20-C3)/C3</f>
        <v>6.3407277738435823</v>
      </c>
      <c r="D21" s="2">
        <f ca="1">(D20-D3)/D3</f>
        <v>-7.043076717900842</v>
      </c>
      <c r="E21" s="2">
        <f ca="1">(E20-E3)/E3</f>
        <v>30.141661299782751</v>
      </c>
      <c r="F21" s="2"/>
      <c r="G21" s="10"/>
      <c r="H21" s="10"/>
      <c r="I21" s="10"/>
    </row>
    <row r="22" spans="1:9" hidden="1" outlineLevel="1" x14ac:dyDescent="0.25"/>
    <row r="23" spans="1:9" hidden="1" outlineLevel="1" x14ac:dyDescent="0.25">
      <c r="A23" t="s">
        <v>34</v>
      </c>
      <c r="B23" s="35" t="s">
        <v>23</v>
      </c>
      <c r="C23" s="35"/>
      <c r="D23" s="35"/>
      <c r="E23" s="35"/>
      <c r="F23" s="28"/>
      <c r="G23" s="28"/>
      <c r="H23" s="28"/>
      <c r="I23" s="28"/>
    </row>
    <row r="24" spans="1:9" hidden="1" outlineLevel="1" x14ac:dyDescent="0.25">
      <c r="B24" t="s">
        <v>279</v>
      </c>
      <c r="C24" t="s">
        <v>29</v>
      </c>
      <c r="D24" t="s">
        <v>28</v>
      </c>
      <c r="E24" t="s">
        <v>7</v>
      </c>
      <c r="F24" s="29" t="s">
        <v>305</v>
      </c>
      <c r="G24" s="30" t="s">
        <v>24</v>
      </c>
      <c r="H24" s="30" t="s">
        <v>24</v>
      </c>
      <c r="I24" s="30" t="s">
        <v>306</v>
      </c>
    </row>
    <row r="25" spans="1:9" hidden="1" outlineLevel="1" x14ac:dyDescent="0.25">
      <c r="A25">
        <v>1995</v>
      </c>
      <c r="B25" s="10">
        <f ca="1">INDEX(INDIRECT($A$23&amp;"!$A$1:$N$55"),MATCH($A25,INDIRECT($A$23&amp;"!$A$1:$A$55"),0),MATCH(B$24,INDIRECT($A$23&amp;"!$A$1:$N$1"),0))</f>
        <v>33.586513519287109</v>
      </c>
      <c r="C25" s="10">
        <f t="shared" ref="C25:E42" ca="1" si="11">INDEX(INDIRECT($A$23&amp;"!$A$1:$N$55"),MATCH($A25,INDIRECT($A$23&amp;"!$A$1:$A$55"),0),MATCH(C$24,INDIRECT($A$23&amp;"!$A$1:$N$1"),0))</f>
        <v>43.718763054289091</v>
      </c>
      <c r="D25" s="10">
        <f t="shared" ca="1" si="11"/>
        <v>55.166489999999996</v>
      </c>
      <c r="E25" s="10">
        <f t="shared" ca="1" si="11"/>
        <v>676.14446983456617</v>
      </c>
      <c r="F25" s="31">
        <f ca="1">SUM(B25:E25)</f>
        <v>808.61623640814241</v>
      </c>
      <c r="G25" s="32">
        <f ca="1">SUM(B25:D25)</f>
        <v>132.47176657357619</v>
      </c>
      <c r="H25" s="32">
        <f ca="1">(G25/$F25)*100</f>
        <v>16.382526173604081</v>
      </c>
      <c r="I25" s="32">
        <f ca="1">(E25/$F25)*100</f>
        <v>83.617473826395923</v>
      </c>
    </row>
    <row r="26" spans="1:9" hidden="1" outlineLevel="1" x14ac:dyDescent="0.25">
      <c r="A26">
        <v>1996</v>
      </c>
      <c r="B26" s="10">
        <f t="shared" ref="B26:B30" ca="1" si="12">INDEX(INDIRECT($A$23&amp;"!$A$1:$N$55"),MATCH($A26,INDIRECT($A$23&amp;"!$A$1:$A$55"),0),MATCH(B$24,INDIRECT($A$23&amp;"!$A$1:$N$1"),0))</f>
        <v>27.519079208374023</v>
      </c>
      <c r="C26" s="10">
        <f t="shared" ca="1" si="11"/>
        <v>47.702023747898188</v>
      </c>
      <c r="D26" s="10">
        <f t="shared" ca="1" si="11"/>
        <v>71.63336000000001</v>
      </c>
      <c r="E26" s="10">
        <f t="shared" ca="1" si="11"/>
        <v>680.79730108563115</v>
      </c>
      <c r="F26" s="31">
        <f t="shared" ref="F26:F30" ca="1" si="13">SUM(B26:E26)</f>
        <v>827.65176404190333</v>
      </c>
      <c r="G26" s="32">
        <f t="shared" ref="G26:G30" ca="1" si="14">SUM(B26:D26)</f>
        <v>146.85446295627222</v>
      </c>
      <c r="H26" s="32">
        <f t="shared" ref="H26:H30" ca="1" si="15">(G26/$F26)*100</f>
        <v>17.74350872389817</v>
      </c>
      <c r="I26" s="32">
        <f t="shared" ref="I26:I30" ca="1" si="16">(E26/$F26)*100</f>
        <v>82.256491276101826</v>
      </c>
    </row>
    <row r="27" spans="1:9" hidden="1" outlineLevel="1" x14ac:dyDescent="0.25">
      <c r="A27">
        <v>1997</v>
      </c>
      <c r="B27" s="10">
        <f t="shared" ca="1" si="12"/>
        <v>29.314720153808594</v>
      </c>
      <c r="C27" s="10">
        <f t="shared" ca="1" si="11"/>
        <v>57.33178700882641</v>
      </c>
      <c r="D27" s="10">
        <f t="shared" ca="1" si="11"/>
        <v>92.631109999999978</v>
      </c>
      <c r="E27" s="10">
        <f t="shared" ca="1" si="11"/>
        <v>690.90481892193156</v>
      </c>
      <c r="F27" s="31">
        <f t="shared" ca="1" si="13"/>
        <v>870.18243608456658</v>
      </c>
      <c r="G27" s="32">
        <f t="shared" ca="1" si="14"/>
        <v>179.27761716263498</v>
      </c>
      <c r="H27" s="32">
        <f t="shared" ca="1" si="15"/>
        <v>20.602302428592377</v>
      </c>
      <c r="I27" s="32">
        <f t="shared" ca="1" si="16"/>
        <v>79.397697571407619</v>
      </c>
    </row>
    <row r="28" spans="1:9" hidden="1" outlineLevel="1" x14ac:dyDescent="0.25">
      <c r="A28">
        <v>1998</v>
      </c>
      <c r="B28" s="10">
        <f t="shared" ca="1" si="12"/>
        <v>38.925949096679688</v>
      </c>
      <c r="C28" s="10">
        <f t="shared" ca="1" si="11"/>
        <v>54.574124725619704</v>
      </c>
      <c r="D28" s="10">
        <f t="shared" ca="1" si="11"/>
        <v>66.888960000000012</v>
      </c>
      <c r="E28" s="10">
        <f t="shared" ca="1" si="11"/>
        <v>648.05679142742167</v>
      </c>
      <c r="F28" s="31">
        <f t="shared" ca="1" si="13"/>
        <v>808.44582524972111</v>
      </c>
      <c r="G28" s="32">
        <f t="shared" ca="1" si="14"/>
        <v>160.38903382229938</v>
      </c>
      <c r="H28" s="32">
        <f t="shared" ca="1" si="15"/>
        <v>19.839181403745485</v>
      </c>
      <c r="I28" s="32">
        <f t="shared" ca="1" si="16"/>
        <v>80.160818596254515</v>
      </c>
    </row>
    <row r="29" spans="1:9" hidden="1" outlineLevel="1" x14ac:dyDescent="0.25">
      <c r="A29">
        <v>1999</v>
      </c>
      <c r="B29" s="10">
        <f t="shared" ca="1" si="12"/>
        <v>41.012641906738281</v>
      </c>
      <c r="C29" s="10">
        <f t="shared" ca="1" si="11"/>
        <v>59.178426988882308</v>
      </c>
      <c r="D29" s="10">
        <f t="shared" ca="1" si="11"/>
        <v>88.153450000000007</v>
      </c>
      <c r="E29" s="10">
        <f t="shared" ca="1" si="11"/>
        <v>630.59127056794171</v>
      </c>
      <c r="F29" s="31">
        <f t="shared" ca="1" si="13"/>
        <v>818.93578946356229</v>
      </c>
      <c r="G29" s="32">
        <f t="shared" ca="1" si="14"/>
        <v>188.34451889562058</v>
      </c>
      <c r="H29" s="32">
        <f t="shared" ca="1" si="15"/>
        <v>22.998691877783756</v>
      </c>
      <c r="I29" s="32">
        <f t="shared" ca="1" si="16"/>
        <v>77.001308122216244</v>
      </c>
    </row>
    <row r="30" spans="1:9" hidden="1" outlineLevel="1" x14ac:dyDescent="0.25">
      <c r="A30">
        <v>2000</v>
      </c>
      <c r="B30" s="10">
        <f t="shared" ca="1" si="12"/>
        <v>20.614349365234375</v>
      </c>
      <c r="C30" s="10">
        <f t="shared" ca="1" si="11"/>
        <v>65.567666204213992</v>
      </c>
      <c r="D30" s="10">
        <f t="shared" ca="1" si="11"/>
        <v>43.496870000000001</v>
      </c>
      <c r="E30" s="10">
        <f t="shared" ca="1" si="11"/>
        <v>647.83998024290941</v>
      </c>
      <c r="F30" s="31">
        <f t="shared" ca="1" si="13"/>
        <v>777.51886581235772</v>
      </c>
      <c r="G30" s="32">
        <f t="shared" ca="1" si="14"/>
        <v>129.67888556944837</v>
      </c>
      <c r="H30" s="32">
        <f t="shared" ca="1" si="15"/>
        <v>16.678551643111433</v>
      </c>
      <c r="I30" s="32">
        <f t="shared" ca="1" si="16"/>
        <v>83.321448356888567</v>
      </c>
    </row>
    <row r="31" spans="1:9" hidden="1" outlineLevel="1" x14ac:dyDescent="0.25">
      <c r="A31">
        <v>2001</v>
      </c>
      <c r="B31" s="10">
        <f t="shared" ref="B31:B42" ca="1" si="17">INDEX(INDIRECT($A$23&amp;"!$A$1:$N$55"),MATCH($A31,INDIRECT($A$23&amp;"!$A$1:$A$55"),0),MATCH(B$24,INDIRECT($A$23&amp;"!$A$1:$N$1"),0))</f>
        <v>25.692829132080078</v>
      </c>
      <c r="C31" s="10">
        <f t="shared" ca="1" si="11"/>
        <v>74.235607526737979</v>
      </c>
      <c r="D31" s="10">
        <f t="shared" ca="1" si="11"/>
        <v>23.192219999999995</v>
      </c>
      <c r="E31" s="10">
        <f t="shared" ca="1" si="11"/>
        <v>645.81111937573155</v>
      </c>
      <c r="F31" s="31">
        <f t="shared" ref="F31:F42" ca="1" si="18">SUM(B31:E31)</f>
        <v>768.93177603454956</v>
      </c>
      <c r="G31" s="32">
        <f t="shared" ref="G31:G42" ca="1" si="19">SUM(B31:D31)</f>
        <v>123.12065665881805</v>
      </c>
      <c r="H31" s="32">
        <f t="shared" ref="H31:H42" ca="1" si="20">(G31/$F31)*100</f>
        <v>16.01190905307131</v>
      </c>
      <c r="I31" s="32">
        <f t="shared" ref="I31:I42" ca="1" si="21">(E31/$F31)*100</f>
        <v>83.988090946928693</v>
      </c>
    </row>
    <row r="32" spans="1:9" hidden="1" outlineLevel="1" x14ac:dyDescent="0.25">
      <c r="A32">
        <v>2002</v>
      </c>
      <c r="B32" s="10">
        <f t="shared" ca="1" si="17"/>
        <v>17.701400756835938</v>
      </c>
      <c r="C32" s="10">
        <f t="shared" ca="1" si="11"/>
        <v>85.841372091457956</v>
      </c>
      <c r="D32" s="10">
        <f t="shared" ca="1" si="11"/>
        <v>8.242799999999999</v>
      </c>
      <c r="E32" s="10">
        <f t="shared" ca="1" si="11"/>
        <v>701.57978062616951</v>
      </c>
      <c r="F32" s="31">
        <f t="shared" ca="1" si="18"/>
        <v>813.3653534744634</v>
      </c>
      <c r="G32" s="32">
        <f t="shared" ca="1" si="19"/>
        <v>111.7855728482939</v>
      </c>
      <c r="H32" s="32">
        <f t="shared" ca="1" si="20"/>
        <v>13.743586737593139</v>
      </c>
      <c r="I32" s="32">
        <f t="shared" ca="1" si="21"/>
        <v>86.256413262406866</v>
      </c>
    </row>
    <row r="33" spans="1:9" hidden="1" outlineLevel="1" x14ac:dyDescent="0.25">
      <c r="A33">
        <v>2003</v>
      </c>
      <c r="B33" s="10">
        <f t="shared" ca="1" si="17"/>
        <v>7.7693800926208496</v>
      </c>
      <c r="C33" s="10">
        <f t="shared" ca="1" si="11"/>
        <v>105.7966763117128</v>
      </c>
      <c r="D33" s="10">
        <f t="shared" ca="1" si="11"/>
        <v>25.215209999999999</v>
      </c>
      <c r="E33" s="10">
        <f t="shared" ca="1" si="11"/>
        <v>808.80233308220443</v>
      </c>
      <c r="F33" s="31">
        <f t="shared" ca="1" si="18"/>
        <v>947.58359948653811</v>
      </c>
      <c r="G33" s="32">
        <f t="shared" ca="1" si="19"/>
        <v>138.78126640433365</v>
      </c>
      <c r="H33" s="32">
        <f t="shared" ca="1" si="20"/>
        <v>14.645807132957374</v>
      </c>
      <c r="I33" s="32">
        <f t="shared" ca="1" si="21"/>
        <v>85.354192867042627</v>
      </c>
    </row>
    <row r="34" spans="1:9" hidden="1" outlineLevel="1" x14ac:dyDescent="0.25">
      <c r="A34">
        <v>2004</v>
      </c>
      <c r="B34" s="10">
        <f t="shared" ca="1" si="17"/>
        <v>11.417630195617676</v>
      </c>
      <c r="C34" s="10">
        <f t="shared" ca="1" si="11"/>
        <v>120.57872896375459</v>
      </c>
      <c r="D34" s="10">
        <f t="shared" ca="1" si="11"/>
        <v>63.634679999999996</v>
      </c>
      <c r="E34" s="10">
        <f t="shared" ca="1" si="11"/>
        <v>946.23314471640106</v>
      </c>
      <c r="F34" s="31">
        <f t="shared" ca="1" si="18"/>
        <v>1141.8641838757733</v>
      </c>
      <c r="G34" s="32">
        <f t="shared" ca="1" si="19"/>
        <v>195.63103915937228</v>
      </c>
      <c r="H34" s="32">
        <f t="shared" ca="1" si="20"/>
        <v>17.132601400575634</v>
      </c>
      <c r="I34" s="32">
        <f t="shared" ca="1" si="21"/>
        <v>82.867398599424362</v>
      </c>
    </row>
    <row r="35" spans="1:9" hidden="1" outlineLevel="1" x14ac:dyDescent="0.25">
      <c r="A35">
        <v>2005</v>
      </c>
      <c r="B35" s="10">
        <f t="shared" ca="1" si="17"/>
        <v>26.598659515380859</v>
      </c>
      <c r="C35" s="10">
        <f t="shared" ca="1" si="11"/>
        <v>140.44172355478841</v>
      </c>
      <c r="D35" s="10">
        <f t="shared" ca="1" si="11"/>
        <v>135.53039999999999</v>
      </c>
      <c r="E35" s="10">
        <f t="shared" ca="1" si="11"/>
        <v>1115.640171114238</v>
      </c>
      <c r="F35" s="31">
        <f t="shared" ca="1" si="18"/>
        <v>1418.2109541844072</v>
      </c>
      <c r="G35" s="32">
        <f t="shared" ca="1" si="19"/>
        <v>302.57078307016923</v>
      </c>
      <c r="H35" s="32">
        <f t="shared" ca="1" si="20"/>
        <v>21.334681006195819</v>
      </c>
      <c r="I35" s="32">
        <f t="shared" ca="1" si="21"/>
        <v>78.665318993804178</v>
      </c>
    </row>
    <row r="36" spans="1:9" hidden="1" outlineLevel="1" x14ac:dyDescent="0.25">
      <c r="A36">
        <v>2006</v>
      </c>
      <c r="B36" s="10">
        <f t="shared" ca="1" si="17"/>
        <v>24.078369140625</v>
      </c>
      <c r="C36" s="10">
        <f t="shared" ca="1" si="11"/>
        <v>166.25355968314548</v>
      </c>
      <c r="D36" s="10">
        <f t="shared" ca="1" si="11"/>
        <v>135.78434999999996</v>
      </c>
      <c r="E36" s="10">
        <f ca="1">INDEX(INDIRECT($A$23&amp;"!$A$1:$N$55"),MATCH($A36,INDIRECT($A$23&amp;"!$A$1:$A$55"),0),MATCH(E$24,INDIRECT($A$23&amp;"!$A$1:$N$1"),0))</f>
        <v>1284.7438113426424</v>
      </c>
      <c r="F36" s="31">
        <f t="shared" ca="1" si="18"/>
        <v>1610.8600901664129</v>
      </c>
      <c r="G36" s="32">
        <f t="shared" ca="1" si="19"/>
        <v>326.11627882377047</v>
      </c>
      <c r="H36" s="32">
        <f t="shared" ca="1" si="20"/>
        <v>20.244854336795967</v>
      </c>
      <c r="I36" s="32">
        <f t="shared" ca="1" si="21"/>
        <v>79.755145663204033</v>
      </c>
    </row>
    <row r="37" spans="1:9" hidden="1" outlineLevel="1" x14ac:dyDescent="0.25">
      <c r="A37">
        <v>2007</v>
      </c>
      <c r="B37" s="10">
        <f t="shared" ca="1" si="17"/>
        <v>35.166328430175781</v>
      </c>
      <c r="C37" s="10">
        <f t="shared" ca="1" si="11"/>
        <v>195.62800603507557</v>
      </c>
      <c r="D37" s="10">
        <f t="shared" ca="1" si="11"/>
        <v>234.35905</v>
      </c>
      <c r="E37" s="10">
        <f t="shared" ca="1" si="11"/>
        <v>1536.159518113099</v>
      </c>
      <c r="F37" s="31">
        <f t="shared" ca="1" si="18"/>
        <v>2001.3129025783503</v>
      </c>
      <c r="G37" s="32">
        <f t="shared" ca="1" si="19"/>
        <v>465.15338446525135</v>
      </c>
      <c r="H37" s="32">
        <f t="shared" ca="1" si="20"/>
        <v>23.2424117121306</v>
      </c>
      <c r="I37" s="32">
        <f t="shared" ca="1" si="21"/>
        <v>76.75758828786941</v>
      </c>
    </row>
    <row r="38" spans="1:9" hidden="1" outlineLevel="1" x14ac:dyDescent="0.25">
      <c r="A38">
        <v>2008</v>
      </c>
      <c r="B38" s="10">
        <f t="shared" ca="1" si="17"/>
        <v>41.142990112304687</v>
      </c>
      <c r="C38" s="10">
        <f t="shared" ca="1" si="11"/>
        <v>223.28422767712902</v>
      </c>
      <c r="D38" s="10">
        <f ca="1">INDEX(INDIRECT($A$23&amp;"!$A$1:$N$55"),MATCH($A38,INDIRECT($A$23&amp;"!$A$1:$A$55"),0),MATCH(D$24,INDIRECT($A$23&amp;"!$A$1:$N$1"),0))</f>
        <v>131.19613999999999</v>
      </c>
      <c r="E38" s="10">
        <f t="shared" ca="1" si="11"/>
        <v>1757.2839541087151</v>
      </c>
      <c r="F38" s="31">
        <f t="shared" ca="1" si="18"/>
        <v>2152.9073118981487</v>
      </c>
      <c r="G38" s="32">
        <f t="shared" ca="1" si="19"/>
        <v>395.62335778943373</v>
      </c>
      <c r="H38" s="32">
        <f t="shared" ca="1" si="20"/>
        <v>18.376237360661172</v>
      </c>
      <c r="I38" s="32">
        <f t="shared" ca="1" si="21"/>
        <v>81.623762639338835</v>
      </c>
    </row>
    <row r="39" spans="1:9" hidden="1" outlineLevel="1" x14ac:dyDescent="0.25">
      <c r="A39">
        <v>2009</v>
      </c>
      <c r="B39" s="10">
        <f t="shared" ca="1" si="17"/>
        <v>61.239646911621094</v>
      </c>
      <c r="C39" s="10">
        <f t="shared" ca="1" si="11"/>
        <v>214.40573631166819</v>
      </c>
      <c r="D39" s="10">
        <f t="shared" ca="1" si="11"/>
        <v>104.39338000000001</v>
      </c>
      <c r="E39" s="10">
        <f t="shared" ca="1" si="11"/>
        <v>1767.4745976703166</v>
      </c>
      <c r="F39" s="31">
        <f t="shared" ca="1" si="18"/>
        <v>2147.5133608936057</v>
      </c>
      <c r="G39" s="32">
        <f t="shared" ca="1" si="19"/>
        <v>380.03876322328927</v>
      </c>
      <c r="H39" s="32">
        <f t="shared" ca="1" si="20"/>
        <v>17.696689116995788</v>
      </c>
      <c r="I39" s="32">
        <f t="shared" ca="1" si="21"/>
        <v>82.303310883004215</v>
      </c>
    </row>
    <row r="40" spans="1:9" hidden="1" outlineLevel="1" x14ac:dyDescent="0.25">
      <c r="A40">
        <v>2010</v>
      </c>
      <c r="B40" s="10">
        <f t="shared" ca="1" si="17"/>
        <v>65.838920593261719</v>
      </c>
      <c r="C40" s="10">
        <f t="shared" ca="1" si="11"/>
        <v>242.19539371901064</v>
      </c>
      <c r="D40" s="10">
        <f t="shared" ca="1" si="11"/>
        <v>175.38217</v>
      </c>
      <c r="E40" s="10">
        <f t="shared" ca="1" si="11"/>
        <v>2101.0700306835174</v>
      </c>
      <c r="F40" s="31">
        <f t="shared" ca="1" si="18"/>
        <v>2584.4865149957895</v>
      </c>
      <c r="G40" s="32">
        <f t="shared" ca="1" si="19"/>
        <v>483.41648431227236</v>
      </c>
      <c r="H40" s="32">
        <f t="shared" ca="1" si="20"/>
        <v>18.70454659010128</v>
      </c>
      <c r="I40" s="32">
        <f t="shared" ca="1" si="21"/>
        <v>81.295453409898727</v>
      </c>
    </row>
    <row r="41" spans="1:9" hidden="1" outlineLevel="1" x14ac:dyDescent="0.25">
      <c r="A41">
        <v>2011</v>
      </c>
      <c r="B41" s="10">
        <f t="shared" ca="1" si="17"/>
        <v>52.755161285400391</v>
      </c>
      <c r="C41" s="10">
        <f t="shared" ca="1" si="11"/>
        <v>272.62818936630606</v>
      </c>
      <c r="D41" s="10">
        <f t="shared" ca="1" si="11"/>
        <v>195.6325499999999</v>
      </c>
      <c r="E41" s="10">
        <f t="shared" ca="1" si="11"/>
        <v>2434.3095749866961</v>
      </c>
      <c r="F41" s="31">
        <f t="shared" ca="1" si="18"/>
        <v>2955.3254756384026</v>
      </c>
      <c r="G41" s="32">
        <f t="shared" ca="1" si="19"/>
        <v>521.01590065170637</v>
      </c>
      <c r="H41" s="32">
        <f t="shared" ca="1" si="20"/>
        <v>17.629729955180579</v>
      </c>
      <c r="I41" s="32">
        <f t="shared" ca="1" si="21"/>
        <v>82.370270044819421</v>
      </c>
    </row>
    <row r="42" spans="1:9" hidden="1" outlineLevel="1" x14ac:dyDescent="0.25">
      <c r="A42">
        <v>2012</v>
      </c>
      <c r="B42" s="10">
        <f t="shared" ca="1" si="17"/>
        <v>53.018970489501953</v>
      </c>
      <c r="C42" s="10">
        <f t="shared" ca="1" si="11"/>
        <v>288.11595347311334</v>
      </c>
      <c r="D42" s="10">
        <f t="shared" ca="1" si="11"/>
        <v>158.52157000000003</v>
      </c>
      <c r="E42" s="10">
        <f t="shared" ca="1" si="11"/>
        <v>2633.593593998432</v>
      </c>
      <c r="F42" s="31">
        <f t="shared" ca="1" si="18"/>
        <v>3133.250087961047</v>
      </c>
      <c r="G42" s="32">
        <f t="shared" ca="1" si="19"/>
        <v>499.65649396261529</v>
      </c>
      <c r="H42" s="32">
        <f t="shared" ca="1" si="20"/>
        <v>15.946907522079263</v>
      </c>
      <c r="I42" s="32">
        <f t="shared" ca="1" si="21"/>
        <v>84.053092477920742</v>
      </c>
    </row>
    <row r="43" spans="1:9" hidden="1" outlineLevel="1" x14ac:dyDescent="0.25">
      <c r="A43" t="s">
        <v>304</v>
      </c>
      <c r="B43" s="2">
        <f ca="1">(B42-B25)/B25</f>
        <v>0.57857916568374157</v>
      </c>
      <c r="C43" s="2">
        <f ca="1">(C42-C25)/C25</f>
        <v>5.5902128364276145</v>
      </c>
      <c r="D43" s="2">
        <f ca="1">(D42-D25)/D25</f>
        <v>1.8735119816395793</v>
      </c>
      <c r="E43" s="2">
        <f ca="1">(E42-E25)/E25</f>
        <v>2.8950160971408954</v>
      </c>
      <c r="F43" s="2"/>
      <c r="G43" s="2"/>
      <c r="H43" s="2"/>
      <c r="I43" s="2"/>
    </row>
    <row r="44" spans="1:9" hidden="1" outlineLevel="1" x14ac:dyDescent="0.25"/>
    <row r="45" spans="1:9" hidden="1" outlineLevel="1" x14ac:dyDescent="0.25">
      <c r="A45" t="s">
        <v>30</v>
      </c>
      <c r="B45" s="35" t="s">
        <v>31</v>
      </c>
      <c r="C45" s="35"/>
      <c r="D45" s="35"/>
      <c r="E45" s="35"/>
      <c r="F45" s="28"/>
      <c r="G45" s="28"/>
      <c r="H45" s="28"/>
      <c r="I45" s="28"/>
    </row>
    <row r="46" spans="1:9" hidden="1" outlineLevel="1" x14ac:dyDescent="0.25">
      <c r="B46" t="s">
        <v>279</v>
      </c>
      <c r="C46" t="s">
        <v>29</v>
      </c>
      <c r="D46" t="s">
        <v>28</v>
      </c>
      <c r="E46" t="s">
        <v>7</v>
      </c>
      <c r="F46" s="29" t="s">
        <v>305</v>
      </c>
      <c r="G46" s="30" t="s">
        <v>24</v>
      </c>
      <c r="H46" s="30" t="s">
        <v>24</v>
      </c>
      <c r="I46" s="30" t="s">
        <v>306</v>
      </c>
    </row>
    <row r="47" spans="1:9" hidden="1" outlineLevel="1" x14ac:dyDescent="0.25">
      <c r="A47">
        <v>1995</v>
      </c>
      <c r="B47" s="10">
        <f ca="1">INDEX(INDIRECT($A$45&amp;"!$A$1:$N$55"),MATCH($A47,INDIRECT($A$45&amp;"!$A$1:$A$55"),0),MATCH(B$46,INDIRECT($A$45&amp;"!$A$1:$N$1"),0))</f>
        <v>42.057071685791016</v>
      </c>
      <c r="C47" s="10">
        <f ca="1">INDEX(INDIRECT($A$45&amp;"!$A$1:$N$55"),MATCH($A47,INDIRECT($A$45&amp;"!$A$1:$A$55"),0),MATCH(C$46,INDIRECT($A$45&amp;"!$A$1:$N$1"),0))</f>
        <v>47.208426327917081</v>
      </c>
      <c r="D47" s="10">
        <f ca="1">INDEX(INDIRECT($A$45&amp;"!$A$1:$N$55"),MATCH($A47,INDIRECT($A$45&amp;"!$A$1:$A$55"),0),MATCH(D$46,INDIRECT($A$45&amp;"!$A$1:$N$1"),0))</f>
        <v>54.866560000000021</v>
      </c>
      <c r="E47" s="10">
        <f ca="1">INDEX(INDIRECT($A$45&amp;"!$A$1:$N$55"),MATCH($A47,INDIRECT($A$45&amp;"!$A$1:$A$55"),0),MATCH(E$46,INDIRECT($A$45&amp;"!$A$1:$N$1"),0))</f>
        <v>686.82112056469919</v>
      </c>
      <c r="F47" s="31">
        <f ca="1">SUM(B47:E47)</f>
        <v>830.95317857840723</v>
      </c>
      <c r="G47" s="32">
        <f ca="1">SUM(B47:D47)</f>
        <v>144.1320580137081</v>
      </c>
      <c r="H47" s="32">
        <f ca="1">(G47/$F47)*100</f>
        <v>17.345388612663939</v>
      </c>
      <c r="I47" s="32">
        <f ca="1">(E47/$F47)*100</f>
        <v>82.654611387336061</v>
      </c>
    </row>
    <row r="48" spans="1:9" hidden="1" outlineLevel="1" x14ac:dyDescent="0.25">
      <c r="A48">
        <v>1996</v>
      </c>
      <c r="B48" s="10">
        <f t="shared" ref="B48:E53" ca="1" si="22">INDEX(INDIRECT($A$45&amp;"!$A$1:$N$55"),MATCH($A48,INDIRECT($A$45&amp;"!$A$1:$A$55"),0),MATCH(B$46,INDIRECT($A$45&amp;"!$A$1:$N$1"),0))</f>
        <v>35.273319244384766</v>
      </c>
      <c r="C48" s="10">
        <f t="shared" ca="1" si="22"/>
        <v>51.305298947641873</v>
      </c>
      <c r="D48" s="10">
        <f t="shared" ca="1" si="22"/>
        <v>71.907180000000025</v>
      </c>
      <c r="E48" s="10">
        <f t="shared" ca="1" si="22"/>
        <v>692.8188309165638</v>
      </c>
      <c r="F48" s="31">
        <f t="shared" ref="F48:F53" ca="1" si="23">SUM(B48:E48)</f>
        <v>851.30462910859046</v>
      </c>
      <c r="G48" s="32">
        <f t="shared" ref="G48:G53" ca="1" si="24">SUM(B48:D48)</f>
        <v>158.48579819202666</v>
      </c>
      <c r="H48" s="32">
        <f t="shared" ref="H48:H53" ca="1" si="25">(G48/$F48)*100</f>
        <v>18.616813861094439</v>
      </c>
      <c r="I48" s="32">
        <f t="shared" ref="I48:I53" ca="1" si="26">(E48/$F48)*100</f>
        <v>81.383186138905558</v>
      </c>
    </row>
    <row r="49" spans="1:9" hidden="1" outlineLevel="1" x14ac:dyDescent="0.25">
      <c r="A49">
        <v>1997</v>
      </c>
      <c r="B49" s="10">
        <f t="shared" ca="1" si="22"/>
        <v>36.451358795166016</v>
      </c>
      <c r="C49" s="10">
        <f t="shared" ca="1" si="22"/>
        <v>61.287872642192681</v>
      </c>
      <c r="D49" s="10">
        <f t="shared" ca="1" si="22"/>
        <v>93.014679999999998</v>
      </c>
      <c r="E49" s="10">
        <f t="shared" ca="1" si="22"/>
        <v>705.91797692669229</v>
      </c>
      <c r="F49" s="31">
        <f t="shared" ca="1" si="23"/>
        <v>896.67188836405103</v>
      </c>
      <c r="G49" s="32">
        <f t="shared" ca="1" si="24"/>
        <v>190.75391143735868</v>
      </c>
      <c r="H49" s="32">
        <f t="shared" ca="1" si="25"/>
        <v>21.273546534996544</v>
      </c>
      <c r="I49" s="32">
        <f t="shared" ca="1" si="26"/>
        <v>78.726453465003445</v>
      </c>
    </row>
    <row r="50" spans="1:9" hidden="1" outlineLevel="1" x14ac:dyDescent="0.25">
      <c r="A50">
        <v>1998</v>
      </c>
      <c r="B50" s="10">
        <f t="shared" ca="1" si="22"/>
        <v>46.596290588378906</v>
      </c>
      <c r="C50" s="10">
        <f t="shared" ca="1" si="22"/>
        <v>59.021205815905148</v>
      </c>
      <c r="D50" s="10">
        <f t="shared" ca="1" si="22"/>
        <v>67.265939999999958</v>
      </c>
      <c r="E50" s="10">
        <f t="shared" ca="1" si="22"/>
        <v>664.28107426433564</v>
      </c>
      <c r="F50" s="31">
        <f t="shared" ca="1" si="23"/>
        <v>837.16451066861964</v>
      </c>
      <c r="G50" s="32">
        <f t="shared" ca="1" si="24"/>
        <v>172.883436404284</v>
      </c>
      <c r="H50" s="32">
        <f t="shared" ca="1" si="25"/>
        <v>20.651070870910054</v>
      </c>
      <c r="I50" s="32">
        <f t="shared" ca="1" si="26"/>
        <v>79.348929129089953</v>
      </c>
    </row>
    <row r="51" spans="1:9" hidden="1" outlineLevel="1" x14ac:dyDescent="0.25">
      <c r="A51">
        <v>1999</v>
      </c>
      <c r="B51" s="10">
        <f t="shared" ca="1" si="22"/>
        <v>48.413768768310547</v>
      </c>
      <c r="C51" s="10">
        <f t="shared" ca="1" si="22"/>
        <v>63.757595674114242</v>
      </c>
      <c r="D51" s="10">
        <f t="shared" ca="1" si="22"/>
        <v>88.817269999999979</v>
      </c>
      <c r="E51" s="10">
        <f t="shared" ca="1" si="22"/>
        <v>647.64701671128273</v>
      </c>
      <c r="F51" s="31">
        <f t="shared" ca="1" si="23"/>
        <v>848.6356511537075</v>
      </c>
      <c r="G51" s="32">
        <f t="shared" ca="1" si="24"/>
        <v>200.98863444242477</v>
      </c>
      <c r="H51" s="32">
        <f t="shared" ca="1" si="25"/>
        <v>23.683736850930519</v>
      </c>
      <c r="I51" s="32">
        <f t="shared" ca="1" si="26"/>
        <v>76.316263149069485</v>
      </c>
    </row>
    <row r="52" spans="1:9" hidden="1" outlineLevel="1" x14ac:dyDescent="0.25">
      <c r="A52">
        <v>2000</v>
      </c>
      <c r="B52" s="10">
        <f t="shared" ca="1" si="22"/>
        <v>28.051080703735352</v>
      </c>
      <c r="C52" s="10">
        <f t="shared" ca="1" si="22"/>
        <v>70.573590553628421</v>
      </c>
      <c r="D52" s="10">
        <f t="shared" ca="1" si="22"/>
        <v>44.038040000000002</v>
      </c>
      <c r="E52" s="10">
        <f t="shared" ca="1" si="22"/>
        <v>667.1036201621904</v>
      </c>
      <c r="F52" s="31">
        <f t="shared" ca="1" si="23"/>
        <v>809.76633141955415</v>
      </c>
      <c r="G52" s="32">
        <f t="shared" ca="1" si="24"/>
        <v>142.66271125736378</v>
      </c>
      <c r="H52" s="32">
        <f t="shared" ca="1" si="25"/>
        <v>17.617762769572067</v>
      </c>
      <c r="I52" s="32">
        <f t="shared" ca="1" si="26"/>
        <v>82.382237230427933</v>
      </c>
    </row>
    <row r="53" spans="1:9" hidden="1" outlineLevel="1" x14ac:dyDescent="0.25">
      <c r="A53">
        <v>2001</v>
      </c>
      <c r="B53" s="10">
        <f t="shared" ca="1" si="22"/>
        <v>33.741420745849609</v>
      </c>
      <c r="C53" s="10">
        <f t="shared" ca="1" si="22"/>
        <v>79.480212175687512</v>
      </c>
      <c r="D53" s="10">
        <f t="shared" ca="1" si="22"/>
        <v>22.943340000000003</v>
      </c>
      <c r="E53" s="10">
        <f t="shared" ca="1" si="22"/>
        <v>665.72628216793737</v>
      </c>
      <c r="F53" s="31">
        <f t="shared" ca="1" si="23"/>
        <v>801.8912550894745</v>
      </c>
      <c r="G53" s="32">
        <f t="shared" ca="1" si="24"/>
        <v>136.16497292153713</v>
      </c>
      <c r="H53" s="32">
        <f t="shared" ca="1" si="25"/>
        <v>16.980478594487717</v>
      </c>
      <c r="I53" s="32">
        <f t="shared" ca="1" si="26"/>
        <v>83.019521405512293</v>
      </c>
    </row>
    <row r="54" spans="1:9" hidden="1" outlineLevel="1" x14ac:dyDescent="0.25">
      <c r="A54">
        <v>2002</v>
      </c>
      <c r="B54" s="10">
        <f t="shared" ref="B53:E64" ca="1" si="27">INDEX(INDIRECT($A$45&amp;"!$A$1:$N$55"),MATCH($A54,INDIRECT($A$45&amp;"!$A$1:$A$55"),0),MATCH(B$46,INDIRECT($A$45&amp;"!$A$1:$N$1"),0))</f>
        <v>26.731487274169922</v>
      </c>
      <c r="C54" s="10">
        <f t="shared" ca="1" si="27"/>
        <v>92.584354485202752</v>
      </c>
      <c r="D54" s="10">
        <f t="shared" ca="1" si="27"/>
        <v>7.6908300000000027</v>
      </c>
      <c r="E54" s="10">
        <f t="shared" ca="1" si="27"/>
        <v>727.25122925364144</v>
      </c>
      <c r="F54" s="31">
        <f t="shared" ref="F53:F64" ca="1" si="28">SUM(B54:E54)</f>
        <v>854.25790101301413</v>
      </c>
      <c r="G54" s="32">
        <f t="shared" ref="G53:G64" ca="1" si="29">SUM(B54:D54)</f>
        <v>127.00667175937268</v>
      </c>
      <c r="H54" s="32">
        <f t="shared" ref="H53:H64" ca="1" si="30">(G54/$F54)*100</f>
        <v>14.867485756791121</v>
      </c>
      <c r="I54" s="32">
        <f t="shared" ref="I53:I64" ca="1" si="31">(E54/$F54)*100</f>
        <v>85.132514243208874</v>
      </c>
    </row>
    <row r="55" spans="1:9" hidden="1" outlineLevel="1" x14ac:dyDescent="0.25">
      <c r="A55">
        <v>2003</v>
      </c>
      <c r="B55" s="10">
        <f t="shared" ca="1" si="27"/>
        <v>18.010519027709961</v>
      </c>
      <c r="C55" s="10">
        <f t="shared" ca="1" si="27"/>
        <v>113.46875700930325</v>
      </c>
      <c r="D55" s="10">
        <f t="shared" ca="1" si="27"/>
        <v>24.82607999999999</v>
      </c>
      <c r="E55" s="10">
        <f t="shared" ca="1" si="27"/>
        <v>846.55031884956895</v>
      </c>
      <c r="F55" s="31">
        <f t="shared" ca="1" si="28"/>
        <v>1002.8556748865822</v>
      </c>
      <c r="G55" s="32">
        <f t="shared" ca="1" si="29"/>
        <v>156.30535603701321</v>
      </c>
      <c r="H55" s="32">
        <f t="shared" ca="1" si="30"/>
        <v>15.586026977878999</v>
      </c>
      <c r="I55" s="32">
        <f t="shared" ca="1" si="31"/>
        <v>84.413973022120999</v>
      </c>
    </row>
    <row r="56" spans="1:9" hidden="1" outlineLevel="1" x14ac:dyDescent="0.25">
      <c r="A56">
        <v>2004</v>
      </c>
      <c r="B56" s="10">
        <f t="shared" ca="1" si="27"/>
        <v>22.948518753051758</v>
      </c>
      <c r="C56" s="10">
        <f t="shared" ca="1" si="27"/>
        <v>129.09268157535121</v>
      </c>
      <c r="D56" s="10">
        <f t="shared" ca="1" si="27"/>
        <v>63.478519999999989</v>
      </c>
      <c r="E56" s="10">
        <f t="shared" ca="1" si="27"/>
        <v>1008.864068899293</v>
      </c>
      <c r="F56" s="31">
        <f t="shared" ca="1" si="28"/>
        <v>1224.3837892276961</v>
      </c>
      <c r="G56" s="32">
        <f t="shared" ca="1" si="29"/>
        <v>215.51972032840297</v>
      </c>
      <c r="H56" s="32">
        <f t="shared" ca="1" si="30"/>
        <v>17.602301028858459</v>
      </c>
      <c r="I56" s="32">
        <f t="shared" ca="1" si="31"/>
        <v>82.397698971141537</v>
      </c>
    </row>
    <row r="57" spans="1:9" hidden="1" outlineLevel="1" x14ac:dyDescent="0.25">
      <c r="A57">
        <v>2005</v>
      </c>
      <c r="B57" s="10">
        <f t="shared" ca="1" si="27"/>
        <v>38.973739624023438</v>
      </c>
      <c r="C57" s="10">
        <f t="shared" ca="1" si="27"/>
        <v>149.80111228883359</v>
      </c>
      <c r="D57" s="10">
        <f ca="1">INDEX(INDIRECT($A$45&amp;"!$A$1:$N$55"),MATCH($A57,INDIRECT($A$45&amp;"!$A$1:$A$55"),0),MATCH(D$46,INDIRECT($A$45&amp;"!$A$1:$N$1"),0))</f>
        <v>135.97894000000005</v>
      </c>
      <c r="E57" s="10">
        <f t="shared" ca="1" si="27"/>
        <v>1210.0996151717027</v>
      </c>
      <c r="F57" s="31">
        <f t="shared" ca="1" si="28"/>
        <v>1534.8534070845599</v>
      </c>
      <c r="G57" s="32">
        <f t="shared" ca="1" si="29"/>
        <v>324.75379191285708</v>
      </c>
      <c r="H57" s="32">
        <f t="shared" ca="1" si="30"/>
        <v>21.158619475570891</v>
      </c>
      <c r="I57" s="32">
        <f t="shared" ca="1" si="31"/>
        <v>78.841380524429098</v>
      </c>
    </row>
    <row r="58" spans="1:9" hidden="1" outlineLevel="1" x14ac:dyDescent="0.25">
      <c r="A58">
        <v>2006</v>
      </c>
      <c r="B58" s="10">
        <f t="shared" ca="1" si="27"/>
        <v>37.830570220947266</v>
      </c>
      <c r="C58" s="10">
        <f t="shared" ca="1" si="27"/>
        <v>177.10123006099613</v>
      </c>
      <c r="D58" s="10">
        <f t="shared" ca="1" si="27"/>
        <v>137.19253</v>
      </c>
      <c r="E58" s="10">
        <f t="shared" ca="1" si="27"/>
        <v>1411.4359580291964</v>
      </c>
      <c r="F58" s="31">
        <f t="shared" ca="1" si="28"/>
        <v>1763.5602883111399</v>
      </c>
      <c r="G58" s="32">
        <f t="shared" ca="1" si="29"/>
        <v>352.1243302819434</v>
      </c>
      <c r="H58" s="32">
        <f t="shared" ca="1" si="30"/>
        <v>19.966673814091866</v>
      </c>
      <c r="I58" s="32">
        <f t="shared" ca="1" si="31"/>
        <v>80.033326185908123</v>
      </c>
    </row>
    <row r="59" spans="1:9" hidden="1" outlineLevel="1" x14ac:dyDescent="0.25">
      <c r="A59">
        <v>2007</v>
      </c>
      <c r="B59" s="10">
        <f t="shared" ca="1" si="27"/>
        <v>51.44488525390625</v>
      </c>
      <c r="C59" s="10">
        <f t="shared" ca="1" si="27"/>
        <v>208.96694843640921</v>
      </c>
      <c r="D59" s="10">
        <f t="shared" ca="1" si="27"/>
        <v>234.80518000000001</v>
      </c>
      <c r="E59" s="10">
        <f t="shared" ca="1" si="27"/>
        <v>1695.9229843263254</v>
      </c>
      <c r="F59" s="31">
        <f t="shared" ca="1" si="28"/>
        <v>2191.1399980166407</v>
      </c>
      <c r="G59" s="32">
        <f t="shared" ca="1" si="29"/>
        <v>495.21701369031547</v>
      </c>
      <c r="H59" s="32">
        <f t="shared" ca="1" si="30"/>
        <v>22.600884203591381</v>
      </c>
      <c r="I59" s="32">
        <f t="shared" ca="1" si="31"/>
        <v>77.399115796408623</v>
      </c>
    </row>
    <row r="60" spans="1:9" hidden="1" outlineLevel="1" x14ac:dyDescent="0.25">
      <c r="A60">
        <v>2008</v>
      </c>
      <c r="B60" s="10">
        <f t="shared" ca="1" si="27"/>
        <v>60.929065704345703</v>
      </c>
      <c r="C60" s="10">
        <f t="shared" ca="1" si="27"/>
        <v>240.2204816153826</v>
      </c>
      <c r="D60" s="10">
        <f t="shared" ca="1" si="27"/>
        <v>133.12665000000001</v>
      </c>
      <c r="E60" s="10">
        <f t="shared" ca="1" si="27"/>
        <v>1951.2617399096489</v>
      </c>
      <c r="F60" s="31">
        <f t="shared" ca="1" si="28"/>
        <v>2385.5379372293773</v>
      </c>
      <c r="G60" s="32">
        <f t="shared" ca="1" si="29"/>
        <v>434.27619731972834</v>
      </c>
      <c r="H60" s="32">
        <f t="shared" ca="1" si="30"/>
        <v>18.204539552370626</v>
      </c>
      <c r="I60" s="32">
        <f t="shared" ca="1" si="31"/>
        <v>81.795460447629367</v>
      </c>
    </row>
    <row r="61" spans="1:9" hidden="1" outlineLevel="1" x14ac:dyDescent="0.25">
      <c r="A61">
        <v>2009</v>
      </c>
      <c r="B61" s="10">
        <f t="shared" ca="1" si="27"/>
        <v>81.340644836425781</v>
      </c>
      <c r="C61" s="10">
        <f t="shared" ca="1" si="27"/>
        <v>232.4474549006861</v>
      </c>
      <c r="D61" s="10">
        <f t="shared" ca="1" si="27"/>
        <v>106.08553999999999</v>
      </c>
      <c r="E61" s="10">
        <f t="shared" ca="1" si="27"/>
        <v>1994.347632040739</v>
      </c>
      <c r="F61" s="31">
        <f t="shared" ca="1" si="28"/>
        <v>2414.2212717778507</v>
      </c>
      <c r="G61" s="32">
        <f t="shared" ca="1" si="29"/>
        <v>419.87363973711189</v>
      </c>
      <c r="H61" s="32">
        <f t="shared" ca="1" si="30"/>
        <v>17.391680068658903</v>
      </c>
      <c r="I61" s="32">
        <f t="shared" ca="1" si="31"/>
        <v>82.6083199313411</v>
      </c>
    </row>
    <row r="62" spans="1:9" hidden="1" outlineLevel="1" x14ac:dyDescent="0.25">
      <c r="A62">
        <v>2010</v>
      </c>
      <c r="B62" s="10">
        <f t="shared" ca="1" si="27"/>
        <v>85.731170654296875</v>
      </c>
      <c r="C62" s="10">
        <f t="shared" ca="1" si="27"/>
        <v>261.65413953763147</v>
      </c>
      <c r="D62" s="10">
        <f t="shared" ca="1" si="27"/>
        <v>175.96056999999999</v>
      </c>
      <c r="E62" s="10">
        <f t="shared" ca="1" si="27"/>
        <v>2362.8159239940642</v>
      </c>
      <c r="F62" s="31">
        <f t="shared" ca="1" si="28"/>
        <v>2886.1618041859924</v>
      </c>
      <c r="G62" s="32">
        <f t="shared" ca="1" si="29"/>
        <v>523.34588019192836</v>
      </c>
      <c r="H62" s="32">
        <f t="shared" ca="1" si="30"/>
        <v>18.132936255787357</v>
      </c>
      <c r="I62" s="32">
        <f t="shared" ca="1" si="31"/>
        <v>81.867063744212643</v>
      </c>
    </row>
    <row r="63" spans="1:9" hidden="1" outlineLevel="1" x14ac:dyDescent="0.25">
      <c r="A63">
        <v>2011</v>
      </c>
      <c r="B63" s="10">
        <f t="shared" ca="1" si="27"/>
        <v>71.325271606445313</v>
      </c>
      <c r="C63" s="10">
        <f t="shared" ca="1" si="27"/>
        <v>294.2698537679878</v>
      </c>
      <c r="D63" s="10">
        <f t="shared" ca="1" si="27"/>
        <v>196.98693999999992</v>
      </c>
      <c r="E63" s="10">
        <f t="shared" ca="1" si="27"/>
        <v>2731.5247531025411</v>
      </c>
      <c r="F63" s="31">
        <f t="shared" ca="1" si="28"/>
        <v>3294.1068184769742</v>
      </c>
      <c r="G63" s="32">
        <f t="shared" ca="1" si="29"/>
        <v>562.582065374433</v>
      </c>
      <c r="H63" s="32">
        <f t="shared" ca="1" si="30"/>
        <v>17.078440268507808</v>
      </c>
      <c r="I63" s="32">
        <f t="shared" ca="1" si="31"/>
        <v>82.921559731492195</v>
      </c>
    </row>
    <row r="64" spans="1:9" hidden="1" outlineLevel="1" x14ac:dyDescent="0.25">
      <c r="A64">
        <v>2012</v>
      </c>
      <c r="B64" s="10">
        <f t="shared" ca="1" si="27"/>
        <v>72.980522155761719</v>
      </c>
      <c r="C64" s="10">
        <f t="shared" ca="1" si="27"/>
        <v>313.73262158719621</v>
      </c>
      <c r="D64" s="10">
        <f t="shared" ca="1" si="27"/>
        <v>160.33406999999997</v>
      </c>
      <c r="E64" s="10">
        <f t="shared" ca="1" si="27"/>
        <v>2966.0822348523138</v>
      </c>
      <c r="F64" s="31">
        <f t="shared" ca="1" si="28"/>
        <v>3513.1294485952717</v>
      </c>
      <c r="G64" s="32">
        <f t="shared" ca="1" si="29"/>
        <v>547.04721374295787</v>
      </c>
      <c r="H64" s="32">
        <f t="shared" ca="1" si="30"/>
        <v>15.571507447916421</v>
      </c>
      <c r="I64" s="32">
        <f t="shared" ca="1" si="31"/>
        <v>84.428492552083583</v>
      </c>
    </row>
    <row r="65" spans="1:15" hidden="1" outlineLevel="1" x14ac:dyDescent="0.25">
      <c r="A65" t="s">
        <v>304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>
        <f ca="1">(E64-E47)/E47</f>
        <v>3.3185658478493258</v>
      </c>
      <c r="F65" s="2"/>
      <c r="G65" s="2"/>
      <c r="H65" s="2"/>
      <c r="I65" s="2"/>
    </row>
    <row r="66" spans="1:15" collapsed="1" x14ac:dyDescent="0.25"/>
    <row r="67" spans="1:15" ht="21" x14ac:dyDescent="0.35">
      <c r="L67" s="36" t="s">
        <v>315</v>
      </c>
      <c r="M67" s="36"/>
      <c r="N67" s="6"/>
      <c r="O67" s="6"/>
    </row>
    <row r="68" spans="1:15" ht="20.25" customHeight="1" x14ac:dyDescent="0.25">
      <c r="L68" s="1" t="s">
        <v>307</v>
      </c>
      <c r="M68" s="1" t="s">
        <v>308</v>
      </c>
      <c r="N68" s="1"/>
      <c r="O68" s="1"/>
    </row>
    <row r="69" spans="1:15" ht="200.25" customHeight="1" thickBot="1" x14ac:dyDescent="0.3">
      <c r="K69" s="3" t="s">
        <v>18</v>
      </c>
    </row>
    <row r="70" spans="1:15" ht="200.25" customHeight="1" thickTop="1" thickBot="1" x14ac:dyDescent="0.3">
      <c r="K70" s="3" t="s">
        <v>23</v>
      </c>
    </row>
    <row r="71" spans="1:15" ht="200.25" customHeight="1" thickTop="1" thickBot="1" x14ac:dyDescent="0.3">
      <c r="K71" s="3" t="s">
        <v>16</v>
      </c>
    </row>
    <row r="72" spans="1:15" ht="16.5" thickTop="1" x14ac:dyDescent="0.25">
      <c r="L72" s="8" t="s">
        <v>316</v>
      </c>
    </row>
    <row r="73" spans="1:15" x14ac:dyDescent="0.25">
      <c r="L73" s="8" t="s">
        <v>313</v>
      </c>
    </row>
    <row r="74" spans="1:15" x14ac:dyDescent="0.25">
      <c r="L74" s="37" t="s">
        <v>314</v>
      </c>
    </row>
  </sheetData>
  <mergeCells count="4">
    <mergeCell ref="B1:E1"/>
    <mergeCell ref="B23:E23"/>
    <mergeCell ref="B45:E45"/>
    <mergeCell ref="L67:M67"/>
  </mergeCells>
  <pageMargins left="0.7" right="0.7" top="0.75" bottom="0.75" header="0.3" footer="0.3"/>
  <pageSetup scale="76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59"/>
  <sheetViews>
    <sheetView showGridLines="0" topLeftCell="F51" zoomScale="70" zoomScaleNormal="70" workbookViewId="0">
      <selection activeCell="F51" sqref="F5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33</v>
      </c>
      <c r="B1" s="35" t="s">
        <v>18</v>
      </c>
      <c r="C1" s="35"/>
      <c r="D1" s="35"/>
      <c r="E1" s="35"/>
    </row>
    <row r="2" spans="1:8" hidden="1" outlineLevel="1" x14ac:dyDescent="0.25">
      <c r="B2" t="s">
        <v>55</v>
      </c>
      <c r="C2" t="s">
        <v>57</v>
      </c>
      <c r="D2" t="s">
        <v>56</v>
      </c>
    </row>
    <row r="3" spans="1:8" hidden="1" outlineLevel="1" x14ac:dyDescent="0.25">
      <c r="A3">
        <v>2000</v>
      </c>
      <c r="B3" s="10">
        <f ca="1">INDEX(INDIRECT($A$1&amp;"!$A$1:$AZ$55"),MATCH($A3,INDIRECT($A$1&amp;"!$A$1:$A$55"),0),MATCH(B$2,INDIRECT($A$1&amp;"!$A$1:$AZ$1"),0))</f>
        <v>9.4170722961425781</v>
      </c>
      <c r="C3" s="10">
        <f ca="1">INDEX(INDIRECT($A$1&amp;"!$A$1:$AZ$55"),MATCH($A3,INDIRECT($A$1&amp;"!$A$1:$A$55"),0),MATCH(C$2,INDIRECT($A$1&amp;"!$A$1:$AZ$1"),0))</f>
        <v>6.3389630317687988</v>
      </c>
      <c r="D3" s="10">
        <f ca="1">INDEX(INDIRECT($A$1&amp;"!$A$1:$AZ$55"),MATCH($A3,INDIRECT($A$1&amp;"!$A$1:$A$55"),0),MATCH(D$2,INDIRECT($A$1&amp;"!$A$1:$AZ$1"),0))</f>
        <v>0.68527930974960327</v>
      </c>
      <c r="E3" s="10"/>
    </row>
    <row r="4" spans="1:8" hidden="1" outlineLevel="1" x14ac:dyDescent="0.25">
      <c r="A4">
        <v>2001</v>
      </c>
      <c r="B4" s="10">
        <f t="shared" ref="B4:D15" ca="1" si="0">INDEX(INDIRECT($A$1&amp;"!$A$1:$AZ$55"),MATCH($A4,INDIRECT($A$1&amp;"!$A$1:$A$55"),0),MATCH(B$2,INDIRECT($A$1&amp;"!$A$1:$AZ$1"),0))</f>
        <v>9.9117469787597656</v>
      </c>
      <c r="C4" s="10">
        <f t="shared" ca="1" si="0"/>
        <v>6.4586682319641113</v>
      </c>
      <c r="D4" s="10">
        <f t="shared" ca="1" si="0"/>
        <v>-0.30649277567863464</v>
      </c>
      <c r="E4" s="10"/>
    </row>
    <row r="5" spans="1:8" hidden="1" outlineLevel="1" x14ac:dyDescent="0.25">
      <c r="A5">
        <v>2002</v>
      </c>
      <c r="B5" s="10">
        <f t="shared" ca="1" si="0"/>
        <v>10.946824073791504</v>
      </c>
      <c r="C5" s="10">
        <f t="shared" ca="1" si="0"/>
        <v>8.1742563247680664</v>
      </c>
      <c r="D5" s="10">
        <f t="shared" ca="1" si="0"/>
        <v>-0.6691318154335022</v>
      </c>
      <c r="E5" s="10"/>
      <c r="H5" s="9"/>
    </row>
    <row r="6" spans="1:8" hidden="1" outlineLevel="1" x14ac:dyDescent="0.25">
      <c r="A6">
        <v>2003</v>
      </c>
      <c r="B6" s="10">
        <f t="shared" ca="1" si="0"/>
        <v>12.139362335205078</v>
      </c>
      <c r="C6" s="10">
        <f t="shared" ca="1" si="0"/>
        <v>9.094120979309082</v>
      </c>
      <c r="D6" s="10">
        <f t="shared" ca="1" si="0"/>
        <v>-0.46125629544258118</v>
      </c>
      <c r="E6" s="10"/>
    </row>
    <row r="7" spans="1:8" hidden="1" outlineLevel="1" x14ac:dyDescent="0.25">
      <c r="A7">
        <v>2004</v>
      </c>
      <c r="B7" s="10">
        <f t="shared" ca="1" si="0"/>
        <v>13.311782836914063</v>
      </c>
      <c r="C7" s="10">
        <f t="shared" ca="1" si="0"/>
        <v>9.8288936614990234</v>
      </c>
      <c r="D7" s="10">
        <f t="shared" ca="1" si="0"/>
        <v>-0.18027819693088531</v>
      </c>
      <c r="E7" s="10"/>
    </row>
    <row r="8" spans="1:8" hidden="1" outlineLevel="1" x14ac:dyDescent="0.25">
      <c r="A8">
        <v>2005</v>
      </c>
      <c r="B8" s="10">
        <f t="shared" ca="1" si="0"/>
        <v>13.817559242248535</v>
      </c>
      <c r="C8" s="10">
        <f t="shared" ca="1" si="0"/>
        <v>10.450349807739258</v>
      </c>
      <c r="D8" s="10">
        <f t="shared" ca="1" si="0"/>
        <v>0.5008232593536377</v>
      </c>
      <c r="E8" s="10"/>
    </row>
    <row r="9" spans="1:8" hidden="1" outlineLevel="1" x14ac:dyDescent="0.25">
      <c r="A9">
        <v>2006</v>
      </c>
      <c r="B9" s="10">
        <f t="shared" ca="1" si="0"/>
        <v>14.875330924987793</v>
      </c>
      <c r="C9" s="10">
        <f t="shared" ca="1" si="0"/>
        <v>11.733591079711914</v>
      </c>
      <c r="D9" s="10">
        <f t="shared" ca="1" si="0"/>
        <v>1.5231848955154419</v>
      </c>
      <c r="E9" s="10"/>
    </row>
    <row r="10" spans="1:8" hidden="1" outlineLevel="1" x14ac:dyDescent="0.25">
      <c r="A10">
        <v>2007</v>
      </c>
      <c r="B10" s="10">
        <f t="shared" ca="1" si="0"/>
        <v>17.119644165039063</v>
      </c>
      <c r="C10" s="10">
        <f t="shared" ca="1" si="0"/>
        <v>14.028146743774414</v>
      </c>
      <c r="D10" s="10">
        <f t="shared" ca="1" si="0"/>
        <v>0.46918091177940369</v>
      </c>
      <c r="E10" s="10"/>
    </row>
    <row r="11" spans="1:8" hidden="1" outlineLevel="1" x14ac:dyDescent="0.25">
      <c r="A11">
        <v>2008</v>
      </c>
      <c r="B11" s="10">
        <f t="shared" ca="1" si="0"/>
        <v>20.039072036743164</v>
      </c>
      <c r="C11" s="10">
        <f t="shared" ca="1" si="0"/>
        <v>17.152812957763672</v>
      </c>
      <c r="D11" s="10">
        <f t="shared" ca="1" si="0"/>
        <v>1.9551947116851807</v>
      </c>
      <c r="E11" s="10"/>
    </row>
    <row r="12" spans="1:8" hidden="1" outlineLevel="1" x14ac:dyDescent="0.25">
      <c r="A12">
        <v>2009</v>
      </c>
      <c r="B12" s="10">
        <f t="shared" ca="1" si="0"/>
        <v>20.430665969848633</v>
      </c>
      <c r="C12" s="10">
        <f t="shared" ca="1" si="0"/>
        <v>18.337612152099609</v>
      </c>
      <c r="D12" s="10">
        <f t="shared" ca="1" si="0"/>
        <v>1.7199122905731201</v>
      </c>
      <c r="E12" s="10"/>
    </row>
    <row r="13" spans="1:8" hidden="1" outlineLevel="1" x14ac:dyDescent="0.25">
      <c r="A13">
        <v>2010</v>
      </c>
      <c r="B13" s="10">
        <f t="shared" ca="1" si="0"/>
        <v>19.892250061035156</v>
      </c>
      <c r="C13" s="10">
        <f t="shared" ca="1" si="0"/>
        <v>19.458745956420898</v>
      </c>
      <c r="D13" s="10">
        <f t="shared" ca="1" si="0"/>
        <v>0.57840001583099365</v>
      </c>
      <c r="E13" s="10"/>
    </row>
    <row r="14" spans="1:8" hidden="1" outlineLevel="1" x14ac:dyDescent="0.25">
      <c r="A14">
        <v>2011</v>
      </c>
      <c r="B14" s="10">
        <f t="shared" ca="1" si="0"/>
        <v>18.001819610595703</v>
      </c>
      <c r="C14" s="10">
        <f t="shared" ca="1" si="0"/>
        <v>20.979379653930664</v>
      </c>
      <c r="D14" s="10">
        <f t="shared" ca="1" si="0"/>
        <v>1.3129425048828125</v>
      </c>
      <c r="E14" s="10"/>
    </row>
    <row r="15" spans="1:8" hidden="1" outlineLevel="1" x14ac:dyDescent="0.25">
      <c r="A15">
        <v>2012</v>
      </c>
      <c r="B15" s="10">
        <f t="shared" ca="1" si="0"/>
        <v>18.958366394042969</v>
      </c>
      <c r="C15" s="10">
        <f t="shared" ca="1" si="0"/>
        <v>24.329280853271484</v>
      </c>
      <c r="D15" s="10">
        <f t="shared" ca="1" si="0"/>
        <v>1.7214113473892212</v>
      </c>
      <c r="E15" s="10"/>
    </row>
    <row r="16" spans="1:8" hidden="1" outlineLevel="1" x14ac:dyDescent="0.25">
      <c r="A16" t="s">
        <v>304</v>
      </c>
      <c r="B16" s="2">
        <f ca="1">(B15-B3)/B3</f>
        <v>1.0131911275448842</v>
      </c>
      <c r="C16" s="2">
        <f ca="1">(C15-C3)/C3</f>
        <v>2.8380537528521823</v>
      </c>
      <c r="D16" s="2">
        <f ca="1">(D15-D3)/D3</f>
        <v>1.51198500071192</v>
      </c>
      <c r="E16" s="2"/>
    </row>
    <row r="17" spans="1:5" hidden="1" outlineLevel="1" x14ac:dyDescent="0.25"/>
    <row r="18" spans="1:5" hidden="1" outlineLevel="1" x14ac:dyDescent="0.25">
      <c r="A18" t="s">
        <v>34</v>
      </c>
      <c r="B18" s="35" t="s">
        <v>23</v>
      </c>
      <c r="C18" s="35"/>
      <c r="D18" s="35"/>
      <c r="E18" s="35"/>
    </row>
    <row r="19" spans="1:5" hidden="1" outlineLevel="1" x14ac:dyDescent="0.25">
      <c r="B19" t="s">
        <v>55</v>
      </c>
      <c r="C19" t="s">
        <v>57</v>
      </c>
      <c r="D19" t="s">
        <v>56</v>
      </c>
    </row>
    <row r="20" spans="1:5" hidden="1" outlineLevel="1" x14ac:dyDescent="0.25">
      <c r="A20">
        <v>2000</v>
      </c>
      <c r="B20" s="10">
        <f ca="1">INDEX(INDIRECT($A$18&amp;"!$A$1:$AZ$55"),MATCH($A20,INDIRECT($A$18&amp;"!$A$1:$A$55"),0),MATCH(B$19,INDIRECT($A$18&amp;"!$A$1:$AZ$1"),0))</f>
        <v>26.103788375854492</v>
      </c>
      <c r="C20" s="10">
        <f t="shared" ref="C20:D32" ca="1" si="1">INDEX(INDIRECT($A$18&amp;"!$A$1:$AZ$55"),MATCH($A20,INDIRECT($A$18&amp;"!$A$1:$A$55"),0),MATCH(C$19,INDIRECT($A$18&amp;"!$A$1:$AZ$1"),0))</f>
        <v>83.027816772460938</v>
      </c>
      <c r="D20" s="10">
        <f t="shared" ca="1" si="1"/>
        <v>55.079746246337891</v>
      </c>
      <c r="E20" s="10"/>
    </row>
    <row r="21" spans="1:5" hidden="1" outlineLevel="1" x14ac:dyDescent="0.25">
      <c r="A21">
        <v>2001</v>
      </c>
      <c r="B21" s="10">
        <f t="shared" ref="B21:B32" ca="1" si="2">INDEX(INDIRECT($A$18&amp;"!$A$1:$AZ$55"),MATCH($A21,INDIRECT($A$18&amp;"!$A$1:$A$55"),0),MATCH(B$19,INDIRECT($A$18&amp;"!$A$1:$AZ$1"),0))</f>
        <v>31.640415191650391</v>
      </c>
      <c r="C21" s="10">
        <f t="shared" ca="1" si="1"/>
        <v>91.420272827148437</v>
      </c>
      <c r="D21" s="10">
        <f t="shared" ca="1" si="1"/>
        <v>28.560945510864258</v>
      </c>
      <c r="E21" s="10"/>
    </row>
    <row r="22" spans="1:5" hidden="1" outlineLevel="1" x14ac:dyDescent="0.25">
      <c r="A22">
        <v>2002</v>
      </c>
      <c r="B22" s="10">
        <f t="shared" ca="1" si="2"/>
        <v>21.458723068237305</v>
      </c>
      <c r="C22" s="10">
        <f t="shared" ca="1" si="1"/>
        <v>104.06217193603516</v>
      </c>
      <c r="D22" s="10">
        <f t="shared" ca="1" si="1"/>
        <v>9.992426872253418</v>
      </c>
      <c r="E22" s="10"/>
    </row>
    <row r="23" spans="1:5" hidden="1" outlineLevel="1" x14ac:dyDescent="0.25">
      <c r="A23">
        <v>2003</v>
      </c>
      <c r="B23" s="10">
        <f t="shared" ca="1" si="2"/>
        <v>9.2094554901123047</v>
      </c>
      <c r="C23" s="10">
        <f t="shared" ca="1" si="1"/>
        <v>125.4063720703125</v>
      </c>
      <c r="D23" s="10">
        <f t="shared" ca="1" si="1"/>
        <v>29.888916015625</v>
      </c>
      <c r="E23" s="10"/>
    </row>
    <row r="24" spans="1:5" hidden="1" outlineLevel="1" x14ac:dyDescent="0.25">
      <c r="A24">
        <v>2004</v>
      </c>
      <c r="B24" s="10">
        <f t="shared" ca="1" si="2"/>
        <v>13.1810302734375</v>
      </c>
      <c r="C24" s="10">
        <f t="shared" ca="1" si="1"/>
        <v>139.20156860351562</v>
      </c>
      <c r="D24" s="10">
        <f t="shared" ca="1" si="1"/>
        <v>73.4627685546875</v>
      </c>
      <c r="E24" s="10"/>
    </row>
    <row r="25" spans="1:5" hidden="1" outlineLevel="1" x14ac:dyDescent="0.25">
      <c r="A25">
        <v>2005</v>
      </c>
      <c r="B25" s="10">
        <f t="shared" ca="1" si="2"/>
        <v>29.699085235595703</v>
      </c>
      <c r="C25" s="10">
        <f t="shared" ca="1" si="1"/>
        <v>156.81205749511719</v>
      </c>
      <c r="D25" s="10">
        <f t="shared" ca="1" si="1"/>
        <v>151.32826232910156</v>
      </c>
      <c r="E25" s="10"/>
    </row>
    <row r="26" spans="1:5" hidden="1" outlineLevel="1" x14ac:dyDescent="0.25">
      <c r="A26">
        <v>2006</v>
      </c>
      <c r="B26" s="10">
        <f t="shared" ca="1" si="2"/>
        <v>26.044830322265625</v>
      </c>
      <c r="C26" s="10">
        <f t="shared" ca="1" si="1"/>
        <v>179.83135986328125</v>
      </c>
      <c r="D26" s="10">
        <f t="shared" ca="1" si="1"/>
        <v>146.87374877929687</v>
      </c>
      <c r="E26" s="10"/>
    </row>
    <row r="27" spans="1:5" hidden="1" outlineLevel="1" x14ac:dyDescent="0.25">
      <c r="A27">
        <v>2007</v>
      </c>
      <c r="B27" s="10">
        <f t="shared" ca="1" si="2"/>
        <v>36.983322143554687</v>
      </c>
      <c r="C27" s="10">
        <f t="shared" ca="1" si="1"/>
        <v>205.73582458496094</v>
      </c>
      <c r="D27" s="10">
        <f t="shared" ca="1" si="1"/>
        <v>246.46804809570312</v>
      </c>
      <c r="E27" s="10"/>
    </row>
    <row r="28" spans="1:5" hidden="1" outlineLevel="1" x14ac:dyDescent="0.25">
      <c r="A28">
        <v>2008</v>
      </c>
      <c r="B28" s="10">
        <f t="shared" ca="1" si="2"/>
        <v>41.669071197509766</v>
      </c>
      <c r="C28" s="10">
        <f t="shared" ca="1" si="1"/>
        <v>226.1392822265625</v>
      </c>
      <c r="D28" s="10">
        <f t="shared" ca="1" si="1"/>
        <v>132.87370300292969</v>
      </c>
      <c r="E28" s="10"/>
    </row>
    <row r="29" spans="1:5" hidden="1" outlineLevel="1" x14ac:dyDescent="0.25">
      <c r="A29">
        <v>2009</v>
      </c>
      <c r="B29" s="10">
        <f t="shared" ca="1" si="2"/>
        <v>62.244007110595703</v>
      </c>
      <c r="C29" s="10">
        <f t="shared" ca="1" si="1"/>
        <v>217.92208862304687</v>
      </c>
      <c r="D29" s="10">
        <f t="shared" ca="1" si="1"/>
        <v>106.10547637939453</v>
      </c>
      <c r="E29" s="10"/>
    </row>
    <row r="30" spans="1:5" hidden="1" outlineLevel="1" x14ac:dyDescent="0.25">
      <c r="A30">
        <v>2010</v>
      </c>
      <c r="B30" s="10">
        <f t="shared" ca="1" si="2"/>
        <v>65.838920593261719</v>
      </c>
      <c r="C30" s="10">
        <f t="shared" ca="1" si="1"/>
        <v>242.19538879394531</v>
      </c>
      <c r="D30" s="10">
        <f t="shared" ca="1" si="1"/>
        <v>175.38217163085937</v>
      </c>
      <c r="E30" s="10"/>
    </row>
    <row r="31" spans="1:5" hidden="1" outlineLevel="1" x14ac:dyDescent="0.25">
      <c r="A31">
        <v>2011</v>
      </c>
      <c r="B31" s="10">
        <f t="shared" ca="1" si="2"/>
        <v>51.140731811523438</v>
      </c>
      <c r="C31" s="10">
        <f t="shared" ca="1" si="1"/>
        <v>264.28512573242187</v>
      </c>
      <c r="D31" s="10">
        <f t="shared" ca="1" si="1"/>
        <v>189.64573669433594</v>
      </c>
      <c r="E31" s="10"/>
    </row>
    <row r="32" spans="1:5" hidden="1" outlineLevel="1" x14ac:dyDescent="0.25">
      <c r="A32">
        <v>2012</v>
      </c>
      <c r="B32" s="10">
        <f t="shared" ca="1" si="2"/>
        <v>50.354457855224609</v>
      </c>
      <c r="C32" s="10">
        <f t="shared" ca="1" si="1"/>
        <v>273.636474609375</v>
      </c>
      <c r="D32" s="10">
        <f t="shared" ca="1" si="1"/>
        <v>150.554931640625</v>
      </c>
      <c r="E32" s="10"/>
    </row>
    <row r="33" spans="1:5" hidden="1" outlineLevel="1" x14ac:dyDescent="0.25">
      <c r="A33" t="s">
        <v>304</v>
      </c>
      <c r="B33" s="2">
        <f ca="1">(B32-B20)/B20</f>
        <v>0.92900958014973511</v>
      </c>
      <c r="C33" s="2">
        <f ca="1">(C32-C20)/C20</f>
        <v>2.295720461484374</v>
      </c>
      <c r="D33" s="2">
        <f ca="1">(D32-D20)/D20</f>
        <v>1.7333991512467255</v>
      </c>
      <c r="E33" s="2"/>
    </row>
    <row r="34" spans="1:5" hidden="1" outlineLevel="1" x14ac:dyDescent="0.25"/>
    <row r="35" spans="1:5" hidden="1" outlineLevel="1" x14ac:dyDescent="0.25">
      <c r="A35" t="s">
        <v>30</v>
      </c>
      <c r="B35" s="35" t="s">
        <v>31</v>
      </c>
      <c r="C35" s="35"/>
      <c r="D35" s="35"/>
      <c r="E35" s="35"/>
    </row>
    <row r="36" spans="1:5" hidden="1" outlineLevel="1" x14ac:dyDescent="0.25">
      <c r="B36" t="s">
        <v>55</v>
      </c>
      <c r="C36" t="s">
        <v>57</v>
      </c>
      <c r="D36" t="s">
        <v>56</v>
      </c>
    </row>
    <row r="37" spans="1:5" hidden="1" outlineLevel="1" x14ac:dyDescent="0.25">
      <c r="A37">
        <v>2000</v>
      </c>
      <c r="B37" s="10">
        <f ca="1">INDEX(INDIRECT($A$35&amp;"!$A$1:$AZ$55"),MATCH($A37,INDIRECT($A$35&amp;"!$A$1:$A$55"),0),MATCH(B$36,INDIRECT($A$35&amp;"!$A$1:$AZ$1"),0))</f>
        <v>35.520862579345703</v>
      </c>
      <c r="C37" s="10">
        <f t="shared" ref="C37:D49" ca="1" si="3">INDEX(INDIRECT($A$35&amp;"!$A$1:$AZ$55"),MATCH($A37,INDIRECT($A$35&amp;"!$A$1:$A$55"),0),MATCH(C$36,INDIRECT($A$35&amp;"!$A$1:$AZ$1"),0))</f>
        <v>89.366783142089844</v>
      </c>
      <c r="D37" s="10">
        <f t="shared" ca="1" si="3"/>
        <v>55.765022277832031</v>
      </c>
      <c r="E37" s="10"/>
    </row>
    <row r="38" spans="1:5" hidden="1" outlineLevel="1" x14ac:dyDescent="0.25">
      <c r="A38">
        <v>2001</v>
      </c>
      <c r="B38" s="10">
        <f t="shared" ref="B38:B49" ca="1" si="4">INDEX(INDIRECT($A$35&amp;"!$A$1:$AZ$55"),MATCH($A38,INDIRECT($A$35&amp;"!$A$1:$A$55"),0),MATCH(B$36,INDIRECT($A$35&amp;"!$A$1:$AZ$1"),0))</f>
        <v>41.552158355712891</v>
      </c>
      <c r="C38" s="10">
        <f t="shared" ca="1" si="3"/>
        <v>97.878936767578125</v>
      </c>
      <c r="D38" s="10">
        <f t="shared" ca="1" si="3"/>
        <v>28.254451751708984</v>
      </c>
      <c r="E38" s="10"/>
    </row>
    <row r="39" spans="1:5" hidden="1" outlineLevel="1" x14ac:dyDescent="0.25">
      <c r="A39">
        <v>2002</v>
      </c>
      <c r="B39" s="10">
        <f t="shared" ca="1" si="4"/>
        <v>32.405544281005859</v>
      </c>
      <c r="C39" s="10">
        <f t="shared" ca="1" si="3"/>
        <v>112.23642730712891</v>
      </c>
      <c r="D39" s="10">
        <f t="shared" ca="1" si="3"/>
        <v>9.3232946395874023</v>
      </c>
      <c r="E39" s="10"/>
    </row>
    <row r="40" spans="1:5" hidden="1" outlineLevel="1" x14ac:dyDescent="0.25">
      <c r="A40">
        <v>2003</v>
      </c>
      <c r="B40" s="10">
        <f t="shared" ca="1" si="4"/>
        <v>21.34881591796875</v>
      </c>
      <c r="C40" s="10">
        <f t="shared" ca="1" si="3"/>
        <v>134.50050354003906</v>
      </c>
      <c r="D40" s="10">
        <f t="shared" ca="1" si="3"/>
        <v>29.42765998840332</v>
      </c>
      <c r="E40" s="10"/>
    </row>
    <row r="41" spans="1:5" hidden="1" outlineLevel="1" x14ac:dyDescent="0.25">
      <c r="A41">
        <v>2004</v>
      </c>
      <c r="B41" s="10">
        <f t="shared" ca="1" si="4"/>
        <v>26.492813110351563</v>
      </c>
      <c r="C41" s="10">
        <f t="shared" ca="1" si="3"/>
        <v>149.03045654296875</v>
      </c>
      <c r="D41" s="10">
        <f t="shared" ca="1" si="3"/>
        <v>73.282485961914063</v>
      </c>
      <c r="E41" s="10"/>
    </row>
    <row r="42" spans="1:5" hidden="1" outlineLevel="1" x14ac:dyDescent="0.25">
      <c r="A42">
        <v>2005</v>
      </c>
      <c r="B42" s="10">
        <f t="shared" ca="1" si="4"/>
        <v>43.516643524169922</v>
      </c>
      <c r="C42" s="10">
        <f t="shared" ca="1" si="3"/>
        <v>167.26242065429687</v>
      </c>
      <c r="D42" s="10">
        <f t="shared" ca="1" si="3"/>
        <v>151.82908630371094</v>
      </c>
      <c r="E42" s="10"/>
    </row>
    <row r="43" spans="1:5" hidden="1" outlineLevel="1" x14ac:dyDescent="0.25">
      <c r="A43">
        <v>2006</v>
      </c>
      <c r="B43" s="10">
        <f t="shared" ca="1" si="4"/>
        <v>40.920162200927734</v>
      </c>
      <c r="C43" s="10">
        <f t="shared" ca="1" si="3"/>
        <v>191.56494140625</v>
      </c>
      <c r="D43" s="10">
        <f t="shared" ca="1" si="3"/>
        <v>148.39694213867187</v>
      </c>
      <c r="E43" s="10"/>
    </row>
    <row r="44" spans="1:5" hidden="1" outlineLevel="1" x14ac:dyDescent="0.25">
      <c r="A44">
        <v>2007</v>
      </c>
      <c r="B44" s="10">
        <f t="shared" ca="1" si="4"/>
        <v>54.102970123291016</v>
      </c>
      <c r="C44" s="10">
        <f t="shared" ca="1" si="3"/>
        <v>219.76396179199219</v>
      </c>
      <c r="D44" s="10">
        <f t="shared" ca="1" si="3"/>
        <v>246.93722534179687</v>
      </c>
      <c r="E44" s="10"/>
    </row>
    <row r="45" spans="1:5" hidden="1" outlineLevel="1" x14ac:dyDescent="0.25">
      <c r="A45">
        <v>2008</v>
      </c>
      <c r="B45" s="10">
        <f t="shared" ca="1" si="4"/>
        <v>61.708145141601563</v>
      </c>
      <c r="C45" s="10">
        <f t="shared" ca="1" si="3"/>
        <v>243.29209899902344</v>
      </c>
      <c r="D45" s="10">
        <f t="shared" ca="1" si="3"/>
        <v>134.82888793945312</v>
      </c>
      <c r="E45" s="10"/>
    </row>
    <row r="46" spans="1:5" hidden="1" outlineLevel="1" x14ac:dyDescent="0.25">
      <c r="A46">
        <v>2009</v>
      </c>
      <c r="B46" s="10">
        <f t="shared" ca="1" si="4"/>
        <v>82.674674987792969</v>
      </c>
      <c r="C46" s="10">
        <f t="shared" ca="1" si="3"/>
        <v>236.25970458984375</v>
      </c>
      <c r="D46" s="10">
        <f t="shared" ca="1" si="3"/>
        <v>107.82539367675781</v>
      </c>
      <c r="E46" s="10"/>
    </row>
    <row r="47" spans="1:5" hidden="1" outlineLevel="1" x14ac:dyDescent="0.25">
      <c r="A47">
        <v>2010</v>
      </c>
      <c r="B47" s="10">
        <f t="shared" ca="1" si="4"/>
        <v>85.731170654296875</v>
      </c>
      <c r="C47" s="10">
        <f t="shared" ca="1" si="3"/>
        <v>261.65414428710937</v>
      </c>
      <c r="D47" s="10">
        <f t="shared" ca="1" si="3"/>
        <v>175.96055603027344</v>
      </c>
      <c r="E47" s="10"/>
    </row>
    <row r="48" spans="1:5" hidden="1" outlineLevel="1" x14ac:dyDescent="0.25">
      <c r="A48">
        <v>2011</v>
      </c>
      <c r="B48" s="10">
        <f t="shared" ca="1" si="4"/>
        <v>69.142555236816406</v>
      </c>
      <c r="C48" s="10">
        <f t="shared" ca="1" si="3"/>
        <v>285.26449584960937</v>
      </c>
      <c r="D48" s="10">
        <f t="shared" ca="1" si="3"/>
        <v>190.95867919921875</v>
      </c>
      <c r="E48" s="10"/>
    </row>
    <row r="49" spans="1:11" hidden="1" outlineLevel="1" x14ac:dyDescent="0.25">
      <c r="A49">
        <v>2012</v>
      </c>
      <c r="B49" s="10">
        <f t="shared" ca="1" si="4"/>
        <v>69.312828063964844</v>
      </c>
      <c r="C49" s="10">
        <f t="shared" ca="1" si="3"/>
        <v>297.96575927734375</v>
      </c>
      <c r="D49" s="10">
        <f t="shared" ca="1" si="3"/>
        <v>152.27635192871094</v>
      </c>
      <c r="E49" s="10"/>
    </row>
    <row r="50" spans="1:11" hidden="1" outlineLevel="1" x14ac:dyDescent="0.25">
      <c r="A50" t="s">
        <v>304</v>
      </c>
      <c r="B50" s="2">
        <f ca="1">(B49-B37)/B37</f>
        <v>0.95132727729050526</v>
      </c>
      <c r="C50" s="2">
        <f ca="1">(C49-C37)/C37</f>
        <v>2.3341891562057162</v>
      </c>
      <c r="D50" s="2">
        <f ca="1">(D49-D37)/D37</f>
        <v>1.730678581459915</v>
      </c>
      <c r="E50" s="2"/>
    </row>
    <row r="51" spans="1:11" collapsed="1" x14ac:dyDescent="0.25"/>
    <row r="52" spans="1:11" ht="21" x14ac:dyDescent="0.35">
      <c r="H52" s="36" t="s">
        <v>70</v>
      </c>
      <c r="I52" s="36"/>
      <c r="J52" s="36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72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T59"/>
  <sheetViews>
    <sheetView showGridLines="0" topLeftCell="O51" zoomScale="70" zoomScaleNormal="70" workbookViewId="0">
      <selection activeCell="T54" sqref="T54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9" style="4" hidden="1" customWidth="1" outlineLevel="1"/>
    <col min="7" max="10" width="9" hidden="1" customWidth="1" outlineLevel="1"/>
    <col min="11" max="11" width="9" style="4" hidden="1" customWidth="1" outlineLevel="1"/>
    <col min="12" max="14" width="9" hidden="1" customWidth="1" outlineLevel="1"/>
    <col min="15" max="15" width="4.375" customWidth="1" collapsed="1"/>
    <col min="16" max="16" width="6.375" customWidth="1"/>
    <col min="17" max="19" width="32.875" customWidth="1"/>
    <col min="20" max="20" width="16.625" customWidth="1"/>
    <col min="21" max="16384" width="9" hidden="1"/>
  </cols>
  <sheetData>
    <row r="1" spans="1:17" hidden="1" outlineLevel="1" x14ac:dyDescent="0.25">
      <c r="A1" t="s">
        <v>33</v>
      </c>
      <c r="B1" s="35" t="s">
        <v>18</v>
      </c>
      <c r="C1" s="35"/>
      <c r="D1" s="35"/>
      <c r="E1" s="35"/>
      <c r="F1"/>
      <c r="G1" s="35" t="s">
        <v>298</v>
      </c>
      <c r="H1" s="35"/>
      <c r="I1" s="35"/>
      <c r="J1" s="35"/>
      <c r="K1" s="27"/>
      <c r="L1" s="35" t="s">
        <v>299</v>
      </c>
      <c r="M1" s="35"/>
      <c r="N1" s="35"/>
      <c r="O1" s="35"/>
    </row>
    <row r="2" spans="1:17" hidden="1" outlineLevel="1" x14ac:dyDescent="0.25">
      <c r="B2" t="s">
        <v>52</v>
      </c>
      <c r="C2" t="s">
        <v>54</v>
      </c>
      <c r="D2" t="s">
        <v>53</v>
      </c>
      <c r="G2" t="s">
        <v>280</v>
      </c>
      <c r="H2" t="s">
        <v>284</v>
      </c>
      <c r="I2" t="s">
        <v>282</v>
      </c>
      <c r="L2" t="s">
        <v>281</v>
      </c>
      <c r="M2" t="s">
        <v>285</v>
      </c>
      <c r="N2" t="s">
        <v>283</v>
      </c>
    </row>
    <row r="3" spans="1:17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16.93865966796875</v>
      </c>
      <c r="C3" s="13">
        <f t="shared" ref="C3:D15" ca="1" si="0">INDEX(INDIRECT($A$1&amp;"!$A$1:$X$55"),MATCH($A3,INDIRECT($A$1&amp;"!$A$1:$A$55"),0),MATCH(C$2,INDIRECT($A$1&amp;"!$A$1:$X$1"),0))</f>
        <v>11.402007102966309</v>
      </c>
      <c r="D3" s="13">
        <f t="shared" ca="1" si="0"/>
        <v>1.2326242923736572</v>
      </c>
      <c r="E3" s="10"/>
      <c r="F3">
        <v>2000</v>
      </c>
      <c r="G3" s="13">
        <f ca="1">INDEX(INDIRECT($A$1&amp;"!$A$1:$X$55"),MATCH($A3,INDIRECT($A$1&amp;"!$A$1:$A$55"),0),MATCH(G$2,INDIRECT($A$1&amp;"!$A$1:$X$1"),0))</f>
        <v>19.091964721679687</v>
      </c>
      <c r="H3" s="13">
        <f t="shared" ref="H3:I15" ca="1" si="1">INDEX(INDIRECT($A$1&amp;"!$A$1:$X$55"),MATCH($A3,INDIRECT($A$1&amp;"!$A$1:$A$55"),0),MATCH(H$2,INDIRECT($A$1&amp;"!$A$1:$X$1"),0))</f>
        <v>12.851471900939941</v>
      </c>
      <c r="I3" s="13">
        <f t="shared" ca="1" si="1"/>
        <v>1.3893201351165771</v>
      </c>
      <c r="J3" s="13"/>
      <c r="K3">
        <v>2000</v>
      </c>
      <c r="L3" s="13">
        <f ca="1">INDEX(INDIRECT($A$1&amp;"!$A$1:$X$55"),MATCH($A3,INDIRECT($A$1&amp;"!$A$1:$A$55"),0),MATCH(L$2,INDIRECT($A$1&amp;"!$A$1:$X$1"),0))</f>
        <v>16.894874572753906</v>
      </c>
      <c r="M3" s="13">
        <f t="shared" ref="M3:N15" ca="1" si="2">INDEX(INDIRECT($A$1&amp;"!$A$1:$X$55"),MATCH($A3,INDIRECT($A$1&amp;"!$A$1:$A$55"),0),MATCH(M$2,INDIRECT($A$1&amp;"!$A$1:$X$1"),0))</f>
        <v>11.372533798217773</v>
      </c>
      <c r="N3" s="13">
        <f t="shared" ca="1" si="2"/>
        <v>1.2294380664825439</v>
      </c>
      <c r="O3" s="10"/>
    </row>
    <row r="4" spans="1:17" hidden="1" outlineLevel="1" x14ac:dyDescent="0.25">
      <c r="A4">
        <v>2001</v>
      </c>
      <c r="B4" s="13">
        <f t="shared" ref="B4:B15" ca="1" si="3">INDEX(INDIRECT($A$1&amp;"!$A$1:$X$55"),MATCH($A4,INDIRECT($A$1&amp;"!$A$1:$A$55"),0),MATCH(B$2,INDIRECT($A$1&amp;"!$A$1:$X$1"),0))</f>
        <v>17.933330535888672</v>
      </c>
      <c r="C4" s="13">
        <f t="shared" ca="1" si="0"/>
        <v>11.685672760009766</v>
      </c>
      <c r="D4" s="13">
        <f t="shared" ca="1" si="0"/>
        <v>-0.55453753471374512</v>
      </c>
      <c r="E4" s="10"/>
      <c r="F4">
        <v>2001</v>
      </c>
      <c r="G4" s="13">
        <f t="shared" ref="G4:G15" ca="1" si="4">INDEX(INDIRECT($A$1&amp;"!$A$1:$X$55"),MATCH($A4,INDIRECT($A$1&amp;"!$A$1:$A$55"),0),MATCH(G$2,INDIRECT($A$1&amp;"!$A$1:$X$1"),0))</f>
        <v>20.662773132324219</v>
      </c>
      <c r="H4" s="13">
        <f t="shared" ca="1" si="1"/>
        <v>13.464224815368652</v>
      </c>
      <c r="I4" s="13">
        <f t="shared" ca="1" si="1"/>
        <v>-0.63893783092498779</v>
      </c>
      <c r="J4" s="10"/>
      <c r="K4">
        <v>2001</v>
      </c>
      <c r="L4" s="13">
        <f t="shared" ref="L4:L15" ca="1" si="5">INDEX(INDIRECT($A$1&amp;"!$A$1:$X$55"),MATCH($A4,INDIRECT($A$1&amp;"!$A$1:$A$55"),0),MATCH(L$2,INDIRECT($A$1&amp;"!$A$1:$X$1"),0))</f>
        <v>17.782354354858398</v>
      </c>
      <c r="M4" s="13">
        <f t="shared" ca="1" si="2"/>
        <v>11.587294578552246</v>
      </c>
      <c r="N4" s="13">
        <f t="shared" ca="1" si="2"/>
        <v>-0.54986906051635742</v>
      </c>
      <c r="O4" s="10"/>
    </row>
    <row r="5" spans="1:17" hidden="1" outlineLevel="1" x14ac:dyDescent="0.25">
      <c r="A5">
        <v>2002</v>
      </c>
      <c r="B5" s="13">
        <f t="shared" ca="1" si="3"/>
        <v>19.694747924804688</v>
      </c>
      <c r="C5" s="13">
        <f t="shared" ca="1" si="0"/>
        <v>14.706540107727051</v>
      </c>
      <c r="D5" s="13">
        <f t="shared" ca="1" si="0"/>
        <v>-1.2038543224334717</v>
      </c>
      <c r="E5" s="10"/>
      <c r="F5">
        <v>2002</v>
      </c>
      <c r="G5" s="13">
        <f t="shared" ca="1" si="4"/>
        <v>23.182514190673828</v>
      </c>
      <c r="H5" s="13">
        <f t="shared" ca="1" si="1"/>
        <v>17.310939788818359</v>
      </c>
      <c r="I5" s="13">
        <f t="shared" ca="1" si="1"/>
        <v>-1.4170464277267456</v>
      </c>
      <c r="J5" s="10"/>
      <c r="K5">
        <v>2002</v>
      </c>
      <c r="L5" s="13">
        <f t="shared" ca="1" si="5"/>
        <v>19.639354705810547</v>
      </c>
      <c r="M5" s="13">
        <f t="shared" ca="1" si="2"/>
        <v>14.665176391601562</v>
      </c>
      <c r="N5" s="13">
        <f t="shared" ca="1" si="2"/>
        <v>-1.2004684209823608</v>
      </c>
      <c r="O5" s="10"/>
      <c r="Q5" s="9"/>
    </row>
    <row r="6" spans="1:17" hidden="1" outlineLevel="1" x14ac:dyDescent="0.25">
      <c r="A6">
        <v>2003</v>
      </c>
      <c r="B6" s="13">
        <f t="shared" ca="1" si="3"/>
        <v>21.875925064086914</v>
      </c>
      <c r="C6" s="13">
        <f t="shared" ca="1" si="0"/>
        <v>16.388200759887695</v>
      </c>
      <c r="D6" s="13">
        <f t="shared" ca="1" si="0"/>
        <v>-0.83121401071548462</v>
      </c>
      <c r="E6" s="10"/>
      <c r="F6">
        <v>2003</v>
      </c>
      <c r="G6" s="13">
        <f t="shared" ca="1" si="4"/>
        <v>26.291593551635742</v>
      </c>
      <c r="H6" s="13">
        <f t="shared" ca="1" si="1"/>
        <v>19.696168899536133</v>
      </c>
      <c r="I6" s="13">
        <f t="shared" ca="1" si="1"/>
        <v>-0.99899506568908691</v>
      </c>
      <c r="J6" s="10"/>
      <c r="K6">
        <v>2003</v>
      </c>
      <c r="L6" s="13">
        <f t="shared" ca="1" si="5"/>
        <v>21.778848648071289</v>
      </c>
      <c r="M6" s="13">
        <f t="shared" ca="1" si="2"/>
        <v>16.31547737121582</v>
      </c>
      <c r="N6" s="13">
        <f t="shared" ca="1" si="2"/>
        <v>-0.82752543687820435</v>
      </c>
      <c r="O6" s="10"/>
    </row>
    <row r="7" spans="1:17" hidden="1" outlineLevel="1" x14ac:dyDescent="0.25">
      <c r="A7">
        <v>2004</v>
      </c>
      <c r="B7" s="13">
        <f t="shared" ca="1" si="3"/>
        <v>24.134698867797852</v>
      </c>
      <c r="C7" s="13">
        <f t="shared" ca="1" si="0"/>
        <v>17.820106506347656</v>
      </c>
      <c r="D7" s="13">
        <f t="shared" ca="1" si="0"/>
        <v>-0.32685026526451111</v>
      </c>
      <c r="E7" s="10"/>
      <c r="F7">
        <v>2004</v>
      </c>
      <c r="G7" s="13">
        <f t="shared" ca="1" si="4"/>
        <v>29.602706909179688</v>
      </c>
      <c r="H7" s="13">
        <f t="shared" ca="1" si="1"/>
        <v>21.857467651367188</v>
      </c>
      <c r="I7" s="13">
        <f t="shared" ca="1" si="1"/>
        <v>-0.40090218186378479</v>
      </c>
      <c r="J7" s="10"/>
      <c r="K7">
        <v>2004</v>
      </c>
      <c r="L7" s="13">
        <f t="shared" ca="1" si="5"/>
        <v>23.882251739501953</v>
      </c>
      <c r="M7" s="13">
        <f t="shared" ca="1" si="2"/>
        <v>17.633708953857422</v>
      </c>
      <c r="N7" s="13">
        <f t="shared" ca="1" si="2"/>
        <v>-0.32343146204948425</v>
      </c>
      <c r="O7" s="10"/>
    </row>
    <row r="8" spans="1:17" hidden="1" outlineLevel="1" x14ac:dyDescent="0.25">
      <c r="A8">
        <v>2005</v>
      </c>
      <c r="B8" s="13">
        <f t="shared" ca="1" si="3"/>
        <v>25.389364242553711</v>
      </c>
      <c r="C8" s="13">
        <f t="shared" ca="1" si="0"/>
        <v>19.202213287353516</v>
      </c>
      <c r="D8" s="13">
        <f t="shared" ca="1" si="0"/>
        <v>0.92024821043014526</v>
      </c>
      <c r="E8" s="10"/>
      <c r="F8">
        <v>2005</v>
      </c>
      <c r="G8" s="13">
        <f t="shared" ca="1" si="4"/>
        <v>31.76995849609375</v>
      </c>
      <c r="H8" s="13">
        <f t="shared" ca="1" si="1"/>
        <v>24.027914047241211</v>
      </c>
      <c r="I8" s="13">
        <f t="shared" ca="1" si="1"/>
        <v>1.1515154838562012</v>
      </c>
      <c r="J8" s="10"/>
      <c r="K8">
        <v>2005</v>
      </c>
      <c r="L8" s="13">
        <f t="shared" ca="1" si="5"/>
        <v>24.789649963378906</v>
      </c>
      <c r="M8" s="13">
        <f t="shared" ca="1" si="2"/>
        <v>18.74864387512207</v>
      </c>
      <c r="N8" s="13">
        <f t="shared" ca="1" si="2"/>
        <v>0.89851135015487671</v>
      </c>
      <c r="O8" s="10"/>
    </row>
    <row r="9" spans="1:17" hidden="1" outlineLevel="1" x14ac:dyDescent="0.25">
      <c r="A9">
        <v>2006</v>
      </c>
      <c r="B9" s="13">
        <f t="shared" ca="1" si="3"/>
        <v>27.666847229003906</v>
      </c>
      <c r="C9" s="13">
        <f t="shared" ca="1" si="0"/>
        <v>21.823478698730469</v>
      </c>
      <c r="D9" s="13">
        <f t="shared" ca="1" si="0"/>
        <v>2.8329939842224121</v>
      </c>
      <c r="E9" s="10"/>
      <c r="F9">
        <v>2006</v>
      </c>
      <c r="G9" s="13">
        <f t="shared" ca="1" si="4"/>
        <v>35.305374145507812</v>
      </c>
      <c r="H9" s="13">
        <f t="shared" ca="1" si="1"/>
        <v>27.848709106445313</v>
      </c>
      <c r="I9" s="13">
        <f t="shared" ca="1" si="1"/>
        <v>3.6151540279388428</v>
      </c>
      <c r="J9" s="10"/>
      <c r="K9">
        <v>2006</v>
      </c>
      <c r="L9" s="13">
        <f t="shared" ca="1" si="5"/>
        <v>26.68736457824707</v>
      </c>
      <c r="M9" s="13">
        <f t="shared" ca="1" si="2"/>
        <v>21.050867080688477</v>
      </c>
      <c r="N9" s="13">
        <f t="shared" ca="1" si="2"/>
        <v>2.7326984405517578</v>
      </c>
      <c r="O9" s="10"/>
    </row>
    <row r="10" spans="1:17" hidden="1" outlineLevel="1" x14ac:dyDescent="0.25">
      <c r="A10">
        <v>2007</v>
      </c>
      <c r="B10" s="13">
        <f t="shared" ca="1" si="3"/>
        <v>32.123714447021484</v>
      </c>
      <c r="C10" s="13">
        <f t="shared" ca="1" si="0"/>
        <v>26.32275390625</v>
      </c>
      <c r="D10" s="13">
        <f t="shared" ca="1" si="0"/>
        <v>0.88038241863250732</v>
      </c>
      <c r="E10" s="10"/>
      <c r="F10">
        <v>2007</v>
      </c>
      <c r="G10" s="13">
        <f t="shared" ca="1" si="4"/>
        <v>41.791164398193359</v>
      </c>
      <c r="H10" s="13">
        <f t="shared" ca="1" si="1"/>
        <v>34.244434356689453</v>
      </c>
      <c r="I10" s="13">
        <f t="shared" ca="1" si="1"/>
        <v>1.1453284025192261</v>
      </c>
      <c r="J10" s="10"/>
      <c r="K10">
        <v>2007</v>
      </c>
      <c r="L10" s="13">
        <f t="shared" ca="1" si="5"/>
        <v>30.713817596435547</v>
      </c>
      <c r="M10" s="13">
        <f t="shared" ca="1" si="2"/>
        <v>25.167457580566406</v>
      </c>
      <c r="N10" s="13">
        <f t="shared" ca="1" si="2"/>
        <v>0.84174275398254395</v>
      </c>
      <c r="O10" s="10"/>
    </row>
    <row r="11" spans="1:17" hidden="1" outlineLevel="1" x14ac:dyDescent="0.25">
      <c r="A11">
        <v>2008</v>
      </c>
      <c r="B11" s="13">
        <f t="shared" ca="1" si="3"/>
        <v>38.305732727050781</v>
      </c>
      <c r="C11" s="13">
        <f t="shared" ca="1" si="0"/>
        <v>32.788497924804688</v>
      </c>
      <c r="D11" s="13">
        <f t="shared" ca="1" si="0"/>
        <v>3.7374570369720459</v>
      </c>
      <c r="E11" s="10"/>
      <c r="F11">
        <v>2008</v>
      </c>
      <c r="G11" s="13">
        <f t="shared" ca="1" si="4"/>
        <v>50.795852661132812</v>
      </c>
      <c r="H11" s="13">
        <f t="shared" ca="1" si="1"/>
        <v>43.479640960693359</v>
      </c>
      <c r="I11" s="13">
        <f t="shared" ca="1" si="1"/>
        <v>4.9561071395874023</v>
      </c>
      <c r="J11" s="10"/>
      <c r="K11">
        <v>2008</v>
      </c>
      <c r="L11" s="13">
        <f t="shared" ca="1" si="5"/>
        <v>35.951469421386719</v>
      </c>
      <c r="M11" s="13">
        <f t="shared" ca="1" si="2"/>
        <v>30.773321151733398</v>
      </c>
      <c r="N11" s="13">
        <f t="shared" ca="1" si="2"/>
        <v>3.5077536106109619</v>
      </c>
      <c r="O11" s="10"/>
    </row>
    <row r="12" spans="1:17" hidden="1" outlineLevel="1" x14ac:dyDescent="0.25">
      <c r="A12">
        <v>2009</v>
      </c>
      <c r="B12" s="13">
        <f t="shared" ca="1" si="3"/>
        <v>38.177654266357422</v>
      </c>
      <c r="C12" s="13">
        <f t="shared" ca="1" si="0"/>
        <v>34.2664794921875</v>
      </c>
      <c r="D12" s="13">
        <f t="shared" ca="1" si="0"/>
        <v>3.213904857635498</v>
      </c>
      <c r="E12" s="10"/>
      <c r="F12">
        <v>2009</v>
      </c>
      <c r="G12" s="13">
        <f t="shared" ca="1" si="4"/>
        <v>51.604347229003906</v>
      </c>
      <c r="H12" s="13">
        <f t="shared" ca="1" si="1"/>
        <v>46.317649841308594</v>
      </c>
      <c r="I12" s="13">
        <f t="shared" ca="1" si="1"/>
        <v>4.3442025184631348</v>
      </c>
      <c r="J12" s="10"/>
      <c r="K12">
        <v>2009</v>
      </c>
      <c r="L12" s="13">
        <f t="shared" ca="1" si="5"/>
        <v>36.654018402099609</v>
      </c>
      <c r="M12" s="13">
        <f t="shared" ca="1" si="2"/>
        <v>32.898933410644531</v>
      </c>
      <c r="N12" s="13">
        <f t="shared" ca="1" si="2"/>
        <v>3.0856406688690186</v>
      </c>
      <c r="O12" s="10"/>
    </row>
    <row r="13" spans="1:17" hidden="1" outlineLevel="1" x14ac:dyDescent="0.25">
      <c r="A13">
        <v>2010</v>
      </c>
      <c r="B13" s="13">
        <f t="shared" ca="1" si="3"/>
        <v>37.059959411621094</v>
      </c>
      <c r="C13" s="13">
        <f t="shared" ca="1" si="0"/>
        <v>36.252323150634766</v>
      </c>
      <c r="D13" s="13">
        <f t="shared" ca="1" si="0"/>
        <v>1.0775794982910156</v>
      </c>
      <c r="E13" s="10"/>
      <c r="F13">
        <v>2010</v>
      </c>
      <c r="G13" s="13">
        <f t="shared" ca="1" si="4"/>
        <v>51.068431854248047</v>
      </c>
      <c r="H13" s="13">
        <f t="shared" ca="1" si="1"/>
        <v>49.955516815185547</v>
      </c>
      <c r="I13" s="13">
        <f t="shared" ca="1" si="1"/>
        <v>1.4848989248275757</v>
      </c>
      <c r="J13" s="10"/>
      <c r="K13">
        <v>2010</v>
      </c>
      <c r="L13" s="13">
        <f t="shared" ca="1" si="5"/>
        <v>35.688060760498047</v>
      </c>
      <c r="M13" s="13">
        <f t="shared" ca="1" si="2"/>
        <v>34.910324096679688</v>
      </c>
      <c r="N13" s="13">
        <f t="shared" ca="1" si="2"/>
        <v>1.0376893281936646</v>
      </c>
      <c r="O13" s="10"/>
    </row>
    <row r="14" spans="1:17" hidden="1" outlineLevel="1" x14ac:dyDescent="0.25">
      <c r="A14">
        <v>2011</v>
      </c>
      <c r="B14" s="13">
        <f t="shared" ca="1" si="3"/>
        <v>33.930454254150391</v>
      </c>
      <c r="C14" s="13">
        <f t="shared" ca="1" si="0"/>
        <v>39.542659759521484</v>
      </c>
      <c r="D14" s="13">
        <f t="shared" ca="1" si="0"/>
        <v>2.4746794700622559</v>
      </c>
      <c r="E14" s="10"/>
      <c r="F14">
        <v>2011</v>
      </c>
      <c r="G14" s="13">
        <f t="shared" ca="1" si="4"/>
        <v>47.674163818359375</v>
      </c>
      <c r="H14" s="13">
        <f t="shared" ca="1" si="1"/>
        <v>55.559619903564453</v>
      </c>
      <c r="I14" s="13">
        <f t="shared" ca="1" si="1"/>
        <v>3.4770615100860596</v>
      </c>
      <c r="J14" s="10"/>
      <c r="K14">
        <v>2011</v>
      </c>
      <c r="L14" s="13">
        <f t="shared" ca="1" si="5"/>
        <v>32.296501159667969</v>
      </c>
      <c r="M14" s="13">
        <f t="shared" ca="1" si="2"/>
        <v>37.638442993164062</v>
      </c>
      <c r="N14" s="13">
        <f t="shared" ca="1" si="2"/>
        <v>2.3555090427398682</v>
      </c>
      <c r="O14" s="10"/>
    </row>
    <row r="15" spans="1:17" hidden="1" outlineLevel="1" x14ac:dyDescent="0.25">
      <c r="A15">
        <v>2012</v>
      </c>
      <c r="B15" s="13">
        <f t="shared" ca="1" si="3"/>
        <v>35.765785217285156</v>
      </c>
      <c r="C15" s="13">
        <f t="shared" ca="1" si="0"/>
        <v>45.898250579833984</v>
      </c>
      <c r="D15" s="13">
        <f t="shared" ca="1" si="0"/>
        <v>3.2475173473358154</v>
      </c>
      <c r="E15" s="10"/>
      <c r="F15">
        <v>2012</v>
      </c>
      <c r="G15" s="13">
        <f t="shared" ca="1" si="4"/>
        <v>51.246345520019531</v>
      </c>
      <c r="H15" s="13">
        <f t="shared" ca="1" si="1"/>
        <v>65.764457702636719</v>
      </c>
      <c r="I15" s="13">
        <f t="shared" ca="1" si="1"/>
        <v>4.6531453132629395</v>
      </c>
      <c r="J15" s="10"/>
      <c r="K15">
        <v>2012</v>
      </c>
      <c r="L15" s="13">
        <f t="shared" ca="1" si="5"/>
        <v>34.012611389160156</v>
      </c>
      <c r="M15" s="13">
        <f t="shared" ca="1" si="2"/>
        <v>43.648399353027344</v>
      </c>
      <c r="N15" s="13">
        <f t="shared" ca="1" si="2"/>
        <v>3.0883302688598633</v>
      </c>
      <c r="O15" s="10"/>
    </row>
    <row r="16" spans="1:17" hidden="1" outlineLevel="1" x14ac:dyDescent="0.25">
      <c r="A16" t="s">
        <v>304</v>
      </c>
      <c r="B16" s="2">
        <f ca="1">(B15-B3)/B3</f>
        <v>1.1114885072588578</v>
      </c>
      <c r="C16" s="2">
        <f ca="1">(C15-C3)/C3</f>
        <v>3.0254536035057589</v>
      </c>
      <c r="D16" s="2">
        <f ca="1">(D15-D3)/D3</f>
        <v>1.6346368211534195</v>
      </c>
      <c r="E16" s="2"/>
      <c r="F16" t="s">
        <v>304</v>
      </c>
      <c r="G16" s="2">
        <f ca="1">(G15-G3)/G3</f>
        <v>1.6841839625770554</v>
      </c>
      <c r="H16" s="2">
        <f ca="1">(H15-H3)/H3</f>
        <v>4.1172704737289108</v>
      </c>
      <c r="I16" s="2">
        <f ca="1">(I15-I3)/I3</f>
        <v>2.3492247003765598</v>
      </c>
      <c r="J16" s="2"/>
      <c r="K16" t="s">
        <v>304</v>
      </c>
      <c r="L16" s="2">
        <f ca="1">(L15-L3)/L3</f>
        <v>1.0131911156068452</v>
      </c>
      <c r="M16" s="2">
        <f ca="1">(M15-M3)/M3</f>
        <v>2.8380540456048262</v>
      </c>
      <c r="N16" s="2">
        <f ca="1">(N15-N3)/N3</f>
        <v>1.5119852337870592</v>
      </c>
      <c r="O16" s="2"/>
    </row>
    <row r="17" spans="1:15" hidden="1" outlineLevel="1" x14ac:dyDescent="0.25"/>
    <row r="18" spans="1:15" hidden="1" outlineLevel="1" x14ac:dyDescent="0.25">
      <c r="A18" t="s">
        <v>34</v>
      </c>
      <c r="B18" s="35" t="s">
        <v>23</v>
      </c>
      <c r="C18" s="35"/>
      <c r="D18" s="35"/>
      <c r="E18" s="35"/>
      <c r="F18" s="27"/>
      <c r="G18" s="35" t="s">
        <v>300</v>
      </c>
      <c r="H18" s="35"/>
      <c r="I18" s="35"/>
      <c r="J18" s="35"/>
      <c r="K18" s="27"/>
      <c r="L18" s="35" t="s">
        <v>302</v>
      </c>
      <c r="M18" s="35"/>
      <c r="N18" s="35"/>
      <c r="O18" s="35"/>
    </row>
    <row r="19" spans="1:15" hidden="1" outlineLevel="1" x14ac:dyDescent="0.25">
      <c r="B19" t="s">
        <v>52</v>
      </c>
      <c r="C19" t="s">
        <v>54</v>
      </c>
      <c r="D19" t="s">
        <v>53</v>
      </c>
      <c r="G19" t="s">
        <v>280</v>
      </c>
      <c r="H19" t="s">
        <v>284</v>
      </c>
      <c r="I19" t="s">
        <v>282</v>
      </c>
      <c r="L19" t="s">
        <v>281</v>
      </c>
      <c r="M19" t="s">
        <v>285</v>
      </c>
      <c r="N19" t="s">
        <v>283</v>
      </c>
    </row>
    <row r="20" spans="1:1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5.4635348320007324</v>
      </c>
      <c r="C20" s="13">
        <f t="shared" ref="C20:D32" ca="1" si="6">INDEX(INDIRECT($A$18&amp;"!$A$1:$X$55"),MATCH($A20,INDIRECT($A$18&amp;"!$A$1:$A$55"),0),MATCH(C$19,INDIRECT($A$18&amp;"!$A$1:$X$1"),0))</f>
        <v>17.377761840820312</v>
      </c>
      <c r="D20" s="13">
        <f t="shared" ca="1" si="6"/>
        <v>11.528216361999512</v>
      </c>
      <c r="E20" s="10"/>
      <c r="F20">
        <v>2000</v>
      </c>
      <c r="G20" s="13">
        <f ca="1">INDEX(INDIRECT($A$18&amp;"!$A$1:$X$55"),MATCH($A20,INDIRECT($A$18&amp;"!$A$1:$A$55"),0),MATCH(G$19,INDIRECT($A$18&amp;"!$A$1:$X$1"),0))</f>
        <v>5.884249210357666</v>
      </c>
      <c r="H20" s="13">
        <f t="shared" ref="H20:I32" ca="1" si="7">INDEX(INDIRECT($A$18&amp;"!$A$1:$X$55"),MATCH($A20,INDIRECT($A$18&amp;"!$A$1:$A$55"),0),MATCH(H$19,INDIRECT($A$18&amp;"!$A$1:$X$1"),0))</f>
        <v>18.715917587280273</v>
      </c>
      <c r="I20" s="13">
        <f t="shared" ca="1" si="7"/>
        <v>12.415934562683105</v>
      </c>
      <c r="J20" s="13"/>
      <c r="K20">
        <v>2000</v>
      </c>
      <c r="L20" s="13">
        <f ca="1">INDEX(INDIRECT($A$18&amp;"!$A$1:$X$55"),MATCH($A20,INDIRECT($A$18&amp;"!$A$1:$A$55"),0),MATCH(L$19,INDIRECT($A$18&amp;"!$A$1:$X$1"),0))</f>
        <v>5.2070937156677246</v>
      </c>
      <c r="M20" s="13">
        <f t="shared" ref="M20:N32" ca="1" si="8">INDEX(INDIRECT($A$18&amp;"!$A$1:$X$55"),MATCH($A20,INDIRECT($A$18&amp;"!$A$1:$A$55"),0),MATCH(M$19,INDIRECT($A$18&amp;"!$A$1:$X$1"),0))</f>
        <v>16.562103271484375</v>
      </c>
      <c r="N20" s="13">
        <f t="shared" ca="1" si="8"/>
        <v>10.987117767333984</v>
      </c>
      <c r="O20" s="10"/>
    </row>
    <row r="21" spans="1:15" hidden="1" outlineLevel="1" x14ac:dyDescent="0.25">
      <c r="A21">
        <v>2001</v>
      </c>
      <c r="B21" s="13">
        <f t="shared" ref="B21:B32" ca="1" si="9">INDEX(INDIRECT($A$18&amp;"!$A$1:$X$55"),MATCH($A21,INDIRECT($A$18&amp;"!$A$1:$A$55"),0),MATCH(B$19,INDIRECT($A$18&amp;"!$A$1:$X$1"),0))</f>
        <v>6.7190580368041992</v>
      </c>
      <c r="C21" s="13">
        <f t="shared" ca="1" si="6"/>
        <v>19.413719177246094</v>
      </c>
      <c r="D21" s="13">
        <f t="shared" ca="1" si="6"/>
        <v>6.0651111602783203</v>
      </c>
      <c r="E21" s="10"/>
      <c r="F21">
        <v>2001</v>
      </c>
      <c r="G21" s="13">
        <f t="shared" ref="G21:G32" ca="1" si="10">INDEX(INDIRECT($A$18&amp;"!$A$1:$X$55"),MATCH($A21,INDIRECT($A$18&amp;"!$A$1:$A$55"),0),MATCH(G$19,INDIRECT($A$18&amp;"!$A$1:$X$1"),0))</f>
        <v>7.3338723182678223</v>
      </c>
      <c r="H21" s="13">
        <f t="shared" ca="1" si="7"/>
        <v>21.190132141113281</v>
      </c>
      <c r="I21" s="13">
        <f t="shared" ca="1" si="7"/>
        <v>6.6200876235961914</v>
      </c>
      <c r="J21" s="10"/>
      <c r="K21">
        <v>2001</v>
      </c>
      <c r="L21" s="13">
        <f t="shared" ref="L21:L32" ca="1" si="11">INDEX(INDIRECT($A$18&amp;"!$A$1:$X$55"),MATCH($A21,INDIRECT($A$18&amp;"!$A$1:$A$55"),0),MATCH(L$19,INDIRECT($A$18&amp;"!$A$1:$X$1"),0))</f>
        <v>6.311521053314209</v>
      </c>
      <c r="M21" s="13">
        <f t="shared" ca="1" si="8"/>
        <v>18.236202239990234</v>
      </c>
      <c r="N21" s="13">
        <f t="shared" ca="1" si="8"/>
        <v>5.6972389221191406</v>
      </c>
      <c r="O21" s="10"/>
    </row>
    <row r="22" spans="1:15" hidden="1" outlineLevel="1" x14ac:dyDescent="0.25">
      <c r="A22">
        <v>2002</v>
      </c>
      <c r="B22" s="13">
        <f t="shared" ca="1" si="9"/>
        <v>4.5692543983459473</v>
      </c>
      <c r="C22" s="13">
        <f t="shared" ca="1" si="6"/>
        <v>22.158195495605469</v>
      </c>
      <c r="D22" s="13">
        <f t="shared" ca="1" si="6"/>
        <v>2.1277103424072266</v>
      </c>
      <c r="E22" s="10"/>
      <c r="F22">
        <v>2002</v>
      </c>
      <c r="G22" s="13">
        <f t="shared" ca="1" si="10"/>
        <v>5.0527644157409668</v>
      </c>
      <c r="H22" s="13">
        <f t="shared" ca="1" si="7"/>
        <v>24.502933502197266</v>
      </c>
      <c r="I22" s="13">
        <f t="shared" ca="1" si="7"/>
        <v>2.3528604507446289</v>
      </c>
      <c r="J22" s="10"/>
      <c r="K22">
        <v>2002</v>
      </c>
      <c r="L22" s="13">
        <f t="shared" ca="1" si="11"/>
        <v>4.2805118560791016</v>
      </c>
      <c r="M22" s="13">
        <f t="shared" ca="1" si="8"/>
        <v>20.757963180541992</v>
      </c>
      <c r="N22" s="13">
        <f t="shared" ca="1" si="8"/>
        <v>1.9932548999786377</v>
      </c>
      <c r="O22" s="10"/>
    </row>
    <row r="23" spans="1:15" hidden="1" outlineLevel="1" x14ac:dyDescent="0.25">
      <c r="A23">
        <v>2003</v>
      </c>
      <c r="B23" s="13">
        <f t="shared" ca="1" si="9"/>
        <v>1.9802013635635376</v>
      </c>
      <c r="C23" s="13">
        <f t="shared" ca="1" si="6"/>
        <v>26.964664459228516</v>
      </c>
      <c r="D23" s="13">
        <f t="shared" ca="1" si="6"/>
        <v>6.426663875579834</v>
      </c>
      <c r="E23" s="10"/>
      <c r="F23">
        <v>2003</v>
      </c>
      <c r="G23" s="13">
        <f t="shared" ca="1" si="10"/>
        <v>2.2177252769470215</v>
      </c>
      <c r="H23" s="13">
        <f t="shared" ca="1" si="7"/>
        <v>30.199060440063477</v>
      </c>
      <c r="I23" s="13">
        <f t="shared" ca="1" si="7"/>
        <v>7.1975388526916504</v>
      </c>
      <c r="J23" s="10"/>
      <c r="K23">
        <v>2003</v>
      </c>
      <c r="L23" s="13">
        <f t="shared" ca="1" si="11"/>
        <v>1.8370703458786011</v>
      </c>
      <c r="M23" s="13">
        <f t="shared" ca="1" si="8"/>
        <v>25.015632629394531</v>
      </c>
      <c r="N23" s="13">
        <f t="shared" ca="1" si="8"/>
        <v>5.9621381759643555</v>
      </c>
      <c r="O23" s="10"/>
    </row>
    <row r="24" spans="1:15" hidden="1" outlineLevel="1" x14ac:dyDescent="0.25">
      <c r="A24">
        <v>2004</v>
      </c>
      <c r="B24" s="13">
        <f t="shared" ca="1" si="9"/>
        <v>2.8741161823272705</v>
      </c>
      <c r="C24" s="13">
        <f t="shared" ca="1" si="6"/>
        <v>30.352819442749023</v>
      </c>
      <c r="D24" s="13">
        <f t="shared" ca="1" si="6"/>
        <v>16.018512725830078</v>
      </c>
      <c r="E24" s="10"/>
      <c r="F24">
        <v>2004</v>
      </c>
      <c r="G24" s="13">
        <f t="shared" ca="1" si="10"/>
        <v>3.2590975761413574</v>
      </c>
      <c r="H24" s="13">
        <f t="shared" ca="1" si="7"/>
        <v>34.418514251708984</v>
      </c>
      <c r="I24" s="13">
        <f t="shared" ca="1" si="7"/>
        <v>18.164157867431641</v>
      </c>
      <c r="J24" s="10"/>
      <c r="K24">
        <v>2004</v>
      </c>
      <c r="L24" s="13">
        <f t="shared" ca="1" si="11"/>
        <v>2.6293063163757324</v>
      </c>
      <c r="M24" s="13">
        <f t="shared" ca="1" si="8"/>
        <v>27.767448425292969</v>
      </c>
      <c r="N24" s="13">
        <f t="shared" ca="1" si="8"/>
        <v>14.654099464416504</v>
      </c>
      <c r="O24" s="10"/>
    </row>
    <row r="25" spans="1:15" hidden="1" outlineLevel="1" x14ac:dyDescent="0.25">
      <c r="A25">
        <v>2005</v>
      </c>
      <c r="B25" s="13">
        <f t="shared" ca="1" si="9"/>
        <v>6.6143851280212402</v>
      </c>
      <c r="C25" s="13">
        <f t="shared" ca="1" si="6"/>
        <v>34.924152374267578</v>
      </c>
      <c r="D25" s="13">
        <f t="shared" ca="1" si="6"/>
        <v>33.702835083007813</v>
      </c>
      <c r="E25" s="10"/>
      <c r="F25">
        <v>2005</v>
      </c>
      <c r="G25" s="13">
        <f t="shared" ca="1" si="10"/>
        <v>7.5924363136291504</v>
      </c>
      <c r="H25" s="13">
        <f t="shared" ca="1" si="7"/>
        <v>40.088294982910156</v>
      </c>
      <c r="I25" s="13">
        <f t="shared" ca="1" si="7"/>
        <v>38.686382293701172</v>
      </c>
      <c r="J25" s="10"/>
      <c r="K25">
        <v>2005</v>
      </c>
      <c r="L25" s="13">
        <f t="shared" ca="1" si="11"/>
        <v>5.9242711067199707</v>
      </c>
      <c r="M25" s="13">
        <f t="shared" ca="1" si="8"/>
        <v>31.280330657958984</v>
      </c>
      <c r="N25" s="13">
        <f t="shared" ca="1" si="8"/>
        <v>30.186441421508789</v>
      </c>
      <c r="O25" s="10"/>
    </row>
    <row r="26" spans="1:15" hidden="1" outlineLevel="1" x14ac:dyDescent="0.25">
      <c r="A26">
        <v>2006</v>
      </c>
      <c r="B26" s="13">
        <f t="shared" ca="1" si="9"/>
        <v>5.9167723655700684</v>
      </c>
      <c r="C26" s="13">
        <f t="shared" ca="1" si="6"/>
        <v>40.853450775146484</v>
      </c>
      <c r="D26" s="13">
        <f t="shared" ca="1" si="6"/>
        <v>33.366256713867187</v>
      </c>
      <c r="E26" s="10"/>
      <c r="F26">
        <v>2006</v>
      </c>
      <c r="G26" s="13">
        <f t="shared" ca="1" si="10"/>
        <v>6.8730335235595703</v>
      </c>
      <c r="H26" s="13">
        <f t="shared" ca="1" si="7"/>
        <v>47.456134796142578</v>
      </c>
      <c r="I26" s="13">
        <f t="shared" ca="1" si="7"/>
        <v>38.758872985839844</v>
      </c>
      <c r="J26" s="10"/>
      <c r="K26">
        <v>2006</v>
      </c>
      <c r="L26" s="13">
        <f t="shared" ca="1" si="11"/>
        <v>5.1953330039978027</v>
      </c>
      <c r="M26" s="13">
        <f t="shared" ca="1" si="8"/>
        <v>35.872138977050781</v>
      </c>
      <c r="N26" s="13">
        <f t="shared" ca="1" si="8"/>
        <v>29.297870635986328</v>
      </c>
      <c r="O26" s="10"/>
    </row>
    <row r="27" spans="1:15" hidden="1" outlineLevel="1" x14ac:dyDescent="0.25">
      <c r="A27">
        <v>2007</v>
      </c>
      <c r="B27" s="13">
        <f t="shared" ca="1" si="9"/>
        <v>8.5417928695678711</v>
      </c>
      <c r="C27" s="13">
        <f t="shared" ca="1" si="6"/>
        <v>47.517436981201172</v>
      </c>
      <c r="D27" s="13">
        <f t="shared" ca="1" si="6"/>
        <v>56.925090789794922</v>
      </c>
      <c r="E27" s="10"/>
      <c r="F27">
        <v>2007</v>
      </c>
      <c r="G27" s="13">
        <f t="shared" ca="1" si="10"/>
        <v>10.038028717041016</v>
      </c>
      <c r="H27" s="13">
        <f t="shared" ca="1" si="7"/>
        <v>55.840904235839844</v>
      </c>
      <c r="I27" s="13">
        <f t="shared" ca="1" si="7"/>
        <v>66.896461486816406</v>
      </c>
      <c r="J27" s="10"/>
      <c r="K27">
        <v>2007</v>
      </c>
      <c r="L27" s="13">
        <f t="shared" ca="1" si="11"/>
        <v>7.3773050308227539</v>
      </c>
      <c r="M27" s="13">
        <f t="shared" ca="1" si="8"/>
        <v>41.039474487304687</v>
      </c>
      <c r="N27" s="13">
        <f t="shared" ca="1" si="8"/>
        <v>49.164596557617188</v>
      </c>
      <c r="O27" s="10"/>
    </row>
    <row r="28" spans="1:15" hidden="1" outlineLevel="1" x14ac:dyDescent="0.25">
      <c r="A28">
        <v>2008</v>
      </c>
      <c r="B28" s="13">
        <f t="shared" ca="1" si="9"/>
        <v>9.8797569274902344</v>
      </c>
      <c r="C28" s="13">
        <f t="shared" ca="1" si="6"/>
        <v>53.61773681640625</v>
      </c>
      <c r="D28" s="13">
        <f t="shared" ca="1" si="6"/>
        <v>31.504419326782227</v>
      </c>
      <c r="E28" s="10"/>
      <c r="F28">
        <v>2008</v>
      </c>
      <c r="G28" s="13">
        <f t="shared" ca="1" si="10"/>
        <v>11.74403190612793</v>
      </c>
      <c r="H28" s="13">
        <f t="shared" ca="1" si="7"/>
        <v>63.735214233398437</v>
      </c>
      <c r="I28" s="13">
        <f t="shared" ca="1" si="7"/>
        <v>37.449192047119141</v>
      </c>
      <c r="J28" s="10"/>
      <c r="K28">
        <v>2008</v>
      </c>
      <c r="L28" s="13">
        <f t="shared" ca="1" si="11"/>
        <v>8.3120021820068359</v>
      </c>
      <c r="M28" s="13">
        <f t="shared" ca="1" si="8"/>
        <v>45.109485626220703</v>
      </c>
      <c r="N28" s="13">
        <f t="shared" ca="1" si="8"/>
        <v>26.505189895629883</v>
      </c>
      <c r="O28" s="10"/>
    </row>
    <row r="29" spans="1:15" hidden="1" outlineLevel="1" x14ac:dyDescent="0.25">
      <c r="A29">
        <v>2009</v>
      </c>
      <c r="B29" s="13">
        <f t="shared" ca="1" si="9"/>
        <v>14.538998603820801</v>
      </c>
      <c r="C29" s="13">
        <f t="shared" ca="1" si="6"/>
        <v>50.902393341064453</v>
      </c>
      <c r="D29" s="13">
        <f t="shared" ca="1" si="6"/>
        <v>24.784191131591797</v>
      </c>
      <c r="E29" s="10"/>
      <c r="F29">
        <v>2009</v>
      </c>
      <c r="G29" s="13">
        <f t="shared" ca="1" si="10"/>
        <v>17.480510711669922</v>
      </c>
      <c r="H29" s="13">
        <f t="shared" ca="1" si="7"/>
        <v>61.200901031494141</v>
      </c>
      <c r="I29" s="13">
        <f t="shared" ca="1" si="7"/>
        <v>29.798498153686523</v>
      </c>
      <c r="J29" s="10"/>
      <c r="K29">
        <v>2009</v>
      </c>
      <c r="L29" s="13">
        <f t="shared" ca="1" si="11"/>
        <v>12.416219711303711</v>
      </c>
      <c r="M29" s="13">
        <f t="shared" ca="1" si="8"/>
        <v>43.470348358154297</v>
      </c>
      <c r="N29" s="13">
        <f t="shared" ca="1" si="8"/>
        <v>21.165555953979492</v>
      </c>
      <c r="O29" s="10"/>
    </row>
    <row r="30" spans="1:15" hidden="1" outlineLevel="1" x14ac:dyDescent="0.25">
      <c r="A30">
        <v>2010</v>
      </c>
      <c r="B30" s="13">
        <f t="shared" ca="1" si="9"/>
        <v>15.456198692321777</v>
      </c>
      <c r="C30" s="13">
        <f t="shared" ca="1" si="6"/>
        <v>56.857250213623047</v>
      </c>
      <c r="D30" s="13">
        <f t="shared" ca="1" si="6"/>
        <v>41.172325134277344</v>
      </c>
      <c r="E30" s="10"/>
      <c r="F30">
        <v>2010</v>
      </c>
      <c r="G30" s="13">
        <f t="shared" ca="1" si="10"/>
        <v>18.793346405029297</v>
      </c>
      <c r="H30" s="13">
        <f t="shared" ca="1" si="7"/>
        <v>69.13330078125</v>
      </c>
      <c r="I30" s="13">
        <f t="shared" ca="1" si="7"/>
        <v>50.061843872070313</v>
      </c>
      <c r="J30" s="10"/>
      <c r="K30">
        <v>2010</v>
      </c>
      <c r="L30" s="13">
        <f t="shared" ca="1" si="11"/>
        <v>13.133320808410645</v>
      </c>
      <c r="M30" s="13">
        <f t="shared" ca="1" si="8"/>
        <v>48.312301635742188</v>
      </c>
      <c r="N30" s="13">
        <f t="shared" ca="1" si="8"/>
        <v>34.984630584716797</v>
      </c>
      <c r="O30" s="10"/>
    </row>
    <row r="31" spans="1:15" hidden="1" outlineLevel="1" x14ac:dyDescent="0.25">
      <c r="A31">
        <v>2011</v>
      </c>
      <c r="B31" s="13">
        <f t="shared" ca="1" si="9"/>
        <v>12.246489524841309</v>
      </c>
      <c r="C31" s="13">
        <f t="shared" ca="1" si="6"/>
        <v>63.287425994873047</v>
      </c>
      <c r="D31" s="13">
        <f t="shared" ca="1" si="6"/>
        <v>45.413795471191406</v>
      </c>
      <c r="E31" s="10"/>
      <c r="F31">
        <v>2011</v>
      </c>
      <c r="G31" s="13">
        <f t="shared" ca="1" si="10"/>
        <v>15.058660507202148</v>
      </c>
      <c r="H31" s="13">
        <f t="shared" ca="1" si="7"/>
        <v>77.820167541503906</v>
      </c>
      <c r="I31" s="13">
        <f t="shared" ca="1" si="7"/>
        <v>55.842201232910156</v>
      </c>
      <c r="J31" s="10"/>
      <c r="K31">
        <v>2011</v>
      </c>
      <c r="L31" s="13">
        <f t="shared" ca="1" si="11"/>
        <v>10.201375961303711</v>
      </c>
      <c r="M31" s="13">
        <f t="shared" ca="1" si="8"/>
        <v>52.718685150146484</v>
      </c>
      <c r="N31" s="13">
        <f t="shared" ca="1" si="8"/>
        <v>37.829879760742187</v>
      </c>
      <c r="O31" s="10"/>
    </row>
    <row r="32" spans="1:15" hidden="1" outlineLevel="1" x14ac:dyDescent="0.25">
      <c r="A32">
        <v>2012</v>
      </c>
      <c r="B32" s="13">
        <f t="shared" ca="1" si="9"/>
        <v>12.172667503356934</v>
      </c>
      <c r="C32" s="13">
        <f t="shared" ca="1" si="6"/>
        <v>66.148773193359375</v>
      </c>
      <c r="D32" s="13">
        <f t="shared" ca="1" si="6"/>
        <v>36.395092010498047</v>
      </c>
      <c r="E32" s="10"/>
      <c r="F32">
        <v>2012</v>
      </c>
      <c r="G32" s="13">
        <f t="shared" ca="1" si="10"/>
        <v>15.133963584899902</v>
      </c>
      <c r="H32" s="13">
        <f t="shared" ca="1" si="7"/>
        <v>82.241065979003906</v>
      </c>
      <c r="I32" s="13">
        <f t="shared" ca="1" si="7"/>
        <v>45.24908447265625</v>
      </c>
      <c r="J32" s="10"/>
      <c r="K32">
        <v>2012</v>
      </c>
      <c r="L32" s="13">
        <f t="shared" ca="1" si="11"/>
        <v>10.044533729553223</v>
      </c>
      <c r="M32" s="13">
        <f t="shared" ca="1" si="8"/>
        <v>54.584060668945313</v>
      </c>
      <c r="N32" s="13">
        <f t="shared" ca="1" si="8"/>
        <v>30.032180786132813</v>
      </c>
      <c r="O32" s="10"/>
    </row>
    <row r="33" spans="1:15" hidden="1" outlineLevel="1" x14ac:dyDescent="0.25">
      <c r="A33" t="s">
        <v>304</v>
      </c>
      <c r="B33" s="2">
        <f ca="1">(B32-B20)/B20</f>
        <v>1.2279838744799096</v>
      </c>
      <c r="C33" s="2">
        <f ca="1">(C32-C20)/C20</f>
        <v>2.8065185723731174</v>
      </c>
      <c r="D33" s="2">
        <f ca="1">(D32-D20)/D20</f>
        <v>2.1570444956660668</v>
      </c>
      <c r="E33" s="2"/>
      <c r="F33" t="s">
        <v>304</v>
      </c>
      <c r="G33" s="2">
        <f ca="1">(G32-G20)/G20</f>
        <v>1.5719447025222111</v>
      </c>
      <c r="H33" s="2">
        <f ca="1">(H32-H20)/H20</f>
        <v>3.3941776082032251</v>
      </c>
      <c r="I33" s="2">
        <f ca="1">(I32-I20)/I20</f>
        <v>2.6444364493233801</v>
      </c>
      <c r="J33" s="2"/>
      <c r="K33" t="s">
        <v>304</v>
      </c>
      <c r="L33" s="2">
        <f ca="1">(L32-L20)/L20</f>
        <v>0.92900959307300957</v>
      </c>
      <c r="M33" s="2">
        <f ca="1">(M32-M20)/M20</f>
        <v>2.2957203426526651</v>
      </c>
      <c r="N33" s="2">
        <f ca="1">(N32-N20)/N20</f>
        <v>1.7333993702535964</v>
      </c>
      <c r="O33" s="2"/>
    </row>
    <row r="34" spans="1:15" hidden="1" outlineLevel="1" x14ac:dyDescent="0.25"/>
    <row r="35" spans="1:15" hidden="1" outlineLevel="1" x14ac:dyDescent="0.25">
      <c r="A35" t="s">
        <v>30</v>
      </c>
      <c r="B35" s="35" t="s">
        <v>31</v>
      </c>
      <c r="C35" s="35"/>
      <c r="D35" s="35"/>
      <c r="E35" s="35"/>
      <c r="F35" s="27"/>
      <c r="G35" s="35" t="s">
        <v>301</v>
      </c>
      <c r="H35" s="35"/>
      <c r="I35" s="35"/>
      <c r="J35" s="35"/>
      <c r="K35" s="27"/>
      <c r="L35" s="35" t="s">
        <v>303</v>
      </c>
      <c r="M35" s="35"/>
      <c r="N35" s="35"/>
      <c r="O35" s="35"/>
    </row>
    <row r="36" spans="1:15" hidden="1" outlineLevel="1" x14ac:dyDescent="0.25">
      <c r="B36" t="s">
        <v>52</v>
      </c>
      <c r="C36" t="s">
        <v>54</v>
      </c>
      <c r="D36" t="s">
        <v>53</v>
      </c>
      <c r="G36" t="s">
        <v>280</v>
      </c>
      <c r="H36" t="s">
        <v>284</v>
      </c>
      <c r="I36" t="s">
        <v>282</v>
      </c>
      <c r="L36" t="s">
        <v>281</v>
      </c>
      <c r="M36" t="s">
        <v>285</v>
      </c>
      <c r="N36" t="s">
        <v>283</v>
      </c>
    </row>
    <row r="37" spans="1:1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6.659614086151123</v>
      </c>
      <c r="C37" s="13">
        <f t="shared" ref="C37:D49" ca="1" si="12">INDEX(INDIRECT($A$35&amp;"!$A$1:$X$55"),MATCH($A37,INDIRECT($A$35&amp;"!$A$1:$A$55"),0),MATCH(C$36,INDIRECT($A$35&amp;"!$A$1:$X$1"),0))</f>
        <v>16.754894256591797</v>
      </c>
      <c r="D37" s="13">
        <f t="shared" ca="1" si="12"/>
        <v>10.455082893371582</v>
      </c>
      <c r="E37" s="10"/>
      <c r="F37">
        <v>2000</v>
      </c>
      <c r="G37" s="13">
        <f ca="1">INDEX(INDIRECT($A$35&amp;"!$A$1:$X$55"),MATCH($A37,INDIRECT($A$35&amp;"!$A$1:$A$55"),0),MATCH(G$36,INDIRECT($A$35&amp;"!$A$1:$X$1"),0))</f>
        <v>7.2058296203613281</v>
      </c>
      <c r="H37" s="13">
        <f t="shared" ref="H37:I49" ca="1" si="13">INDEX(INDIRECT($A$35&amp;"!$A$1:$X$55"),MATCH($A37,INDIRECT($A$35&amp;"!$A$1:$A$55"),0),MATCH(H$36,INDIRECT($A$35&amp;"!$A$1:$X$1"),0))</f>
        <v>18.129116058349609</v>
      </c>
      <c r="I37" s="13">
        <f t="shared" ca="1" si="13"/>
        <v>11.31259822845459</v>
      </c>
      <c r="J37" s="10"/>
      <c r="K37">
        <v>2000</v>
      </c>
      <c r="L37" s="13">
        <f ca="1">INDEX(INDIRECT($A$35&amp;"!$A$1:$X$55"),MATCH($A37,INDIRECT($A$35&amp;"!$A$1:$A$55"),0),MATCH(L$36,INDIRECT($A$35&amp;"!$A$1:$X$1"),0))</f>
        <v>6.3765878677368164</v>
      </c>
      <c r="M37" s="13">
        <f t="shared" ref="M37:N49" ca="1" si="14">INDEX(INDIRECT($A$35&amp;"!$A$1:$X$55"),MATCH($A37,INDIRECT($A$35&amp;"!$A$1:$A$55"),0),MATCH(M$36,INDIRECT($A$35&amp;"!$A$1:$X$1"),0))</f>
        <v>16.042827606201172</v>
      </c>
      <c r="N37" s="13">
        <f t="shared" ca="1" si="14"/>
        <v>10.010751724243164</v>
      </c>
    </row>
    <row r="38" spans="1:15" hidden="1" outlineLevel="1" x14ac:dyDescent="0.25">
      <c r="A38">
        <v>2001</v>
      </c>
      <c r="B38" s="13">
        <f t="shared" ref="B38:B49" ca="1" si="15">INDEX(INDIRECT($A$35&amp;"!$A$1:$X$55"),MATCH($A38,INDIRECT($A$35&amp;"!$A$1:$A$55"),0),MATCH(B$36,INDIRECT($A$35&amp;"!$A$1:$X$1"),0))</f>
        <v>7.8970155715942383</v>
      </c>
      <c r="C38" s="13">
        <f t="shared" ca="1" si="12"/>
        <v>18.601957321166992</v>
      </c>
      <c r="D38" s="13">
        <f t="shared" ca="1" si="12"/>
        <v>5.3697772026062012</v>
      </c>
      <c r="E38" s="10"/>
      <c r="F38">
        <v>2001</v>
      </c>
      <c r="G38" s="13">
        <f t="shared" ref="G38:G49" ca="1" si="16">INDEX(INDIRECT($A$35&amp;"!$A$1:$X$55"),MATCH($A38,INDIRECT($A$35&amp;"!$A$1:$A$55"),0),MATCH(G$36,INDIRECT($A$35&amp;"!$A$1:$X$1"),0))</f>
        <v>8.6675786972045898</v>
      </c>
      <c r="H38" s="13">
        <f t="shared" ca="1" si="13"/>
        <v>20.417070388793945</v>
      </c>
      <c r="I38" s="13">
        <f t="shared" ca="1" si="13"/>
        <v>5.8937406539916992</v>
      </c>
      <c r="J38" s="10"/>
      <c r="K38">
        <v>2001</v>
      </c>
      <c r="L38" s="13">
        <f t="shared" ref="L38:L49" ca="1" si="17">INDEX(INDIRECT($A$35&amp;"!$A$1:$X$55"),MATCH($A38,INDIRECT($A$35&amp;"!$A$1:$A$55"),0),MATCH(L$36,INDIRECT($A$35&amp;"!$A$1:$X$1"),0))</f>
        <v>7.4593062400817871</v>
      </c>
      <c r="M38" s="13">
        <f t="shared" ca="1" si="14"/>
        <v>17.570901870727539</v>
      </c>
      <c r="N38" s="13">
        <f t="shared" ca="1" si="14"/>
        <v>5.0721454620361328</v>
      </c>
    </row>
    <row r="39" spans="1:15" hidden="1" outlineLevel="1" x14ac:dyDescent="0.25">
      <c r="A39">
        <v>2002</v>
      </c>
      <c r="B39" s="13">
        <f t="shared" ca="1" si="15"/>
        <v>6.1699538230895996</v>
      </c>
      <c r="C39" s="13">
        <f t="shared" ca="1" si="12"/>
        <v>21.369602203369141</v>
      </c>
      <c r="D39" s="13">
        <f t="shared" ca="1" si="12"/>
        <v>1.7751376628875732</v>
      </c>
      <c r="E39" s="10"/>
      <c r="F39">
        <v>2002</v>
      </c>
      <c r="G39" s="13">
        <f t="shared" ca="1" si="16"/>
        <v>6.8668489456176758</v>
      </c>
      <c r="H39" s="13">
        <f t="shared" ca="1" si="13"/>
        <v>23.783292770385742</v>
      </c>
      <c r="I39" s="13">
        <f t="shared" ca="1" si="13"/>
        <v>1.9756389856338501</v>
      </c>
      <c r="J39" s="10"/>
      <c r="K39">
        <v>2002</v>
      </c>
      <c r="L39" s="13">
        <f t="shared" ca="1" si="17"/>
        <v>5.8173360824584961</v>
      </c>
      <c r="M39" s="13">
        <f t="shared" ca="1" si="14"/>
        <v>20.148311614990234</v>
      </c>
      <c r="N39" s="13">
        <f t="shared" ca="1" si="14"/>
        <v>1.6736869812011719</v>
      </c>
    </row>
    <row r="40" spans="1:15" hidden="1" outlineLevel="1" x14ac:dyDescent="0.25">
      <c r="A40">
        <v>2003</v>
      </c>
      <c r="B40" s="13">
        <f t="shared" ca="1" si="15"/>
        <v>4.1010575294494629</v>
      </c>
      <c r="C40" s="13">
        <f t="shared" ca="1" si="12"/>
        <v>25.837228775024414</v>
      </c>
      <c r="D40" s="13">
        <f t="shared" ca="1" si="12"/>
        <v>5.652984619140625</v>
      </c>
      <c r="E40" s="10"/>
      <c r="F40">
        <v>2003</v>
      </c>
      <c r="G40" s="13">
        <f t="shared" ca="1" si="16"/>
        <v>4.6265859603881836</v>
      </c>
      <c r="H40" s="13">
        <f t="shared" ca="1" si="13"/>
        <v>29.148130416870117</v>
      </c>
      <c r="I40" s="13">
        <f t="shared" ca="1" si="13"/>
        <v>6.3773832321166992</v>
      </c>
      <c r="J40" s="10"/>
      <c r="K40">
        <v>2003</v>
      </c>
      <c r="L40" s="13">
        <f t="shared" ca="1" si="17"/>
        <v>3.8324687480926514</v>
      </c>
      <c r="M40" s="13">
        <f t="shared" ca="1" si="14"/>
        <v>24.145082473754883</v>
      </c>
      <c r="N40" s="13">
        <f t="shared" ca="1" si="14"/>
        <v>5.2827558517456055</v>
      </c>
    </row>
    <row r="41" spans="1:15" hidden="1" outlineLevel="1" x14ac:dyDescent="0.25">
      <c r="A41">
        <v>2004</v>
      </c>
      <c r="B41" s="13">
        <f t="shared" ca="1" si="15"/>
        <v>5.1565728187561035</v>
      </c>
      <c r="C41" s="13">
        <f t="shared" ca="1" si="12"/>
        <v>29.007354736328125</v>
      </c>
      <c r="D41" s="13">
        <f t="shared" ca="1" si="12"/>
        <v>14.263735771179199</v>
      </c>
      <c r="E41" s="10"/>
      <c r="F41">
        <v>2004</v>
      </c>
      <c r="G41" s="13">
        <f t="shared" ca="1" si="16"/>
        <v>5.8950715065002441</v>
      </c>
      <c r="H41" s="13">
        <f t="shared" ca="1" si="13"/>
        <v>33.161640167236328</v>
      </c>
      <c r="I41" s="13">
        <f t="shared" ca="1" si="13"/>
        <v>16.306514739990234</v>
      </c>
      <c r="J41" s="10"/>
      <c r="K41">
        <v>2004</v>
      </c>
      <c r="L41" s="13">
        <f t="shared" ca="1" si="17"/>
        <v>4.7559018135070801</v>
      </c>
      <c r="M41" s="13">
        <f t="shared" ca="1" si="14"/>
        <v>26.753452301025391</v>
      </c>
      <c r="N41" s="13">
        <f t="shared" ca="1" si="14"/>
        <v>13.155428886413574</v>
      </c>
    </row>
    <row r="42" spans="1:15" hidden="1" outlineLevel="1" x14ac:dyDescent="0.25">
      <c r="A42">
        <v>2005</v>
      </c>
      <c r="B42" s="13">
        <f t="shared" ca="1" si="15"/>
        <v>8.6440286636352539</v>
      </c>
      <c r="C42" s="13">
        <f t="shared" ca="1" si="12"/>
        <v>33.224552154541016</v>
      </c>
      <c r="D42" s="13">
        <f t="shared" ca="1" si="12"/>
        <v>30.158918380737305</v>
      </c>
      <c r="E42" s="10"/>
      <c r="F42">
        <v>2005</v>
      </c>
      <c r="G42" s="13">
        <f t="shared" ca="1" si="16"/>
        <v>10.01166820526123</v>
      </c>
      <c r="H42" s="13">
        <f t="shared" ca="1" si="13"/>
        <v>38.481273651123047</v>
      </c>
      <c r="I42" s="13">
        <f t="shared" ca="1" si="13"/>
        <v>34.930599212646484</v>
      </c>
      <c r="J42" s="10"/>
      <c r="K42">
        <v>2005</v>
      </c>
      <c r="L42" s="13">
        <f t="shared" ca="1" si="17"/>
        <v>7.8119640350341797</v>
      </c>
      <c r="M42" s="13">
        <f t="shared" ca="1" si="14"/>
        <v>30.026393890380859</v>
      </c>
      <c r="N42" s="13">
        <f t="shared" ca="1" si="14"/>
        <v>27.255855560302734</v>
      </c>
    </row>
    <row r="43" spans="1:15" hidden="1" outlineLevel="1" x14ac:dyDescent="0.25">
      <c r="A43">
        <v>2006</v>
      </c>
      <c r="B43" s="13">
        <f t="shared" ca="1" si="15"/>
        <v>8.2842321395874023</v>
      </c>
      <c r="C43" s="13">
        <f t="shared" ca="1" si="12"/>
        <v>38.782066345214844</v>
      </c>
      <c r="D43" s="13">
        <f t="shared" ca="1" si="12"/>
        <v>30.042760848999023</v>
      </c>
      <c r="E43" s="10"/>
      <c r="F43">
        <v>2006</v>
      </c>
      <c r="G43" s="13">
        <f t="shared" ca="1" si="16"/>
        <v>9.7180089950561523</v>
      </c>
      <c r="H43" s="13">
        <f t="shared" ca="1" si="13"/>
        <v>45.494194030761719</v>
      </c>
      <c r="I43" s="13">
        <f t="shared" ca="1" si="13"/>
        <v>35.242347717285156</v>
      </c>
      <c r="J43" s="10"/>
      <c r="K43">
        <v>2006</v>
      </c>
      <c r="L43" s="13">
        <f t="shared" ca="1" si="17"/>
        <v>7.3458523750305176</v>
      </c>
      <c r="M43" s="13">
        <f t="shared" ca="1" si="14"/>
        <v>34.389102935791016</v>
      </c>
      <c r="N43" s="13">
        <f t="shared" ca="1" si="14"/>
        <v>26.639726638793945</v>
      </c>
    </row>
    <row r="44" spans="1:15" hidden="1" outlineLevel="1" x14ac:dyDescent="0.25">
      <c r="A44">
        <v>2007</v>
      </c>
      <c r="B44" s="13">
        <f t="shared" ca="1" si="15"/>
        <v>11.126301765441895</v>
      </c>
      <c r="C44" s="13">
        <f t="shared" ca="1" si="12"/>
        <v>45.194564819335938</v>
      </c>
      <c r="D44" s="13">
        <f t="shared" ca="1" si="12"/>
        <v>50.782756805419922</v>
      </c>
      <c r="E44" s="10"/>
      <c r="F44">
        <v>2007</v>
      </c>
      <c r="G44" s="13">
        <f t="shared" ca="1" si="16"/>
        <v>13.215287208557129</v>
      </c>
      <c r="H44" s="13">
        <f t="shared" ca="1" si="13"/>
        <v>53.679935455322266</v>
      </c>
      <c r="I44" s="13">
        <f t="shared" ca="1" si="13"/>
        <v>60.31732177734375</v>
      </c>
      <c r="J44" s="10"/>
      <c r="K44">
        <v>2007</v>
      </c>
      <c r="L44" s="13">
        <f t="shared" ca="1" si="17"/>
        <v>9.7123861312866211</v>
      </c>
      <c r="M44" s="13">
        <f t="shared" ca="1" si="14"/>
        <v>39.451297760009766</v>
      </c>
      <c r="N44" s="13">
        <f t="shared" ca="1" si="14"/>
        <v>44.329349517822266</v>
      </c>
    </row>
    <row r="45" spans="1:15" hidden="1" outlineLevel="1" x14ac:dyDescent="0.25">
      <c r="A45">
        <v>2008</v>
      </c>
      <c r="B45" s="13">
        <f t="shared" ca="1" si="15"/>
        <v>13.016520500183105</v>
      </c>
      <c r="C45" s="13">
        <f t="shared" ca="1" si="12"/>
        <v>51.319263458251953</v>
      </c>
      <c r="D45" s="13">
        <f t="shared" ca="1" si="12"/>
        <v>28.440378189086914</v>
      </c>
      <c r="E45" s="10"/>
      <c r="F45">
        <v>2008</v>
      </c>
      <c r="G45" s="13">
        <f t="shared" ca="1" si="16"/>
        <v>15.651606559753418</v>
      </c>
      <c r="H45" s="13">
        <f t="shared" ca="1" si="13"/>
        <v>61.708419799804688</v>
      </c>
      <c r="I45" s="13">
        <f t="shared" ca="1" si="13"/>
        <v>34.197895050048828</v>
      </c>
      <c r="J45" s="10"/>
      <c r="K45">
        <v>2008</v>
      </c>
      <c r="L45" s="13">
        <f t="shared" ca="1" si="17"/>
        <v>11.077641487121582</v>
      </c>
      <c r="M45" s="13">
        <f t="shared" ca="1" si="14"/>
        <v>43.67498779296875</v>
      </c>
      <c r="N45" s="13">
        <f t="shared" ca="1" si="14"/>
        <v>24.204034805297852</v>
      </c>
    </row>
    <row r="46" spans="1:15" hidden="1" outlineLevel="1" x14ac:dyDescent="0.25">
      <c r="A46">
        <v>2009</v>
      </c>
      <c r="B46" s="13">
        <f t="shared" ca="1" si="15"/>
        <v>17.165515899658203</v>
      </c>
      <c r="C46" s="13">
        <f t="shared" ca="1" si="12"/>
        <v>49.053958892822266</v>
      </c>
      <c r="D46" s="13">
        <f t="shared" ca="1" si="12"/>
        <v>22.387491226196289</v>
      </c>
      <c r="E46" s="10"/>
      <c r="F46">
        <v>2009</v>
      </c>
      <c r="G46" s="13">
        <f t="shared" ca="1" si="16"/>
        <v>20.894983291625977</v>
      </c>
      <c r="H46" s="13">
        <f t="shared" ca="1" si="13"/>
        <v>59.711666107177734</v>
      </c>
      <c r="I46" s="13">
        <f t="shared" ca="1" si="13"/>
        <v>27.251510620117188</v>
      </c>
      <c r="J46" s="10"/>
      <c r="K46">
        <v>2009</v>
      </c>
      <c r="L46" s="13">
        <f t="shared" ca="1" si="17"/>
        <v>14.841483116149902</v>
      </c>
      <c r="M46" s="13">
        <f t="shared" ca="1" si="14"/>
        <v>42.412555694580078</v>
      </c>
      <c r="N46" s="13">
        <f t="shared" ca="1" si="14"/>
        <v>19.356456756591797</v>
      </c>
    </row>
    <row r="47" spans="1:15" hidden="1" outlineLevel="1" x14ac:dyDescent="0.25">
      <c r="A47">
        <v>2010</v>
      </c>
      <c r="B47" s="13">
        <f t="shared" ca="1" si="15"/>
        <v>17.873811721801758</v>
      </c>
      <c r="C47" s="13">
        <f t="shared" ca="1" si="12"/>
        <v>54.551414489746094</v>
      </c>
      <c r="D47" s="13">
        <f t="shared" ca="1" si="12"/>
        <v>36.685443878173828</v>
      </c>
      <c r="E47" s="10"/>
      <c r="F47">
        <v>2010</v>
      </c>
      <c r="G47" s="13">
        <f t="shared" ca="1" si="16"/>
        <v>22.022830963134766</v>
      </c>
      <c r="H47" s="13">
        <f t="shared" ca="1" si="13"/>
        <v>67.214347839355469</v>
      </c>
      <c r="I47" s="13">
        <f t="shared" ca="1" si="13"/>
        <v>45.201175689697266</v>
      </c>
      <c r="J47" s="10"/>
      <c r="K47">
        <v>2010</v>
      </c>
      <c r="L47" s="13">
        <f t="shared" ca="1" si="17"/>
        <v>15.390175819396973</v>
      </c>
      <c r="M47" s="13">
        <f t="shared" ca="1" si="14"/>
        <v>46.971282958984375</v>
      </c>
      <c r="N47" s="13">
        <f t="shared" ca="1" si="14"/>
        <v>31.587856292724609</v>
      </c>
    </row>
    <row r="48" spans="1:15" hidden="1" outlineLevel="1" x14ac:dyDescent="0.25">
      <c r="A48">
        <v>2011</v>
      </c>
      <c r="B48" s="13">
        <f t="shared" ca="1" si="15"/>
        <v>14.690862655639648</v>
      </c>
      <c r="C48" s="13">
        <f t="shared" ca="1" si="12"/>
        <v>60.610744476318359</v>
      </c>
      <c r="D48" s="13">
        <f t="shared" ca="1" si="12"/>
        <v>40.573387145996094</v>
      </c>
      <c r="E48" s="10"/>
      <c r="F48">
        <v>2011</v>
      </c>
      <c r="G48" s="13">
        <f t="shared" ca="1" si="16"/>
        <v>18.322210311889648</v>
      </c>
      <c r="H48" s="13">
        <f t="shared" ca="1" si="13"/>
        <v>75.592750549316406</v>
      </c>
      <c r="I48" s="13">
        <f t="shared" ca="1" si="13"/>
        <v>50.602481842041016</v>
      </c>
      <c r="J48" s="10"/>
      <c r="K48">
        <v>2011</v>
      </c>
      <c r="L48" s="13">
        <f t="shared" ca="1" si="17"/>
        <v>12.41224193572998</v>
      </c>
      <c r="M48" s="13">
        <f t="shared" ca="1" si="14"/>
        <v>51.209735870361328</v>
      </c>
      <c r="N48" s="13">
        <f t="shared" ca="1" si="14"/>
        <v>34.280265808105469</v>
      </c>
    </row>
    <row r="49" spans="1:20" hidden="1" outlineLevel="1" x14ac:dyDescent="0.25">
      <c r="A49">
        <v>2012</v>
      </c>
      <c r="B49" s="13">
        <f t="shared" ca="1" si="15"/>
        <v>14.852476119995117</v>
      </c>
      <c r="C49" s="13">
        <f t="shared" ca="1" si="12"/>
        <v>63.848628997802734</v>
      </c>
      <c r="D49" s="13">
        <f t="shared" ca="1" si="12"/>
        <v>32.630046844482422</v>
      </c>
      <c r="E49" s="10"/>
      <c r="F49">
        <v>2012</v>
      </c>
      <c r="G49" s="13">
        <f t="shared" ca="1" si="16"/>
        <v>18.747413635253906</v>
      </c>
      <c r="H49" s="13">
        <f t="shared" ca="1" si="13"/>
        <v>80.592399597167969</v>
      </c>
      <c r="I49" s="13">
        <f t="shared" ca="1" si="13"/>
        <v>41.187004089355469</v>
      </c>
      <c r="J49" s="10"/>
      <c r="K49">
        <v>2012</v>
      </c>
      <c r="L49" s="13">
        <f t="shared" ca="1" si="17"/>
        <v>12.442809104919434</v>
      </c>
      <c r="M49" s="13">
        <f t="shared" ca="1" si="14"/>
        <v>53.489822387695313</v>
      </c>
      <c r="N49" s="13">
        <f t="shared" ca="1" si="14"/>
        <v>27.336147308349609</v>
      </c>
    </row>
    <row r="50" spans="1:20" hidden="1" outlineLevel="1" x14ac:dyDescent="0.25">
      <c r="A50" t="s">
        <v>304</v>
      </c>
      <c r="B50" s="2">
        <f ca="1">(B49-B37)/B37</f>
        <v>1.2302307502894663</v>
      </c>
      <c r="C50" s="2">
        <f ca="1">(C49-C37)/C37</f>
        <v>2.8107449692010489</v>
      </c>
      <c r="D50" s="2">
        <f ca="1">(D49-D37)/D37</f>
        <v>2.1209744750249224</v>
      </c>
      <c r="E50" s="2"/>
      <c r="F50" t="s">
        <v>304</v>
      </c>
      <c r="G50" s="2">
        <f ca="1">(G49-G37)/G37</f>
        <v>1.6017009314624675</v>
      </c>
      <c r="H50" s="2">
        <f ca="1">(H49-H37)/H37</f>
        <v>3.4454676851191568</v>
      </c>
      <c r="I50" s="2">
        <f ca="1">(I49-I37)/I37</f>
        <v>2.6408085267058947</v>
      </c>
      <c r="J50" s="2"/>
      <c r="K50" t="s">
        <v>304</v>
      </c>
      <c r="L50" s="2">
        <f ca="1">(L49-L37)/L37</f>
        <v>0.95132716164321363</v>
      </c>
      <c r="M50" s="2">
        <f ca="1">(M49-M37)/M37</f>
        <v>2.3341891903780998</v>
      </c>
      <c r="N50" s="2">
        <f ca="1">(N49-N37)/N37</f>
        <v>1.7306787803107049</v>
      </c>
    </row>
    <row r="51" spans="1:20" collapsed="1" x14ac:dyDescent="0.25"/>
    <row r="52" spans="1:20" ht="21" x14ac:dyDescent="0.35">
      <c r="Q52" s="36" t="s">
        <v>277</v>
      </c>
      <c r="R52" s="36"/>
      <c r="S52" s="36"/>
      <c r="T52" s="6"/>
    </row>
    <row r="53" spans="1:20" ht="20.25" customHeight="1" x14ac:dyDescent="0.25">
      <c r="Q53" s="1" t="s">
        <v>49</v>
      </c>
      <c r="R53" s="1" t="s">
        <v>13</v>
      </c>
      <c r="S53" s="1" t="s">
        <v>50</v>
      </c>
      <c r="T53" s="1"/>
    </row>
    <row r="54" spans="1:20" ht="200.25" customHeight="1" thickBot="1" x14ac:dyDescent="0.3">
      <c r="P54" s="3" t="s">
        <v>40</v>
      </c>
    </row>
    <row r="55" spans="1:20" ht="200.25" customHeight="1" thickTop="1" thickBot="1" x14ac:dyDescent="0.3">
      <c r="P55" s="3" t="s">
        <v>41</v>
      </c>
    </row>
    <row r="56" spans="1:20" ht="200.25" customHeight="1" thickTop="1" thickBot="1" x14ac:dyDescent="0.3">
      <c r="P56" s="3" t="s">
        <v>42</v>
      </c>
    </row>
    <row r="57" spans="1:20" s="4" customFormat="1" ht="15.75" customHeight="1" thickTop="1" thickBot="1" x14ac:dyDescent="0.3">
      <c r="P57" s="5"/>
      <c r="Q57" s="8" t="s">
        <v>71</v>
      </c>
    </row>
    <row r="58" spans="1:20" s="4" customFormat="1" ht="15.75" customHeight="1" thickTop="1" x14ac:dyDescent="0.25">
      <c r="P58" s="7"/>
      <c r="Q58" s="8" t="s">
        <v>35</v>
      </c>
    </row>
    <row r="59" spans="1:20" s="4" customFormat="1" ht="15.75" customHeight="1" x14ac:dyDescent="0.25">
      <c r="P59" s="7"/>
    </row>
  </sheetData>
  <mergeCells count="10">
    <mergeCell ref="B1:E1"/>
    <mergeCell ref="B18:E18"/>
    <mergeCell ref="B35:E35"/>
    <mergeCell ref="Q52:S52"/>
    <mergeCell ref="G1:J1"/>
    <mergeCell ref="G18:J18"/>
    <mergeCell ref="G35:J35"/>
    <mergeCell ref="L1:O1"/>
    <mergeCell ref="L18:O18"/>
    <mergeCell ref="L35:O35"/>
  </mergeCells>
  <pageMargins left="0.7" right="0.7" top="0.75" bottom="0.75" header="0.3" footer="0.3"/>
  <pageSetup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5117038483843"/>
  </sheetPr>
  <dimension ref="A1:M55"/>
  <sheetViews>
    <sheetView workbookViewId="0">
      <selection activeCell="N1" sqref="N1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4.1981101036071697</v>
      </c>
      <c r="L2">
        <v>4.1981101036071777</v>
      </c>
      <c r="M2">
        <v>11608.2080078125</v>
      </c>
    </row>
    <row r="3" spans="1:13" x14ac:dyDescent="0.25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 spans="1:13" x14ac:dyDescent="0.25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 spans="1:13" x14ac:dyDescent="0.2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 spans="1:13" x14ac:dyDescent="0.25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 spans="1:13" x14ac:dyDescent="0.25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 spans="1:13" x14ac:dyDescent="0.25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 spans="1:13" x14ac:dyDescent="0.25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 spans="1:13" x14ac:dyDescent="0.25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 spans="1:13" x14ac:dyDescent="0.25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 spans="1:13" x14ac:dyDescent="0.25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 spans="1:13" x14ac:dyDescent="0.25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 spans="1:13" x14ac:dyDescent="0.25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 spans="1:13" x14ac:dyDescent="0.2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 spans="1:13" x14ac:dyDescent="0.25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 spans="1:13" x14ac:dyDescent="0.25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 spans="1:13" x14ac:dyDescent="0.25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 spans="1:13" x14ac:dyDescent="0.25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 spans="1:13" x14ac:dyDescent="0.25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 spans="1:13" x14ac:dyDescent="0.25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 spans="1:13" x14ac:dyDescent="0.25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 spans="1:13" x14ac:dyDescent="0.25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 spans="1:13" x14ac:dyDescent="0.25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 spans="1:13" x14ac:dyDescent="0.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 spans="1:13" x14ac:dyDescent="0.25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 spans="1:13" x14ac:dyDescent="0.25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 spans="1:13" x14ac:dyDescent="0.25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 spans="1:13" x14ac:dyDescent="0.25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 spans="1:13" x14ac:dyDescent="0.25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 spans="1:13" x14ac:dyDescent="0.25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 spans="1:13" x14ac:dyDescent="0.25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 spans="1:13" x14ac:dyDescent="0.25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 spans="1:13" x14ac:dyDescent="0.25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 spans="1:13" x14ac:dyDescent="0.2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 spans="1:13" x14ac:dyDescent="0.25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 spans="1:13" x14ac:dyDescent="0.25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 spans="1:13" x14ac:dyDescent="0.25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 spans="1:13" x14ac:dyDescent="0.25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 spans="1:13" x14ac:dyDescent="0.25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 spans="1:13" x14ac:dyDescent="0.25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 spans="1:13" x14ac:dyDescent="0.25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 spans="1:13" x14ac:dyDescent="0.25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 spans="1:13" x14ac:dyDescent="0.25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 spans="1:13" x14ac:dyDescent="0.2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 spans="1:13" x14ac:dyDescent="0.25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 spans="1:13" x14ac:dyDescent="0.25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 spans="1:13" x14ac:dyDescent="0.25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 spans="1:13" x14ac:dyDescent="0.25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 spans="1:13" x14ac:dyDescent="0.25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 spans="1:13" x14ac:dyDescent="0.25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 spans="1:13" x14ac:dyDescent="0.25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 spans="1:13" x14ac:dyDescent="0.25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 spans="1:13" x14ac:dyDescent="0.25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 spans="1:13" x14ac:dyDescent="0.2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K59"/>
  <sheetViews>
    <sheetView showGridLines="0" topLeftCell="F51" zoomScale="70" zoomScaleNormal="70" workbookViewId="0">
      <selection activeCell="B2" sqref="B2:D2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33</v>
      </c>
      <c r="B1" s="35" t="s">
        <v>18</v>
      </c>
      <c r="C1" s="35"/>
      <c r="D1" s="35"/>
      <c r="E1" s="35"/>
    </row>
    <row r="2" spans="1:8" hidden="1" outlineLevel="1" x14ac:dyDescent="0.25">
      <c r="B2" t="s">
        <v>58</v>
      </c>
      <c r="C2" t="s">
        <v>60</v>
      </c>
      <c r="D2" t="s">
        <v>59</v>
      </c>
    </row>
    <row r="3" spans="1:8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21.449289321899414</v>
      </c>
      <c r="C3" s="13">
        <f t="shared" ref="C3:D15" ca="1" si="0">INDEX(INDIRECT($A$1&amp;"!$A$1:$X$55"),MATCH($A3,INDIRECT($A$1&amp;"!$A$1:$A$55"),0),MATCH(C$2,INDIRECT($A$1&amp;"!$A$1:$X$1"),0))</f>
        <v>14.438272476196289</v>
      </c>
      <c r="D3" s="13">
        <f t="shared" ca="1" si="0"/>
        <v>1.5608624219894409</v>
      </c>
      <c r="E3" s="10"/>
    </row>
    <row r="4" spans="1:8" hidden="1" outlineLevel="1" x14ac:dyDescent="0.25">
      <c r="A4">
        <v>2001</v>
      </c>
      <c r="B4" s="13">
        <f t="shared" ref="B4:B15" ca="1" si="1">INDEX(INDIRECT($A$1&amp;"!$A$1:$X$55"),MATCH($A4,INDIRECT($A$1&amp;"!$A$1:$A$55"),0),MATCH(B$2,INDIRECT($A$1&amp;"!$A$1:$X$1"),0))</f>
        <v>22.084684371948242</v>
      </c>
      <c r="C4" s="13">
        <f t="shared" ca="1" si="0"/>
        <v>14.390768051147461</v>
      </c>
      <c r="D4" s="13">
        <f t="shared" ca="1" si="0"/>
        <v>-0.68290644884109497</v>
      </c>
      <c r="E4" s="10"/>
    </row>
    <row r="5" spans="1:8" hidden="1" outlineLevel="1" x14ac:dyDescent="0.25">
      <c r="A5">
        <v>2002</v>
      </c>
      <c r="B5" s="13">
        <f t="shared" ca="1" si="1"/>
        <v>23.875179290771484</v>
      </c>
      <c r="C5" s="13">
        <f t="shared" ca="1" si="0"/>
        <v>17.828168869018555</v>
      </c>
      <c r="D5" s="13">
        <f t="shared" ca="1" si="0"/>
        <v>-1.4593859910964966</v>
      </c>
      <c r="E5" s="10"/>
      <c r="H5" s="9"/>
    </row>
    <row r="6" spans="1:8" hidden="1" outlineLevel="1" x14ac:dyDescent="0.25">
      <c r="A6">
        <v>2003</v>
      </c>
      <c r="B6" s="13">
        <f t="shared" ca="1" si="1"/>
        <v>25.930685043334961</v>
      </c>
      <c r="C6" s="13">
        <f t="shared" ca="1" si="0"/>
        <v>19.425798416137695</v>
      </c>
      <c r="D6" s="13">
        <f t="shared" ca="1" si="0"/>
        <v>-0.98528170585632324</v>
      </c>
      <c r="E6" s="10"/>
    </row>
    <row r="7" spans="1:8" hidden="1" outlineLevel="1" x14ac:dyDescent="0.25">
      <c r="A7">
        <v>2004</v>
      </c>
      <c r="B7" s="13">
        <f t="shared" ca="1" si="1"/>
        <v>27.862192153930664</v>
      </c>
      <c r="C7" s="13">
        <f t="shared" ca="1" si="0"/>
        <v>20.57234001159668</v>
      </c>
      <c r="D7" s="13">
        <f t="shared" ca="1" si="0"/>
        <v>-0.37733080983161926</v>
      </c>
      <c r="E7" s="10"/>
    </row>
    <row r="8" spans="1:8" hidden="1" outlineLevel="1" x14ac:dyDescent="0.25">
      <c r="A8">
        <v>2005</v>
      </c>
      <c r="B8" s="13">
        <f t="shared" ca="1" si="1"/>
        <v>28.34882926940918</v>
      </c>
      <c r="C8" s="13">
        <f t="shared" ca="1" si="0"/>
        <v>21.440485000610352</v>
      </c>
      <c r="D8" s="13">
        <f t="shared" ca="1" si="0"/>
        <v>1.0275152921676636</v>
      </c>
      <c r="E8" s="10"/>
    </row>
    <row r="9" spans="1:8" hidden="1" outlineLevel="1" x14ac:dyDescent="0.25">
      <c r="A9">
        <v>2006</v>
      </c>
      <c r="B9" s="13">
        <f t="shared" ca="1" si="1"/>
        <v>29.926376342773438</v>
      </c>
      <c r="C9" s="13">
        <f t="shared" ca="1" si="0"/>
        <v>23.605783462524414</v>
      </c>
      <c r="D9" s="13">
        <f t="shared" ca="1" si="0"/>
        <v>3.0643625259399414</v>
      </c>
      <c r="E9" s="10"/>
    </row>
    <row r="10" spans="1:8" hidden="1" outlineLevel="1" x14ac:dyDescent="0.25">
      <c r="A10">
        <v>2007</v>
      </c>
      <c r="B10" s="13">
        <f t="shared" ca="1" si="1"/>
        <v>33.783500671386719</v>
      </c>
      <c r="C10" s="13">
        <f t="shared" ca="1" si="0"/>
        <v>27.68281364440918</v>
      </c>
      <c r="D10" s="13">
        <f t="shared" ca="1" si="0"/>
        <v>0.92587053775787354</v>
      </c>
      <c r="E10" s="10"/>
    </row>
    <row r="11" spans="1:8" hidden="1" outlineLevel="1" x14ac:dyDescent="0.25">
      <c r="A11">
        <v>2008</v>
      </c>
      <c r="B11" s="13">
        <f t="shared" ca="1" si="1"/>
        <v>38.795536041259766</v>
      </c>
      <c r="C11" s="13">
        <f t="shared" ca="1" si="0"/>
        <v>33.207752227783203</v>
      </c>
      <c r="D11" s="13">
        <f t="shared" ca="1" si="0"/>
        <v>3.7852466106414795</v>
      </c>
      <c r="E11" s="10"/>
    </row>
    <row r="12" spans="1:8" hidden="1" outlineLevel="1" x14ac:dyDescent="0.25">
      <c r="A12">
        <v>2009</v>
      </c>
      <c r="B12" s="13">
        <f t="shared" ca="1" si="1"/>
        <v>38.803787231445313</v>
      </c>
      <c r="C12" s="13">
        <f t="shared" ca="1" si="0"/>
        <v>34.828464508056641</v>
      </c>
      <c r="D12" s="13">
        <f t="shared" ca="1" si="0"/>
        <v>3.2666144371032715</v>
      </c>
      <c r="E12" s="10"/>
    </row>
    <row r="13" spans="1:8" hidden="1" outlineLevel="1" x14ac:dyDescent="0.25">
      <c r="A13">
        <v>2010</v>
      </c>
      <c r="B13" s="13">
        <f t="shared" ca="1" si="1"/>
        <v>37.059959411621094</v>
      </c>
      <c r="C13" s="13">
        <f t="shared" ca="1" si="0"/>
        <v>36.252326965332031</v>
      </c>
      <c r="D13" s="13">
        <f t="shared" ca="1" si="0"/>
        <v>1.0775794982910156</v>
      </c>
      <c r="E13" s="10"/>
    </row>
    <row r="14" spans="1:8" hidden="1" outlineLevel="1" x14ac:dyDescent="0.25">
      <c r="A14">
        <v>2011</v>
      </c>
      <c r="B14" s="13">
        <f t="shared" ca="1" si="1"/>
        <v>32.892101287841797</v>
      </c>
      <c r="C14" s="13">
        <f t="shared" ca="1" si="0"/>
        <v>38.332561492919922</v>
      </c>
      <c r="D14" s="13">
        <f t="shared" ca="1" si="0"/>
        <v>2.3989484310150146</v>
      </c>
      <c r="E14" s="10"/>
    </row>
    <row r="15" spans="1:8" hidden="1" outlineLevel="1" x14ac:dyDescent="0.25">
      <c r="A15">
        <v>2012</v>
      </c>
      <c r="B15" s="13">
        <f t="shared" ca="1" si="1"/>
        <v>33.968345642089844</v>
      </c>
      <c r="C15" s="13">
        <f t="shared" ca="1" si="0"/>
        <v>43.591594696044922</v>
      </c>
      <c r="D15" s="13">
        <f t="shared" ca="1" si="0"/>
        <v>3.08431077003479</v>
      </c>
      <c r="E15" s="10"/>
    </row>
    <row r="16" spans="1:8" hidden="1" outlineLevel="1" x14ac:dyDescent="0.25">
      <c r="A16" t="s">
        <v>304</v>
      </c>
      <c r="B16" s="2">
        <f ca="1">(B15-B3)/B3</f>
        <v>0.58365832696417841</v>
      </c>
      <c r="C16" s="2">
        <f ca="1">(C15-C3)/C3</f>
        <v>2.0191696941522861</v>
      </c>
      <c r="D16" s="2">
        <f ca="1">(D15-D3)/D3</f>
        <v>0.97602987078361159</v>
      </c>
      <c r="E16" s="2"/>
    </row>
    <row r="17" spans="1:5" hidden="1" outlineLevel="1" x14ac:dyDescent="0.25"/>
    <row r="18" spans="1:5" hidden="1" outlineLevel="1" x14ac:dyDescent="0.25">
      <c r="A18" t="s">
        <v>34</v>
      </c>
      <c r="B18" s="35" t="s">
        <v>23</v>
      </c>
      <c r="C18" s="35"/>
      <c r="D18" s="35"/>
      <c r="E18" s="35"/>
    </row>
    <row r="19" spans="1:5" hidden="1" outlineLevel="1" x14ac:dyDescent="0.25">
      <c r="B19" t="s">
        <v>58</v>
      </c>
      <c r="C19" t="s">
        <v>60</v>
      </c>
      <c r="D19" t="s">
        <v>59</v>
      </c>
    </row>
    <row r="20" spans="1: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6.9184317588806152</v>
      </c>
      <c r="C20" s="13">
        <f t="shared" ref="C20:D32" ca="1" si="2">INDEX(INDIRECT($A$18&amp;"!$A$1:$X$55"),MATCH($A20,INDIRECT($A$18&amp;"!$A$1:$A$55"),0),MATCH(C$19,INDIRECT($A$18&amp;"!$A$1:$X$1"),0))</f>
        <v>22.005321502685547</v>
      </c>
      <c r="D20" s="13">
        <f t="shared" ca="1" si="2"/>
        <v>14.598089218139648</v>
      </c>
      <c r="E20" s="10"/>
    </row>
    <row r="21" spans="1:5" hidden="1" outlineLevel="1" x14ac:dyDescent="0.25">
      <c r="A21">
        <v>2001</v>
      </c>
      <c r="B21" s="13">
        <f t="shared" ref="B21:B32" ca="1" si="3">INDEX(INDIRECT($A$18&amp;"!$A$1:$X$55"),MATCH($A21,INDIRECT($A$18&amp;"!$A$1:$A$55"),0),MATCH(B$19,INDIRECT($A$18&amp;"!$A$1:$X$1"),0))</f>
        <v>8.2744407653808594</v>
      </c>
      <c r="C21" s="13">
        <f t="shared" ca="1" si="2"/>
        <v>23.907764434814453</v>
      </c>
      <c r="D21" s="13">
        <f t="shared" ca="1" si="2"/>
        <v>7.4691128730773926</v>
      </c>
      <c r="E21" s="10"/>
    </row>
    <row r="22" spans="1:5" hidden="1" outlineLevel="1" x14ac:dyDescent="0.25">
      <c r="A22">
        <v>2002</v>
      </c>
      <c r="B22" s="13">
        <f t="shared" ca="1" si="3"/>
        <v>5.5391302108764648</v>
      </c>
      <c r="C22" s="13">
        <f t="shared" ca="1" si="2"/>
        <v>26.861520767211914</v>
      </c>
      <c r="D22" s="13">
        <f t="shared" ca="1" si="2"/>
        <v>2.5793406963348389</v>
      </c>
      <c r="E22" s="10"/>
    </row>
    <row r="23" spans="1:5" hidden="1" outlineLevel="1" x14ac:dyDescent="0.25">
      <c r="A23">
        <v>2003</v>
      </c>
      <c r="B23" s="13">
        <f t="shared" ca="1" si="3"/>
        <v>2.3472371101379395</v>
      </c>
      <c r="C23" s="13">
        <f t="shared" ca="1" si="2"/>
        <v>31.962638854980469</v>
      </c>
      <c r="D23" s="13">
        <f t="shared" ca="1" si="2"/>
        <v>7.6178631782531738</v>
      </c>
      <c r="E23" s="10"/>
    </row>
    <row r="24" spans="1:5" hidden="1" outlineLevel="1" x14ac:dyDescent="0.25">
      <c r="A24">
        <v>2004</v>
      </c>
      <c r="B24" s="13">
        <f t="shared" ca="1" si="3"/>
        <v>3.3180100917816162</v>
      </c>
      <c r="C24" s="13">
        <f t="shared" ca="1" si="2"/>
        <v>35.040672302246094</v>
      </c>
      <c r="D24" s="13">
        <f t="shared" ca="1" si="2"/>
        <v>18.492500305175781</v>
      </c>
      <c r="E24" s="10"/>
    </row>
    <row r="25" spans="1:5" hidden="1" outlineLevel="1" x14ac:dyDescent="0.25">
      <c r="A25">
        <v>2005</v>
      </c>
      <c r="B25" s="13">
        <f t="shared" ca="1" si="3"/>
        <v>7.3853793144226074</v>
      </c>
      <c r="C25" s="13">
        <f t="shared" ca="1" si="2"/>
        <v>38.995021820068359</v>
      </c>
      <c r="D25" s="13">
        <f t="shared" ca="1" si="2"/>
        <v>37.63134765625</v>
      </c>
      <c r="E25" s="10"/>
    </row>
    <row r="26" spans="1:5" hidden="1" outlineLevel="1" x14ac:dyDescent="0.25">
      <c r="A26">
        <v>2006</v>
      </c>
      <c r="B26" s="13">
        <f t="shared" ca="1" si="3"/>
        <v>6.3999900817871094</v>
      </c>
      <c r="C26" s="13">
        <f t="shared" ca="1" si="2"/>
        <v>44.189918518066406</v>
      </c>
      <c r="D26" s="13">
        <f t="shared" ca="1" si="2"/>
        <v>36.091251373291016</v>
      </c>
      <c r="E26" s="10"/>
    </row>
    <row r="27" spans="1:5" hidden="1" outlineLevel="1" x14ac:dyDescent="0.25">
      <c r="A27">
        <v>2007</v>
      </c>
      <c r="B27" s="13">
        <f t="shared" ca="1" si="3"/>
        <v>8.9831342697143555</v>
      </c>
      <c r="C27" s="13">
        <f t="shared" ca="1" si="2"/>
        <v>49.972599029541016</v>
      </c>
      <c r="D27" s="13">
        <f t="shared" ca="1" si="2"/>
        <v>59.866329193115234</v>
      </c>
      <c r="E27" s="10"/>
    </row>
    <row r="28" spans="1:5" hidden="1" outlineLevel="1" x14ac:dyDescent="0.25">
      <c r="A28">
        <v>2008</v>
      </c>
      <c r="B28" s="13">
        <f t="shared" ca="1" si="3"/>
        <v>10.006086349487305</v>
      </c>
      <c r="C28" s="13">
        <f t="shared" ca="1" si="2"/>
        <v>54.303325653076172</v>
      </c>
      <c r="D28" s="13">
        <f t="shared" ca="1" si="2"/>
        <v>31.907257080078125</v>
      </c>
      <c r="E28" s="10"/>
    </row>
    <row r="29" spans="1:5" hidden="1" outlineLevel="1" x14ac:dyDescent="0.25">
      <c r="A29">
        <v>2009</v>
      </c>
      <c r="B29" s="13">
        <f t="shared" ca="1" si="3"/>
        <v>14.777444839477539</v>
      </c>
      <c r="C29" s="13">
        <f t="shared" ca="1" si="2"/>
        <v>51.737216949462891</v>
      </c>
      <c r="D29" s="13">
        <f t="shared" ca="1" si="2"/>
        <v>25.190662384033203</v>
      </c>
      <c r="E29" s="10"/>
    </row>
    <row r="30" spans="1:5" hidden="1" outlineLevel="1" x14ac:dyDescent="0.25">
      <c r="A30">
        <v>2010</v>
      </c>
      <c r="B30" s="13">
        <f t="shared" ca="1" si="3"/>
        <v>15.456198692321777</v>
      </c>
      <c r="C30" s="13">
        <f t="shared" ca="1" si="2"/>
        <v>56.857250213623047</v>
      </c>
      <c r="D30" s="13">
        <f t="shared" ca="1" si="2"/>
        <v>41.172328948974609</v>
      </c>
      <c r="E30" s="10"/>
    </row>
    <row r="31" spans="1:5" hidden="1" outlineLevel="1" x14ac:dyDescent="0.25">
      <c r="A31">
        <v>2011</v>
      </c>
      <c r="B31" s="13">
        <f t="shared" ca="1" si="3"/>
        <v>11.871718406677246</v>
      </c>
      <c r="C31" s="13">
        <f t="shared" ca="1" si="2"/>
        <v>61.350681304931641</v>
      </c>
      <c r="D31" s="13">
        <f t="shared" ca="1" si="2"/>
        <v>44.024024963378906</v>
      </c>
      <c r="E31" s="10"/>
    </row>
    <row r="32" spans="1:5" hidden="1" outlineLevel="1" x14ac:dyDescent="0.25">
      <c r="A32">
        <v>2012</v>
      </c>
      <c r="B32" s="13">
        <f t="shared" ca="1" si="3"/>
        <v>11.560919761657715</v>
      </c>
      <c r="C32" s="13">
        <f t="shared" ca="1" si="2"/>
        <v>62.824413299560547</v>
      </c>
      <c r="D32" s="13">
        <f t="shared" ca="1" si="2"/>
        <v>34.566028594970703</v>
      </c>
      <c r="E32" s="10"/>
    </row>
    <row r="33" spans="1:5" hidden="1" outlineLevel="1" x14ac:dyDescent="0.25">
      <c r="A33" t="s">
        <v>304</v>
      </c>
      <c r="B33" s="2">
        <f ca="1">(B32-B20)/B20</f>
        <v>0.67103184140219696</v>
      </c>
      <c r="C33" s="2">
        <f ca="1">(C32-C20)/C20</f>
        <v>1.8549645726327337</v>
      </c>
      <c r="D33" s="2">
        <f ca="1">(D32-D20)/D20</f>
        <v>1.3678460981056895</v>
      </c>
      <c r="E33" s="2"/>
    </row>
    <row r="34" spans="1:5" hidden="1" outlineLevel="1" x14ac:dyDescent="0.25"/>
    <row r="35" spans="1:5" hidden="1" outlineLevel="1" x14ac:dyDescent="0.25">
      <c r="A35" t="s">
        <v>30</v>
      </c>
      <c r="B35" s="35" t="s">
        <v>31</v>
      </c>
      <c r="C35" s="35"/>
      <c r="D35" s="35"/>
      <c r="E35" s="35"/>
    </row>
    <row r="36" spans="1:5" hidden="1" outlineLevel="1" x14ac:dyDescent="0.25">
      <c r="B36" t="s">
        <v>58</v>
      </c>
      <c r="C36" t="s">
        <v>60</v>
      </c>
      <c r="D36" t="s">
        <v>59</v>
      </c>
    </row>
    <row r="37" spans="1: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8.4330177307128906</v>
      </c>
      <c r="C37" s="13">
        <f t="shared" ref="C37:D49" ca="1" si="4">INDEX(INDIRECT($A$35&amp;"!$A$1:$X$55"),MATCH($A37,INDIRECT($A$35&amp;"!$A$1:$A$55"),0),MATCH(C$36,INDIRECT($A$35&amp;"!$A$1:$X$1"),0))</f>
        <v>21.216590881347656</v>
      </c>
      <c r="D37" s="13">
        <f t="shared" ca="1" si="4"/>
        <v>13.239188194274902</v>
      </c>
      <c r="E37" s="10"/>
    </row>
    <row r="38" spans="1:5" hidden="1" outlineLevel="1" x14ac:dyDescent="0.25">
      <c r="A38">
        <v>2001</v>
      </c>
      <c r="B38" s="13">
        <f t="shared" ref="B38:B49" ca="1" si="5">INDEX(INDIRECT($A$35&amp;"!$A$1:$X$55"),MATCH($A38,INDIRECT($A$35&amp;"!$A$1:$A$55"),0),MATCH(B$36,INDIRECT($A$35&amp;"!$A$1:$X$1"),0))</f>
        <v>9.7250814437866211</v>
      </c>
      <c r="C38" s="13">
        <f t="shared" ca="1" si="4"/>
        <v>22.908088684082031</v>
      </c>
      <c r="D38" s="13">
        <f t="shared" ca="1" si="4"/>
        <v>6.6128168106079102</v>
      </c>
      <c r="E38" s="10"/>
    </row>
    <row r="39" spans="1:5" hidden="1" outlineLevel="1" x14ac:dyDescent="0.25">
      <c r="A39">
        <v>2002</v>
      </c>
      <c r="B39" s="13">
        <f t="shared" ca="1" si="5"/>
        <v>7.4795961380004883</v>
      </c>
      <c r="C39" s="13">
        <f t="shared" ca="1" si="4"/>
        <v>25.905540466308594</v>
      </c>
      <c r="D39" s="13">
        <f t="shared" ca="1" si="4"/>
        <v>2.151930570602417</v>
      </c>
      <c r="E39" s="10"/>
    </row>
    <row r="40" spans="1:5" hidden="1" outlineLevel="1" x14ac:dyDescent="0.25">
      <c r="A40">
        <v>2003</v>
      </c>
      <c r="B40" s="13">
        <f t="shared" ca="1" si="5"/>
        <v>4.8611993789672852</v>
      </c>
      <c r="C40" s="13">
        <f t="shared" ca="1" si="4"/>
        <v>30.626230239868164</v>
      </c>
      <c r="D40" s="13">
        <f t="shared" ca="1" si="4"/>
        <v>6.7007803916931152</v>
      </c>
      <c r="E40" s="10"/>
    </row>
    <row r="41" spans="1:5" hidden="1" outlineLevel="1" x14ac:dyDescent="0.25">
      <c r="A41">
        <v>2004</v>
      </c>
      <c r="B41" s="13">
        <f t="shared" ca="1" si="5"/>
        <v>5.9529819488525391</v>
      </c>
      <c r="C41" s="13">
        <f t="shared" ca="1" si="4"/>
        <v>33.487407684326172</v>
      </c>
      <c r="D41" s="13">
        <f t="shared" ca="1" si="4"/>
        <v>16.466703414916992</v>
      </c>
      <c r="E41" s="10"/>
    </row>
    <row r="42" spans="1:5" hidden="1" outlineLevel="1" x14ac:dyDescent="0.25">
      <c r="A42">
        <v>2005</v>
      </c>
      <c r="B42" s="13">
        <f t="shared" ca="1" si="5"/>
        <v>9.6516046524047852</v>
      </c>
      <c r="C42" s="13">
        <f t="shared" ca="1" si="4"/>
        <v>37.097316741943359</v>
      </c>
      <c r="D42" s="13">
        <f t="shared" ca="1" si="4"/>
        <v>33.674343109130859</v>
      </c>
      <c r="E42" s="10"/>
    </row>
    <row r="43" spans="1:5" hidden="1" outlineLevel="1" x14ac:dyDescent="0.25">
      <c r="A43">
        <v>2006</v>
      </c>
      <c r="B43" s="13">
        <f t="shared" ca="1" si="5"/>
        <v>8.9607992172241211</v>
      </c>
      <c r="C43" s="13">
        <f t="shared" ca="1" si="4"/>
        <v>41.949367523193359</v>
      </c>
      <c r="D43" s="13">
        <f t="shared" ca="1" si="4"/>
        <v>32.496330261230469</v>
      </c>
      <c r="E43" s="10"/>
    </row>
    <row r="44" spans="1:5" hidden="1" outlineLevel="1" x14ac:dyDescent="0.25">
      <c r="A44">
        <v>2007</v>
      </c>
      <c r="B44" s="13">
        <f t="shared" ca="1" si="5"/>
        <v>11.701181411743164</v>
      </c>
      <c r="C44" s="13">
        <f t="shared" ca="1" si="4"/>
        <v>47.529701232910156</v>
      </c>
      <c r="D44" s="13">
        <f t="shared" ca="1" si="4"/>
        <v>53.406627655029297</v>
      </c>
      <c r="E44" s="10"/>
    </row>
    <row r="45" spans="1:5" hidden="1" outlineLevel="1" x14ac:dyDescent="0.25">
      <c r="A45">
        <v>2008</v>
      </c>
      <c r="B45" s="13">
        <f t="shared" ca="1" si="5"/>
        <v>13.182957649230957</v>
      </c>
      <c r="C45" s="13">
        <f t="shared" ca="1" si="4"/>
        <v>51.9754638671875</v>
      </c>
      <c r="D45" s="13">
        <f t="shared" ca="1" si="4"/>
        <v>28.804035186767578</v>
      </c>
      <c r="E45" s="10"/>
    </row>
    <row r="46" spans="1:5" hidden="1" outlineLevel="1" x14ac:dyDescent="0.25">
      <c r="A46">
        <v>2009</v>
      </c>
      <c r="B46" s="13">
        <f t="shared" ca="1" si="5"/>
        <v>17.447038650512695</v>
      </c>
      <c r="C46" s="13">
        <f t="shared" ca="1" si="4"/>
        <v>49.858463287353516</v>
      </c>
      <c r="D46" s="13">
        <f t="shared" ca="1" si="4"/>
        <v>22.754657745361328</v>
      </c>
      <c r="E46" s="10"/>
    </row>
    <row r="47" spans="1:5" hidden="1" outlineLevel="1" x14ac:dyDescent="0.25">
      <c r="A47">
        <v>2010</v>
      </c>
      <c r="B47" s="13">
        <f t="shared" ca="1" si="5"/>
        <v>17.873811721801758</v>
      </c>
      <c r="C47" s="13">
        <f t="shared" ca="1" si="4"/>
        <v>54.551414489746094</v>
      </c>
      <c r="D47" s="13">
        <f t="shared" ca="1" si="4"/>
        <v>36.685440063476562</v>
      </c>
      <c r="E47" s="10"/>
    </row>
    <row r="48" spans="1:5" hidden="1" outlineLevel="1" x14ac:dyDescent="0.25">
      <c r="A48">
        <v>2011</v>
      </c>
      <c r="B48" s="13">
        <f t="shared" ca="1" si="5"/>
        <v>14.241288185119629</v>
      </c>
      <c r="C48" s="13">
        <f t="shared" ca="1" si="4"/>
        <v>58.755912780761719</v>
      </c>
      <c r="D48" s="13">
        <f t="shared" ca="1" si="4"/>
        <v>39.331745147705078</v>
      </c>
      <c r="E48" s="10"/>
    </row>
    <row r="49" spans="1:11" hidden="1" outlineLevel="1" x14ac:dyDescent="0.25">
      <c r="A49">
        <v>2012</v>
      </c>
      <c r="B49" s="13">
        <f t="shared" ca="1" si="5"/>
        <v>14.106053352355957</v>
      </c>
      <c r="C49" s="13">
        <f t="shared" ca="1" si="4"/>
        <v>60.639865875244141</v>
      </c>
      <c r="D49" s="13">
        <f t="shared" ca="1" si="4"/>
        <v>30.990200042724609</v>
      </c>
      <c r="E49" s="10"/>
    </row>
    <row r="50" spans="1:11" hidden="1" outlineLevel="1" x14ac:dyDescent="0.25">
      <c r="A50" t="s">
        <v>304</v>
      </c>
      <c r="B50" s="2">
        <f ca="1">(B49-B37)/B37</f>
        <v>0.67271714619808975</v>
      </c>
      <c r="C50" s="2">
        <f ca="1">(C49-C37)/C37</f>
        <v>1.8581342881317962</v>
      </c>
      <c r="D50" s="2">
        <f ca="1">(D49-D37)/D37</f>
        <v>1.3407930749202492</v>
      </c>
      <c r="E50" s="2"/>
    </row>
    <row r="51" spans="1:11" collapsed="1" x14ac:dyDescent="0.25"/>
    <row r="52" spans="1:11" ht="21" x14ac:dyDescent="0.35">
      <c r="H52" s="36" t="s">
        <v>278</v>
      </c>
      <c r="I52" s="36"/>
      <c r="J52" s="36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71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K59"/>
  <sheetViews>
    <sheetView showGridLines="0" topLeftCell="F51" zoomScale="70" zoomScaleNormal="70" workbookViewId="0">
      <selection activeCell="F51" sqref="F5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37</v>
      </c>
      <c r="B1" s="35" t="s">
        <v>18</v>
      </c>
      <c r="C1" s="35"/>
      <c r="D1" s="35"/>
      <c r="E1" s="35"/>
    </row>
    <row r="2" spans="1:8" hidden="1" outlineLevel="1" x14ac:dyDescent="0.25">
      <c r="B2" t="s">
        <v>279</v>
      </c>
      <c r="C2" t="s">
        <v>29</v>
      </c>
      <c r="D2" t="s">
        <v>28</v>
      </c>
      <c r="E2" t="s">
        <v>7</v>
      </c>
    </row>
    <row r="3" spans="1:8" hidden="1" outlineLevel="1" x14ac:dyDescent="0.25">
      <c r="A3">
        <v>2000</v>
      </c>
      <c r="B3" s="10">
        <f ca="1">INDEX(INDIRECT($A$1&amp;"!$A$1:$N$55"),MATCH($A3,INDIRECT($A$1&amp;"!$A$1:$A$55"),0),MATCH(B$2,INDIRECT($A$1&amp;"!$A$1:$N$1"),0))</f>
        <v>0.37183648347854614</v>
      </c>
      <c r="C3" s="10">
        <f t="shared" ref="C3:E15" ca="1" si="0">INDEX(INDIRECT($A$1&amp;"!$A$1:$N$55"),MATCH($A3,INDIRECT($A$1&amp;"!$A$1:$A$55"),0),MATCH(C$2,INDIRECT($A$1&amp;"!$A$1:$N$1"),0))</f>
        <v>0.25029621747072112</v>
      </c>
      <c r="D3" s="10">
        <f t="shared" ca="1" si="0"/>
        <v>2.7058500000000003E-2</v>
      </c>
      <c r="E3" s="10">
        <f t="shared" ca="1" si="0"/>
        <v>1.3759742799486432</v>
      </c>
      <c r="H3" s="9"/>
    </row>
    <row r="4" spans="1:8" hidden="1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0.40242967009544373</v>
      </c>
      <c r="C4" s="10">
        <f t="shared" ca="1" si="0"/>
        <v>0.26223023244747529</v>
      </c>
      <c r="D4" s="10">
        <f t="shared" ca="1" si="0"/>
        <v>-1.2444E-2</v>
      </c>
      <c r="E4" s="10">
        <f t="shared" ca="1" si="0"/>
        <v>1.3276775194803874</v>
      </c>
    </row>
    <row r="5" spans="1:8" hidden="1" outlineLevel="1" x14ac:dyDescent="0.25">
      <c r="A5">
        <v>2002</v>
      </c>
      <c r="B5" s="10">
        <f t="shared" ca="1" si="1"/>
        <v>0.45150431990623474</v>
      </c>
      <c r="C5" s="10">
        <f t="shared" ca="1" si="0"/>
        <v>0.33714911968723948</v>
      </c>
      <c r="D5" s="10">
        <f t="shared" ca="1" si="0"/>
        <v>-2.7598499999999995E-2</v>
      </c>
      <c r="E5" s="10">
        <f t="shared" ca="1" si="0"/>
        <v>1.7114299084981284</v>
      </c>
      <c r="H5" s="9"/>
    </row>
    <row r="6" spans="1:8" hidden="1" outlineLevel="1" x14ac:dyDescent="0.25">
      <c r="A6">
        <v>2003</v>
      </c>
      <c r="B6" s="10">
        <f t="shared" ca="1" si="1"/>
        <v>0.51205700635910034</v>
      </c>
      <c r="C6" s="10">
        <f t="shared" ca="1" si="0"/>
        <v>0.38360403487952172</v>
      </c>
      <c r="D6" s="10">
        <f t="shared" ca="1" si="0"/>
        <v>-1.9456499999999998E-2</v>
      </c>
      <c r="E6" s="10">
        <f t="shared" ca="1" si="0"/>
        <v>2.5165323844909668</v>
      </c>
    </row>
    <row r="7" spans="1:8" hidden="1" outlineLevel="1" x14ac:dyDescent="0.25">
      <c r="A7">
        <v>2004</v>
      </c>
      <c r="B7" s="10">
        <f t="shared" ca="1" si="1"/>
        <v>0.57654452323913574</v>
      </c>
      <c r="C7" s="10">
        <f t="shared" ca="1" si="0"/>
        <v>0.42569763057982879</v>
      </c>
      <c r="D7" s="10">
        <f t="shared" ca="1" si="0"/>
        <v>-7.8080000000000024E-3</v>
      </c>
      <c r="E7" s="10">
        <f t="shared" ca="1" si="0"/>
        <v>3.9144327614307404</v>
      </c>
    </row>
    <row r="8" spans="1:8" hidden="1" outlineLevel="1" x14ac:dyDescent="0.25">
      <c r="A8">
        <v>2005</v>
      </c>
      <c r="B8" s="10">
        <f t="shared" ca="1" si="1"/>
        <v>0.61875402927398682</v>
      </c>
      <c r="C8" s="10">
        <f t="shared" ca="1" si="0"/>
        <v>0.46796943670226038</v>
      </c>
      <c r="D8" s="10">
        <f t="shared" ca="1" si="0"/>
        <v>2.2426999999999999E-2</v>
      </c>
      <c r="E8" s="10">
        <f t="shared" ca="1" si="0"/>
        <v>6.2972962704976396</v>
      </c>
    </row>
    <row r="9" spans="1:8" hidden="1" outlineLevel="1" x14ac:dyDescent="0.25">
      <c r="A9">
        <v>2006</v>
      </c>
      <c r="B9" s="10">
        <f t="shared" ca="1" si="1"/>
        <v>0.6876099705696106</v>
      </c>
      <c r="C9" s="10">
        <f t="shared" ca="1" si="0"/>
        <v>0.54238351889252723</v>
      </c>
      <c r="D9" s="10">
        <f t="shared" ca="1" si="0"/>
        <v>7.0408999999999985E-2</v>
      </c>
      <c r="E9" s="10">
        <f t="shared" ca="1" si="0"/>
        <v>8.4461431124369302</v>
      </c>
    </row>
    <row r="10" spans="1:8" hidden="1" outlineLevel="1" x14ac:dyDescent="0.25">
      <c r="A10">
        <v>2007</v>
      </c>
      <c r="B10" s="10">
        <f t="shared" ca="1" si="1"/>
        <v>0.81392771005630493</v>
      </c>
      <c r="C10" s="10">
        <f t="shared" ca="1" si="0"/>
        <v>0.66694712006667944</v>
      </c>
      <c r="D10" s="10">
        <f t="shared" ca="1" si="0"/>
        <v>2.23065E-2</v>
      </c>
      <c r="E10" s="10">
        <f t="shared" ca="1" si="0"/>
        <v>10.65089774754842</v>
      </c>
    </row>
    <row r="11" spans="1:8" hidden="1" outlineLevel="1" x14ac:dyDescent="0.25">
      <c r="A11">
        <v>2008</v>
      </c>
      <c r="B11" s="10">
        <f t="shared" ca="1" si="1"/>
        <v>0.98930376768112183</v>
      </c>
      <c r="C11" s="10">
        <f t="shared" ca="1" si="0"/>
        <v>0.84681269691268268</v>
      </c>
      <c r="D11" s="10">
        <f t="shared" ca="1" si="0"/>
        <v>9.65255E-2</v>
      </c>
      <c r="E11" s="10">
        <f t="shared" ca="1" si="0"/>
        <v>12.931852386728922</v>
      </c>
    </row>
    <row r="12" spans="1:8" hidden="1" outlineLevel="1" x14ac:dyDescent="0.25">
      <c r="A12">
        <v>2009</v>
      </c>
      <c r="B12" s="10">
        <f t="shared" ca="1" si="1"/>
        <v>1.0050499439239502</v>
      </c>
      <c r="C12" s="10">
        <f t="shared" ca="1" si="0"/>
        <v>0.90208592945089461</v>
      </c>
      <c r="D12" s="10">
        <f t="shared" ca="1" si="0"/>
        <v>8.4608000000000017E-2</v>
      </c>
      <c r="E12" s="10">
        <f t="shared" ca="1" si="0"/>
        <v>14.179564648151398</v>
      </c>
    </row>
    <row r="13" spans="1:8" hidden="1" outlineLevel="1" x14ac:dyDescent="0.25">
      <c r="A13">
        <v>2010</v>
      </c>
      <c r="B13" s="10">
        <f t="shared" ca="1" si="1"/>
        <v>0.99461251497268677</v>
      </c>
      <c r="C13" s="10">
        <f t="shared" ca="1" si="0"/>
        <v>0.97293729093104386</v>
      </c>
      <c r="D13" s="10">
        <f t="shared" ca="1" si="0"/>
        <v>2.8919999999999998E-2</v>
      </c>
      <c r="E13" s="10">
        <f t="shared" ca="1" si="0"/>
        <v>16.35911833190918</v>
      </c>
    </row>
    <row r="14" spans="1:8" hidden="1" outlineLevel="1" x14ac:dyDescent="0.25">
      <c r="A14">
        <v>2011</v>
      </c>
      <c r="B14" s="10">
        <f t="shared" ca="1" si="1"/>
        <v>0.92850548028945923</v>
      </c>
      <c r="C14" s="10">
        <f t="shared" ca="1" si="0"/>
        <v>1.0820832200840966</v>
      </c>
      <c r="D14" s="10">
        <f t="shared" ca="1" si="0"/>
        <v>6.7719500000000016E-2</v>
      </c>
      <c r="E14" s="10">
        <f t="shared" ca="1" si="0"/>
        <v>18.575948632240294</v>
      </c>
    </row>
    <row r="15" spans="1:8" hidden="1" outlineLevel="1" x14ac:dyDescent="0.25">
      <c r="A15">
        <v>2012</v>
      </c>
      <c r="B15" s="10">
        <f t="shared" ca="1" si="1"/>
        <v>0.99807751178741455</v>
      </c>
      <c r="C15" s="10">
        <f t="shared" ca="1" si="0"/>
        <v>1.2808334057041486</v>
      </c>
      <c r="D15" s="10">
        <f t="shared" ca="1" si="0"/>
        <v>9.0625000000000025E-2</v>
      </c>
      <c r="E15" s="10">
        <f t="shared" ca="1" si="0"/>
        <v>20.780540053367616</v>
      </c>
    </row>
    <row r="16" spans="1:8" hidden="1" outlineLevel="1" x14ac:dyDescent="0.25">
      <c r="A16" t="s">
        <v>304</v>
      </c>
      <c r="B16" s="2">
        <f ca="1">(B15-B3)/B3</f>
        <v>1.6841839252844608</v>
      </c>
      <c r="C16" s="2">
        <f ca="1">(C15-C3)/C3</f>
        <v>4.1172703233279053</v>
      </c>
      <c r="D16" s="2">
        <f ca="1">(D15-D3)/D3</f>
        <v>2.349224827688158</v>
      </c>
      <c r="E16" s="2">
        <f ca="1">(E15-E3)/E3</f>
        <v>14.102418959563131</v>
      </c>
    </row>
    <row r="17" spans="1:5" hidden="1" outlineLevel="1" x14ac:dyDescent="0.25"/>
    <row r="18" spans="1:5" hidden="1" outlineLevel="1" x14ac:dyDescent="0.25">
      <c r="A18" t="s">
        <v>36</v>
      </c>
      <c r="B18" s="35" t="s">
        <v>23</v>
      </c>
      <c r="C18" s="35"/>
      <c r="D18" s="35"/>
      <c r="E18" s="35"/>
    </row>
    <row r="19" spans="1:5" hidden="1" outlineLevel="1" x14ac:dyDescent="0.25">
      <c r="B19" t="s">
        <v>279</v>
      </c>
      <c r="C19" t="s">
        <v>29</v>
      </c>
      <c r="D19" t="s">
        <v>28</v>
      </c>
      <c r="E19" t="s">
        <v>7</v>
      </c>
    </row>
    <row r="20" spans="1:5" hidden="1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0.35541984438896179</v>
      </c>
      <c r="C20" s="10">
        <f t="shared" ref="C20:E32" ca="1" si="2">INDEX(INDIRECT($A$18&amp;"!$A$1:$N$55"),MATCH($A20,INDIRECT($A$18&amp;"!$A$1:$A$55"),0),MATCH(C$19,INDIRECT($A$18&amp;"!$A$1:$N$1"),0))</f>
        <v>1.1304770035209311</v>
      </c>
      <c r="D20" s="10">
        <f t="shared" ca="1" si="2"/>
        <v>0.74994603448275854</v>
      </c>
      <c r="E20" s="10">
        <f t="shared" ca="1" si="2"/>
        <v>12.956799604858189</v>
      </c>
    </row>
    <row r="21" spans="1:5" hidden="1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0.4429798424243927</v>
      </c>
      <c r="C21" s="10">
        <f t="shared" ca="1" si="2"/>
        <v>1.279924267702379</v>
      </c>
      <c r="D21" s="10">
        <f t="shared" ca="1" si="2"/>
        <v>0.39986586206896552</v>
      </c>
      <c r="E21" s="10">
        <f t="shared" ca="1" si="2"/>
        <v>12.185115459919464</v>
      </c>
    </row>
    <row r="22" spans="1:5" hidden="1" outlineLevel="1" x14ac:dyDescent="0.25">
      <c r="A22">
        <v>2002</v>
      </c>
      <c r="B22" s="10">
        <f t="shared" ca="1" si="3"/>
        <v>0.30519655346870422</v>
      </c>
      <c r="C22" s="10">
        <f t="shared" ca="1" si="2"/>
        <v>1.4800236567492757</v>
      </c>
      <c r="D22" s="10">
        <f t="shared" ca="1" si="2"/>
        <v>0.14211724137931039</v>
      </c>
      <c r="E22" s="10">
        <f t="shared" ca="1" si="2"/>
        <v>12.755996011384903</v>
      </c>
    </row>
    <row r="23" spans="1:5" hidden="1" outlineLevel="1" x14ac:dyDescent="0.25">
      <c r="A23">
        <v>2003</v>
      </c>
      <c r="B23" s="10">
        <f t="shared" ca="1" si="3"/>
        <v>0.13395483791828156</v>
      </c>
      <c r="C23" s="10">
        <f t="shared" ca="1" si="2"/>
        <v>1.8240806260640143</v>
      </c>
      <c r="D23" s="10">
        <f t="shared" ca="1" si="2"/>
        <v>0.43474499999999994</v>
      </c>
      <c r="E23" s="10">
        <f t="shared" ca="1" si="2"/>
        <v>14.442898805039366</v>
      </c>
    </row>
    <row r="24" spans="1:5" hidden="1" outlineLevel="1" x14ac:dyDescent="0.25">
      <c r="A24">
        <v>2004</v>
      </c>
      <c r="B24" s="10">
        <f t="shared" ca="1" si="3"/>
        <v>0.19685567915439606</v>
      </c>
      <c r="C24" s="10">
        <f t="shared" ca="1" si="2"/>
        <v>2.078943602823355</v>
      </c>
      <c r="D24" s="10">
        <f t="shared" ca="1" si="2"/>
        <v>1.097149655172414</v>
      </c>
      <c r="E24" s="10">
        <f t="shared" ca="1" si="2"/>
        <v>16.897020441364305</v>
      </c>
    </row>
    <row r="25" spans="1:5" hidden="1" outlineLevel="1" x14ac:dyDescent="0.25">
      <c r="A25">
        <v>2005</v>
      </c>
      <c r="B25" s="10">
        <f t="shared" ca="1" si="3"/>
        <v>0.45859760046005249</v>
      </c>
      <c r="C25" s="10">
        <f t="shared" ca="1" si="2"/>
        <v>2.4214090268066979</v>
      </c>
      <c r="D25" s="10">
        <f t="shared" ca="1" si="2"/>
        <v>2.3367310344827597</v>
      </c>
      <c r="E25" s="10">
        <f t="shared" ca="1" si="2"/>
        <v>19.92214591275425</v>
      </c>
    </row>
    <row r="26" spans="1:5" hidden="1" outlineLevel="1" x14ac:dyDescent="0.25">
      <c r="A26">
        <v>2006</v>
      </c>
      <c r="B26" s="10">
        <f t="shared" ca="1" si="3"/>
        <v>0.41514432430267334</v>
      </c>
      <c r="C26" s="10">
        <f t="shared" ca="1" si="2"/>
        <v>2.8664406841921646</v>
      </c>
      <c r="D26" s="10">
        <f t="shared" ca="1" si="2"/>
        <v>2.341109482758621</v>
      </c>
      <c r="E26" s="10">
        <f t="shared" ca="1" si="2"/>
        <v>22.941853773975755</v>
      </c>
    </row>
    <row r="27" spans="1:5" hidden="1" outlineLevel="1" x14ac:dyDescent="0.25">
      <c r="A27">
        <v>2007</v>
      </c>
      <c r="B27" s="10">
        <f t="shared" ca="1" si="3"/>
        <v>0.60631603002548218</v>
      </c>
      <c r="C27" s="10">
        <f t="shared" ca="1" si="2"/>
        <v>3.3728966557771654</v>
      </c>
      <c r="D27" s="10">
        <f t="shared" ca="1" si="2"/>
        <v>4.0406732758620691</v>
      </c>
      <c r="E27" s="10">
        <f t="shared" ca="1" si="2"/>
        <v>27.930173056601802</v>
      </c>
    </row>
    <row r="28" spans="1:5" hidden="1" outlineLevel="1" x14ac:dyDescent="0.25">
      <c r="A28">
        <v>2008</v>
      </c>
      <c r="B28" s="10">
        <f t="shared" ca="1" si="3"/>
        <v>0.70936185121536255</v>
      </c>
      <c r="C28" s="10">
        <f t="shared" ca="1" si="2"/>
        <v>3.8497280633987763</v>
      </c>
      <c r="D28" s="10">
        <f ca="1">INDEX(INDIRECT($A$18&amp;"!$A$1:$N$55"),MATCH($A28,INDIRECT($A$18&amp;"!$A$1:$A$55"),0),MATCH(D$19,INDIRECT($A$18&amp;"!$A$1:$N$1"),0))</f>
        <v>2.2620024137931041</v>
      </c>
      <c r="E28" s="10">
        <f t="shared" ca="1" si="2"/>
        <v>31.950617347431184</v>
      </c>
    </row>
    <row r="29" spans="1:5" hidden="1" outlineLevel="1" x14ac:dyDescent="0.25">
      <c r="A29">
        <v>2009</v>
      </c>
      <c r="B29" s="10">
        <f t="shared" ca="1" si="3"/>
        <v>1.0558561086654663</v>
      </c>
      <c r="C29" s="10">
        <f t="shared" ca="1" si="2"/>
        <v>3.6966506260632439</v>
      </c>
      <c r="D29" s="10">
        <f t="shared" ca="1" si="2"/>
        <v>1.7998858620689659</v>
      </c>
      <c r="E29" s="10">
        <f t="shared" ca="1" si="2"/>
        <v>32.135901775823939</v>
      </c>
    </row>
    <row r="30" spans="1:5" hidden="1" outlineLevel="1" x14ac:dyDescent="0.25">
      <c r="A30">
        <v>2010</v>
      </c>
      <c r="B30" s="10">
        <f t="shared" ca="1" si="3"/>
        <v>1.1351537704467773</v>
      </c>
      <c r="C30" s="10">
        <f t="shared" ca="1" si="2"/>
        <v>4.1757826503277675</v>
      </c>
      <c r="D30" s="10">
        <f t="shared" ca="1" si="2"/>
        <v>3.0238305172413775</v>
      </c>
      <c r="E30" s="10">
        <f t="shared" ca="1" si="2"/>
        <v>38.201273285154862</v>
      </c>
    </row>
    <row r="31" spans="1:5" hidden="1" outlineLevel="1" x14ac:dyDescent="0.25">
      <c r="A31">
        <v>2011</v>
      </c>
      <c r="B31" s="10">
        <f t="shared" ca="1" si="3"/>
        <v>0.90957170724868774</v>
      </c>
      <c r="C31" s="10">
        <f t="shared" ca="1" si="2"/>
        <v>4.7004860235570014</v>
      </c>
      <c r="D31" s="10">
        <f t="shared" ca="1" si="2"/>
        <v>3.3729749999999989</v>
      </c>
      <c r="E31" s="10">
        <f t="shared" ca="1" si="2"/>
        <v>44.260174090667206</v>
      </c>
    </row>
    <row r="32" spans="1:5" hidden="1" outlineLevel="1" x14ac:dyDescent="0.25">
      <c r="A32">
        <v>2012</v>
      </c>
      <c r="B32" s="10">
        <f t="shared" ca="1" si="3"/>
        <v>0.91412019729614258</v>
      </c>
      <c r="C32" s="10">
        <f t="shared" ca="1" si="2"/>
        <v>4.9675164391916091</v>
      </c>
      <c r="D32" s="10">
        <f t="shared" ca="1" si="2"/>
        <v>2.7331305172413796</v>
      </c>
      <c r="E32" s="10">
        <f t="shared" ca="1" si="2"/>
        <v>47.883519890880585</v>
      </c>
    </row>
    <row r="33" spans="1:5" hidden="1" outlineLevel="1" x14ac:dyDescent="0.25">
      <c r="A33" t="s">
        <v>304</v>
      </c>
      <c r="B33" s="2">
        <f ca="1">(B32-B20)/B20</f>
        <v>1.5719447344525714</v>
      </c>
      <c r="C33" s="2">
        <f ca="1">(C32-C20)/C20</f>
        <v>3.394177346129124</v>
      </c>
      <c r="D33" s="2">
        <f ca="1">(D32-D20)/D20</f>
        <v>2.6444362548385674</v>
      </c>
      <c r="E33" s="2">
        <f ca="1">(E32-E20)/E20</f>
        <v>2.6956286545426327</v>
      </c>
    </row>
    <row r="34" spans="1:5" hidden="1" outlineLevel="1" x14ac:dyDescent="0.25"/>
    <row r="35" spans="1:5" hidden="1" outlineLevel="1" x14ac:dyDescent="0.25">
      <c r="A35" t="s">
        <v>38</v>
      </c>
      <c r="B35" s="35" t="s">
        <v>31</v>
      </c>
      <c r="C35" s="35"/>
      <c r="D35" s="35"/>
      <c r="E35" s="35"/>
    </row>
    <row r="36" spans="1:5" hidden="1" outlineLevel="1" x14ac:dyDescent="0.25">
      <c r="B36" t="s">
        <v>279</v>
      </c>
      <c r="C36" t="s">
        <v>29</v>
      </c>
      <c r="D36" t="s">
        <v>28</v>
      </c>
      <c r="E36" t="s">
        <v>7</v>
      </c>
    </row>
    <row r="37" spans="1:5" hidden="1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0.35962924361228943</v>
      </c>
      <c r="C37" s="10">
        <f ca="1">INDEX(INDIRECT($A$35&amp;"!$A$1:$N$55"),MATCH($A37,INDIRECT($A$35&amp;"!$A$1:$A$55"),0),MATCH(C$36,INDIRECT($A$35&amp;"!$A$1:$N$1"),0))</f>
        <v>0.90478962248241557</v>
      </c>
      <c r="D37" s="10">
        <f ca="1">INDEX(INDIRECT($A$35&amp;"!$A$1:$N$55"),MATCH($A37,INDIRECT($A$35&amp;"!$A$1:$A$55"),0),MATCH(D$36,INDIRECT($A$35&amp;"!$A$1:$N$1"),0))</f>
        <v>0.56459025641025629</v>
      </c>
      <c r="E37" s="10">
        <f ca="1">INDEX(INDIRECT($A$35&amp;"!$A$1:$N$55"),MATCH($A37,INDIRECT($A$35&amp;"!$A$1:$A$55"),0),MATCH(E$36,INDIRECT($A$35&amp;"!$A$1:$N$1"),0))</f>
        <v>10.423494065034225</v>
      </c>
    </row>
    <row r="38" spans="1:5" hidden="1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0.43258234858512878</v>
      </c>
      <c r="C38" s="10">
        <f t="shared" ca="1" si="4"/>
        <v>1.0189770791754809</v>
      </c>
      <c r="D38" s="10">
        <f t="shared" ca="1" si="4"/>
        <v>0.2941453846153847</v>
      </c>
      <c r="E38" s="10">
        <f t="shared" ca="1" si="4"/>
        <v>9.7900923848226089</v>
      </c>
    </row>
    <row r="39" spans="1:5" hidden="1" outlineLevel="1" x14ac:dyDescent="0.25">
      <c r="A39">
        <v>2002</v>
      </c>
      <c r="B39" s="10">
        <f t="shared" ca="1" si="4"/>
        <v>0.34271135926246643</v>
      </c>
      <c r="C39" s="10">
        <f t="shared" ca="1" si="4"/>
        <v>1.1869789036564455</v>
      </c>
      <c r="D39" s="10">
        <f t="shared" ca="1" si="4"/>
        <v>9.8600384615384618E-2</v>
      </c>
      <c r="E39" s="10">
        <f t="shared" ca="1" si="4"/>
        <v>10.389303275052022</v>
      </c>
    </row>
    <row r="40" spans="1:5" hidden="1" outlineLevel="1" x14ac:dyDescent="0.25">
      <c r="A40">
        <v>2003</v>
      </c>
      <c r="B40" s="10">
        <f t="shared" ca="1" si="4"/>
        <v>0.23090410232543945</v>
      </c>
      <c r="C40" s="10">
        <f t="shared" ca="1" si="4"/>
        <v>1.4547276539654266</v>
      </c>
      <c r="D40" s="10">
        <f t="shared" ca="1" si="4"/>
        <v>0.31828307692307684</v>
      </c>
      <c r="E40" s="10">
        <f t="shared" ca="1" si="4"/>
        <v>11.923243927458717</v>
      </c>
    </row>
    <row r="41" spans="1:5" hidden="1" outlineLevel="1" x14ac:dyDescent="0.25">
      <c r="A41">
        <v>2004</v>
      </c>
      <c r="B41" s="10">
        <f t="shared" ca="1" si="4"/>
        <v>0.29421180486679077</v>
      </c>
      <c r="C41" s="10">
        <f t="shared" ca="1" si="4"/>
        <v>1.6550343791711686</v>
      </c>
      <c r="D41" s="10">
        <f t="shared" ca="1" si="4"/>
        <v>0.81382717948717964</v>
      </c>
      <c r="E41" s="10">
        <f t="shared" ca="1" si="4"/>
        <v>14.012000956934623</v>
      </c>
    </row>
    <row r="42" spans="1:5" hidden="1" outlineLevel="1" x14ac:dyDescent="0.25">
      <c r="A42">
        <v>2005</v>
      </c>
      <c r="B42" s="10">
        <f t="shared" ca="1" si="4"/>
        <v>0.49966332316398621</v>
      </c>
      <c r="C42" s="10">
        <f t="shared" ca="1" si="4"/>
        <v>1.9205270806260726</v>
      </c>
      <c r="D42" s="10">
        <f t="shared" ca="1" si="4"/>
        <v>1.7433197435897436</v>
      </c>
      <c r="E42" s="10">
        <f t="shared" ca="1" si="4"/>
        <v>17.043656551714122</v>
      </c>
    </row>
    <row r="43" spans="1:5" hidden="1" outlineLevel="1" x14ac:dyDescent="0.25">
      <c r="A43">
        <v>2006</v>
      </c>
      <c r="B43" s="10">
        <f t="shared" ca="1" si="4"/>
        <v>0.48500728607177734</v>
      </c>
      <c r="C43" s="10">
        <f t="shared" ca="1" si="4"/>
        <v>2.2705285905255908</v>
      </c>
      <c r="D43" s="10">
        <f t="shared" ca="1" si="4"/>
        <v>1.7588785897435899</v>
      </c>
      <c r="E43" s="10">
        <f t="shared" ca="1" si="4"/>
        <v>19.87937969055206</v>
      </c>
    </row>
    <row r="44" spans="1:5" hidden="1" outlineLevel="1" x14ac:dyDescent="0.25">
      <c r="A44">
        <v>2007</v>
      </c>
      <c r="B44" s="10">
        <f t="shared" ca="1" si="4"/>
        <v>0.65954983234405518</v>
      </c>
      <c r="C44" s="10">
        <f t="shared" ca="1" si="4"/>
        <v>2.6790634414924246</v>
      </c>
      <c r="D44" s="10">
        <f t="shared" ca="1" si="4"/>
        <v>3.0103228205128199</v>
      </c>
      <c r="E44" s="10">
        <f t="shared" ca="1" si="4"/>
        <v>24.227471204661789</v>
      </c>
    </row>
    <row r="45" spans="1:5" hidden="1" outlineLevel="1" x14ac:dyDescent="0.25">
      <c r="A45">
        <v>2008</v>
      </c>
      <c r="B45" s="10">
        <f t="shared" ca="1" si="4"/>
        <v>0.78114181756973267</v>
      </c>
      <c r="C45" s="10">
        <f t="shared" ca="1" si="4"/>
        <v>3.0797497642997778</v>
      </c>
      <c r="D45" s="10">
        <f t="shared" ca="1" si="4"/>
        <v>1.7067519230769226</v>
      </c>
      <c r="E45" s="10">
        <f t="shared" ca="1" si="4"/>
        <v>27.875167712994987</v>
      </c>
    </row>
    <row r="46" spans="1:5" hidden="1" outlineLevel="1" x14ac:dyDescent="0.25">
      <c r="A46">
        <v>2009</v>
      </c>
      <c r="B46" s="10">
        <f t="shared" ca="1" si="4"/>
        <v>1.0428287982940674</v>
      </c>
      <c r="C46" s="10">
        <f t="shared" ca="1" si="4"/>
        <v>2.9800955756498206</v>
      </c>
      <c r="D46" s="10">
        <f t="shared" ca="1" si="4"/>
        <v>1.3600710256410253</v>
      </c>
      <c r="E46" s="10">
        <f t="shared" ca="1" si="4"/>
        <v>28.089403268179424</v>
      </c>
    </row>
    <row r="47" spans="1:5" hidden="1" outlineLevel="1" x14ac:dyDescent="0.25">
      <c r="A47">
        <v>2010</v>
      </c>
      <c r="B47" s="10">
        <f t="shared" ca="1" si="4"/>
        <v>1.0991175174713135</v>
      </c>
      <c r="C47" s="10">
        <f t="shared" ca="1" si="4"/>
        <v>3.3545402504824544</v>
      </c>
      <c r="D47" s="10">
        <f t="shared" ca="1" si="4"/>
        <v>2.2559047435897432</v>
      </c>
      <c r="E47" s="10">
        <f t="shared" ca="1" si="4"/>
        <v>33.279097521043155</v>
      </c>
    </row>
    <row r="48" spans="1:5" hidden="1" outlineLevel="1" x14ac:dyDescent="0.25">
      <c r="A48">
        <v>2011</v>
      </c>
      <c r="B48" s="10">
        <f t="shared" ca="1" si="4"/>
        <v>0.91442650556564331</v>
      </c>
      <c r="C48" s="10">
        <f t="shared" ca="1" si="4"/>
        <v>3.7726904329229227</v>
      </c>
      <c r="D48" s="10">
        <f t="shared" ca="1" si="4"/>
        <v>2.5254735897435885</v>
      </c>
      <c r="E48" s="10">
        <f t="shared" ca="1" si="4"/>
        <v>38.472179621162546</v>
      </c>
    </row>
    <row r="49" spans="1:11" hidden="1" outlineLevel="1" x14ac:dyDescent="0.25">
      <c r="A49">
        <v>2012</v>
      </c>
      <c r="B49" s="10">
        <f t="shared" ca="1" si="4"/>
        <v>0.93564772605895996</v>
      </c>
      <c r="C49" s="10">
        <f t="shared" ca="1" si="4"/>
        <v>4.0222130972717469</v>
      </c>
      <c r="D49" s="10">
        <f t="shared" ca="1" si="4"/>
        <v>2.0555649999999992</v>
      </c>
      <c r="E49" s="10">
        <f t="shared" ca="1" si="4"/>
        <v>41.775806124680479</v>
      </c>
    </row>
    <row r="50" spans="1:11" hidden="1" outlineLevel="1" x14ac:dyDescent="0.25">
      <c r="A50" t="s">
        <v>304</v>
      </c>
      <c r="B50" s="2">
        <f ca="1">(B49-B37)/B37</f>
        <v>1.6017008980161438</v>
      </c>
      <c r="C50" s="2">
        <f ca="1">(C49-C37)/C37</f>
        <v>3.4454677610428917</v>
      </c>
      <c r="D50" s="2">
        <f ca="1">(D49-D37)/D37</f>
        <v>2.6408084919310664</v>
      </c>
      <c r="E50" s="2">
        <f ca="1">(E49-E37)/E37</f>
        <v>3.0078505215269491</v>
      </c>
    </row>
    <row r="51" spans="1:11" collapsed="1" x14ac:dyDescent="0.25"/>
    <row r="52" spans="1:11" ht="21" x14ac:dyDescent="0.35">
      <c r="H52" s="36" t="s">
        <v>39</v>
      </c>
      <c r="I52" s="36"/>
      <c r="J52" s="36"/>
      <c r="K52" s="6"/>
    </row>
    <row r="53" spans="1:11" ht="20.25" customHeight="1" x14ac:dyDescent="0.25">
      <c r="H53" s="1" t="s">
        <v>49</v>
      </c>
      <c r="I53" s="1" t="s">
        <v>13</v>
      </c>
      <c r="J53" s="1" t="s">
        <v>50</v>
      </c>
      <c r="K53" s="1"/>
    </row>
    <row r="54" spans="1:11" ht="200.25" customHeight="1" thickBot="1" x14ac:dyDescent="0.3">
      <c r="G54" s="3" t="s">
        <v>40</v>
      </c>
    </row>
    <row r="55" spans="1:11" ht="200.25" customHeight="1" thickTop="1" thickBot="1" x14ac:dyDescent="0.3">
      <c r="G55" s="3" t="s">
        <v>41</v>
      </c>
    </row>
    <row r="56" spans="1:11" ht="200.25" customHeight="1" thickTop="1" thickBot="1" x14ac:dyDescent="0.3">
      <c r="G56" s="3" t="s">
        <v>42</v>
      </c>
    </row>
    <row r="57" spans="1:11" s="4" customFormat="1" ht="15.75" customHeight="1" thickTop="1" thickBot="1" x14ac:dyDescent="0.3">
      <c r="G57" s="5"/>
      <c r="H57" s="8" t="s">
        <v>20</v>
      </c>
    </row>
    <row r="58" spans="1:11" s="4" customFormat="1" ht="15.75" customHeight="1" thickTop="1" x14ac:dyDescent="0.25">
      <c r="G58" s="7"/>
      <c r="H58" s="8" t="s">
        <v>35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74"/>
  <sheetViews>
    <sheetView showGridLines="0" topLeftCell="A55" zoomScaleNormal="100" workbookViewId="0">
      <selection activeCell="A2" sqref="A2:D20"/>
    </sheetView>
  </sheetViews>
  <sheetFormatPr defaultColWidth="0" defaultRowHeight="15.75" customHeight="1" zeroHeight="1" outlineLevelRow="1" outlineLevelCol="1" x14ac:dyDescent="0.25"/>
  <cols>
    <col min="1" max="12" width="9" customWidth="1" outlineLevel="1"/>
    <col min="13" max="13" width="4.375" customWidth="1"/>
    <col min="14" max="14" width="6.375" customWidth="1"/>
    <col min="15" max="16" width="32.875" customWidth="1"/>
    <col min="17" max="17" width="6.375" customWidth="1"/>
    <col min="18" max="18" width="16.125" customWidth="1"/>
    <col min="19" max="19" width="16.625" hidden="1" customWidth="1"/>
    <col min="20" max="16384" width="9" hidden="1"/>
  </cols>
  <sheetData>
    <row r="1" spans="1:15" outlineLevel="1" x14ac:dyDescent="0.25">
      <c r="A1" t="s">
        <v>33</v>
      </c>
      <c r="B1" s="35" t="s">
        <v>18</v>
      </c>
      <c r="C1" s="35"/>
      <c r="D1" s="35"/>
      <c r="E1" s="35"/>
      <c r="F1" s="24" t="s">
        <v>296</v>
      </c>
      <c r="G1" s="35" t="s">
        <v>292</v>
      </c>
      <c r="H1" s="35"/>
      <c r="I1" s="35"/>
      <c r="J1" s="35"/>
      <c r="K1" s="35"/>
      <c r="L1" s="35"/>
    </row>
    <row r="2" spans="1:15" outlineLevel="1" x14ac:dyDescent="0.25">
      <c r="B2" t="s">
        <v>43</v>
      </c>
      <c r="C2" t="s">
        <v>44</v>
      </c>
      <c r="D2" t="s">
        <v>45</v>
      </c>
      <c r="F2" s="4"/>
      <c r="G2" t="s">
        <v>293</v>
      </c>
      <c r="H2" t="s">
        <v>294</v>
      </c>
      <c r="I2" t="s">
        <v>295</v>
      </c>
    </row>
    <row r="3" spans="1:15" outlineLevel="1" x14ac:dyDescent="0.25">
      <c r="A3">
        <v>1995</v>
      </c>
      <c r="B3" s="10">
        <f ca="1">INDEX(INDIRECT($A$1&amp;"!$A$1:$AZ$55"),MATCH($A3,INDIRECT($A$1&amp;"!$A$1:$A$55"),0),MATCH(B$2,INDIRECT($A$1&amp;"!$A$1:$AZ$1"),0))</f>
        <v>72.644485473632813</v>
      </c>
      <c r="C3" s="10">
        <f t="shared" ref="C3:D20" ca="1" si="0">INDEX(INDIRECT($A$1&amp;"!$A$1:$AZ$55"),MATCH($A3,INDIRECT($A$1&amp;"!$A$1:$A$55"),0),MATCH(C$2,INDIRECT($A$1&amp;"!$A$1:$AZ$1"),0))</f>
        <v>-2.5722336769104004</v>
      </c>
      <c r="D3" s="10">
        <f t="shared" ca="1" si="0"/>
        <v>29.927749633789063</v>
      </c>
      <c r="E3" s="10"/>
      <c r="F3">
        <v>1995</v>
      </c>
      <c r="G3" s="10">
        <f ca="1">INDEX(INDIRECT($F$1&amp;"!$A$1:$AZ$55"),MATCH($F3,INDIRECT($F$1&amp;"!$A$1:$A$55"),0),MATCH(G$2,INDIRECT($F$1&amp;"!$A$1:$AZ$1"),0))</f>
        <v>5.8769435882568359</v>
      </c>
      <c r="H3" s="10">
        <f t="shared" ref="H3:I20" ca="1" si="1">INDEX(INDIRECT($F$1&amp;"!$A$1:$AZ$55"),MATCH($F3,INDIRECT($F$1&amp;"!$A$1:$A$55"),0),MATCH(H$2,INDIRECT($F$1&amp;"!$A$1:$AZ$1"),0))</f>
        <v>-0.20809389650821686</v>
      </c>
      <c r="I3" s="10">
        <f t="shared" ca="1" si="1"/>
        <v>2.4211568832397461</v>
      </c>
      <c r="J3" s="10"/>
      <c r="K3" s="10"/>
      <c r="L3" s="10"/>
      <c r="O3" s="9"/>
    </row>
    <row r="4" spans="1:15" outlineLevel="1" x14ac:dyDescent="0.25">
      <c r="A4">
        <v>1996</v>
      </c>
      <c r="B4" s="10">
        <f t="shared" ref="B4:B9" ca="1" si="2">INDEX(INDIRECT($A$1&amp;"!$A$1:$AZ$55"),MATCH($A4,INDIRECT($A$1&amp;"!$A$1:$A$55"),0),MATCH(B$2,INDIRECT($A$1&amp;"!$A$1:$AZ$1"),0))</f>
        <v>66.66680908203125</v>
      </c>
      <c r="C4" s="10">
        <f t="shared" ca="1" si="0"/>
        <v>2.3541579246520996</v>
      </c>
      <c r="D4" s="10">
        <f t="shared" ca="1" si="0"/>
        <v>30.979032516479492</v>
      </c>
      <c r="E4" s="10"/>
      <c r="F4">
        <v>1996</v>
      </c>
      <c r="G4" s="10">
        <f t="shared" ref="G4:G9" ca="1" si="3">INDEX(INDIRECT($F$1&amp;"!$A$1:$AZ$55"),MATCH($F4,INDIRECT($F$1&amp;"!$A$1:$A$55"),0),MATCH(G$2,INDIRECT($F$1&amp;"!$A$1:$AZ$1"),0))</f>
        <v>4.8927035331726074</v>
      </c>
      <c r="H4" s="10">
        <f t="shared" ca="1" si="1"/>
        <v>0.17277257144451141</v>
      </c>
      <c r="I4" s="10">
        <f t="shared" ca="1" si="1"/>
        <v>2.2735633850097656</v>
      </c>
      <c r="J4" s="10"/>
      <c r="K4" s="10"/>
      <c r="L4" s="10"/>
      <c r="O4" s="9"/>
    </row>
    <row r="5" spans="1:15" outlineLevel="1" x14ac:dyDescent="0.25">
      <c r="A5">
        <v>1997</v>
      </c>
      <c r="B5" s="10">
        <f t="shared" ca="1" si="2"/>
        <v>62.185920715332031</v>
      </c>
      <c r="C5" s="10">
        <f t="shared" ca="1" si="0"/>
        <v>3.3422806262969971</v>
      </c>
      <c r="D5" s="10">
        <f t="shared" ca="1" si="0"/>
        <v>34.471797943115234</v>
      </c>
      <c r="E5" s="10"/>
      <c r="F5">
        <v>1997</v>
      </c>
      <c r="G5" s="10">
        <f t="shared" ca="1" si="3"/>
        <v>3.7412810325622559</v>
      </c>
      <c r="H5" s="10">
        <f t="shared" ca="1" si="1"/>
        <v>0.20108106732368469</v>
      </c>
      <c r="I5" s="10">
        <f t="shared" ca="1" si="1"/>
        <v>2.0739212036132813</v>
      </c>
      <c r="J5" s="10"/>
      <c r="K5" s="10"/>
      <c r="L5" s="10"/>
      <c r="O5" s="9"/>
    </row>
    <row r="6" spans="1:15" outlineLevel="1" x14ac:dyDescent="0.25">
      <c r="A6">
        <v>1998</v>
      </c>
      <c r="B6" s="10">
        <f t="shared" ca="1" si="2"/>
        <v>61.390216827392578</v>
      </c>
      <c r="C6" s="10">
        <f t="shared" ca="1" si="0"/>
        <v>3.0171914100646973</v>
      </c>
      <c r="D6" s="10">
        <f t="shared" ca="1" si="0"/>
        <v>35.59259033203125</v>
      </c>
      <c r="E6" s="10"/>
      <c r="F6">
        <v>1998</v>
      </c>
      <c r="G6" s="10">
        <f t="shared" ca="1" si="3"/>
        <v>4.4367117881774902</v>
      </c>
      <c r="H6" s="10">
        <f t="shared" ca="1" si="1"/>
        <v>0.21805444359779358</v>
      </c>
      <c r="I6" s="10">
        <f t="shared" ca="1" si="1"/>
        <v>2.5723001956939697</v>
      </c>
      <c r="J6" s="10"/>
      <c r="K6" s="10"/>
      <c r="L6" s="10"/>
      <c r="O6" s="9"/>
    </row>
    <row r="7" spans="1:15" outlineLevel="1" x14ac:dyDescent="0.25">
      <c r="A7">
        <v>1999</v>
      </c>
      <c r="B7" s="10">
        <f t="shared" ca="1" si="2"/>
        <v>58.534168243408203</v>
      </c>
      <c r="C7" s="10">
        <f t="shared" ca="1" si="0"/>
        <v>5.2500295639038086</v>
      </c>
      <c r="D7" s="10">
        <f t="shared" ca="1" si="0"/>
        <v>36.215801239013672</v>
      </c>
      <c r="E7" s="10"/>
      <c r="F7">
        <v>1999</v>
      </c>
      <c r="G7" s="10">
        <f t="shared" ca="1" si="3"/>
        <v>3.6823623180389404</v>
      </c>
      <c r="H7" s="10">
        <f t="shared" ca="1" si="1"/>
        <v>0.33027738332748413</v>
      </c>
      <c r="I7" s="10">
        <f t="shared" ca="1" si="1"/>
        <v>2.2783222198486328</v>
      </c>
      <c r="J7" s="10"/>
      <c r="K7" s="10"/>
      <c r="L7" s="10"/>
      <c r="O7" s="9"/>
    </row>
    <row r="8" spans="1:15" outlineLevel="1" x14ac:dyDescent="0.25">
      <c r="A8">
        <v>2000</v>
      </c>
      <c r="B8" s="10">
        <f t="shared" ca="1" si="2"/>
        <v>57.276885986328125</v>
      </c>
      <c r="C8" s="10">
        <f t="shared" ca="1" si="0"/>
        <v>4.1680326461791992</v>
      </c>
      <c r="D8" s="10">
        <f t="shared" ca="1" si="0"/>
        <v>38.555084228515625</v>
      </c>
      <c r="E8" s="10"/>
      <c r="F8">
        <v>2000</v>
      </c>
      <c r="G8" s="10">
        <f t="shared" ca="1" si="3"/>
        <v>5.2128057479858398</v>
      </c>
      <c r="H8" s="10">
        <f t="shared" ca="1" si="1"/>
        <v>0.37933528423309326</v>
      </c>
      <c r="I8" s="10">
        <f t="shared" ca="1" si="1"/>
        <v>3.508922815322876</v>
      </c>
      <c r="J8" s="10"/>
      <c r="K8" s="10"/>
      <c r="L8" s="10"/>
      <c r="O8" s="9"/>
    </row>
    <row r="9" spans="1:15" outlineLevel="1" x14ac:dyDescent="0.25">
      <c r="A9">
        <v>2001</v>
      </c>
      <c r="B9" s="10">
        <f t="shared" ca="1" si="2"/>
        <v>61.701908111572266</v>
      </c>
      <c r="C9" s="10">
        <f t="shared" ca="1" si="0"/>
        <v>-1.9079571962356567</v>
      </c>
      <c r="D9" s="10">
        <f t="shared" ca="1" si="0"/>
        <v>40.206047058105469</v>
      </c>
      <c r="E9" s="10"/>
      <c r="F9">
        <v>2001</v>
      </c>
      <c r="G9" s="10">
        <f t="shared" ca="1" si="3"/>
        <v>5.9109129905700684</v>
      </c>
      <c r="H9" s="10">
        <f t="shared" ca="1" si="1"/>
        <v>-0.18277828395366669</v>
      </c>
      <c r="I9" s="10">
        <f t="shared" ca="1" si="1"/>
        <v>3.8516547679901123</v>
      </c>
      <c r="J9" s="10"/>
      <c r="K9" s="10"/>
      <c r="L9" s="10"/>
    </row>
    <row r="10" spans="1:15" outlineLevel="1" x14ac:dyDescent="0.25">
      <c r="A10">
        <v>2002</v>
      </c>
      <c r="B10" s="10">
        <f t="shared" ref="B10:B20" ca="1" si="4">INDEX(INDIRECT($A$1&amp;"!$A$1:$AZ$55"),MATCH($A10,INDIRECT($A$1&amp;"!$A$1:$A$55"),0),MATCH(B$2,INDIRECT($A$1&amp;"!$A$1:$AZ$1"),0))</f>
        <v>59.326114654541016</v>
      </c>
      <c r="C10" s="10">
        <f t="shared" ca="1" si="0"/>
        <v>-3.6263477802276611</v>
      </c>
      <c r="D10" s="10">
        <f t="shared" ca="1" si="0"/>
        <v>44.30023193359375</v>
      </c>
      <c r="E10" s="10"/>
      <c r="F10">
        <v>2002</v>
      </c>
      <c r="G10" s="10">
        <f t="shared" ref="G10:G20" ca="1" si="5">INDEX(INDIRECT($F$1&amp;"!$A$1:$AZ$55"),MATCH($F10,INDIRECT($F$1&amp;"!$A$1:$A$55"),0),MATCH(G$2,INDIRECT($F$1&amp;"!$A$1:$AZ$1"),0))</f>
        <v>7.109931468963623</v>
      </c>
      <c r="H10" s="10">
        <f t="shared" ca="1" si="1"/>
        <v>-0.43459922075271606</v>
      </c>
      <c r="I10" s="10">
        <f t="shared" ca="1" si="1"/>
        <v>5.3091559410095215</v>
      </c>
      <c r="J10" s="10"/>
      <c r="K10" s="10"/>
      <c r="L10" s="10"/>
      <c r="O10" s="9"/>
    </row>
    <row r="11" spans="1:15" outlineLevel="1" x14ac:dyDescent="0.25">
      <c r="A11">
        <v>2003</v>
      </c>
      <c r="B11" s="10">
        <f t="shared" ca="1" si="4"/>
        <v>58.440349578857422</v>
      </c>
      <c r="C11" s="10">
        <f t="shared" ca="1" si="0"/>
        <v>-2.2205431461334229</v>
      </c>
      <c r="D11" s="10">
        <f t="shared" ca="1" si="0"/>
        <v>43.780193328857422</v>
      </c>
      <c r="E11" s="10"/>
      <c r="F11">
        <v>2003</v>
      </c>
      <c r="G11" s="10">
        <f t="shared" ca="1" si="5"/>
        <v>6.5520081520080566</v>
      </c>
      <c r="H11" s="10">
        <f t="shared" ca="1" si="1"/>
        <v>-0.24895499646663666</v>
      </c>
      <c r="I11" s="10">
        <f t="shared" ca="1" si="1"/>
        <v>4.9083924293518066</v>
      </c>
      <c r="J11" s="10"/>
      <c r="K11" s="10"/>
      <c r="L11" s="10"/>
    </row>
    <row r="12" spans="1:15" outlineLevel="1" x14ac:dyDescent="0.25">
      <c r="A12">
        <v>2004</v>
      </c>
      <c r="B12" s="10">
        <f t="shared" ca="1" si="4"/>
        <v>57.977142333984375</v>
      </c>
      <c r="C12" s="10">
        <f t="shared" ca="1" si="0"/>
        <v>-0.78517013788223267</v>
      </c>
      <c r="D12" s="10">
        <f t="shared" ca="1" si="0"/>
        <v>42.808025360107422</v>
      </c>
      <c r="E12" s="10"/>
      <c r="F12">
        <v>2004</v>
      </c>
      <c r="G12" s="10">
        <f t="shared" ca="1" si="5"/>
        <v>5.3502712249755859</v>
      </c>
      <c r="H12" s="10">
        <f t="shared" ca="1" si="1"/>
        <v>-7.2457402944564819E-2</v>
      </c>
      <c r="I12" s="10">
        <f t="shared" ca="1" si="1"/>
        <v>3.9504284858703613</v>
      </c>
      <c r="J12" s="10"/>
      <c r="K12" s="10"/>
      <c r="L12" s="10"/>
    </row>
    <row r="13" spans="1:15" outlineLevel="1" x14ac:dyDescent="0.25">
      <c r="A13">
        <v>2005</v>
      </c>
      <c r="B13" s="10">
        <f t="shared" ca="1" si="4"/>
        <v>55.786300659179688</v>
      </c>
      <c r="C13" s="10">
        <f t="shared" ca="1" si="0"/>
        <v>2.0219979286193848</v>
      </c>
      <c r="D13" s="10">
        <f t="shared" ca="1" si="0"/>
        <v>42.191699981689453</v>
      </c>
      <c r="E13" s="10"/>
      <c r="F13">
        <v>2005</v>
      </c>
      <c r="G13" s="10">
        <f t="shared" ca="1" si="5"/>
        <v>3.8106036186218262</v>
      </c>
      <c r="H13" s="10">
        <f t="shared" ca="1" si="1"/>
        <v>0.13811694085597992</v>
      </c>
      <c r="I13" s="10">
        <f t="shared" ca="1" si="1"/>
        <v>2.8819952011108398</v>
      </c>
      <c r="J13" s="10"/>
      <c r="K13" s="10"/>
      <c r="L13" s="10"/>
    </row>
    <row r="14" spans="1:15" outlineLevel="1" x14ac:dyDescent="0.25">
      <c r="A14">
        <v>2006</v>
      </c>
      <c r="B14" s="10">
        <f t="shared" ca="1" si="4"/>
        <v>52.876705169677734</v>
      </c>
      <c r="C14" s="10">
        <f t="shared" ca="1" si="0"/>
        <v>5.414400577545166</v>
      </c>
      <c r="D14" s="10">
        <f t="shared" ca="1" si="0"/>
        <v>41.708896636962891</v>
      </c>
      <c r="E14" s="10"/>
      <c r="F14">
        <v>2006</v>
      </c>
      <c r="G14" s="10">
        <f t="shared" ca="1" si="5"/>
        <v>3.9054956436157227</v>
      </c>
      <c r="H14" s="10">
        <f t="shared" ca="1" si="1"/>
        <v>0.39990988373756409</v>
      </c>
      <c r="I14" s="10">
        <f t="shared" ca="1" si="1"/>
        <v>3.0806365013122559</v>
      </c>
      <c r="J14" s="10"/>
      <c r="K14" s="10"/>
      <c r="L14" s="10"/>
    </row>
    <row r="15" spans="1:15" outlineLevel="1" x14ac:dyDescent="0.25">
      <c r="A15">
        <v>2007</v>
      </c>
      <c r="B15" s="10">
        <f t="shared" ca="1" si="4"/>
        <v>54.147006988525391</v>
      </c>
      <c r="C15" s="10">
        <f t="shared" ca="1" si="0"/>
        <v>1.4839526414871216</v>
      </c>
      <c r="D15" s="10">
        <f t="shared" ca="1" si="0"/>
        <v>44.369037628173828</v>
      </c>
      <c r="E15" s="10"/>
      <c r="F15">
        <v>2007</v>
      </c>
      <c r="G15" s="10">
        <f t="shared" ca="1" si="5"/>
        <v>3.2871558666229248</v>
      </c>
      <c r="H15" s="10">
        <f t="shared" ca="1" si="1"/>
        <v>9.0087778866291046E-2</v>
      </c>
      <c r="I15" s="10">
        <f t="shared" ca="1" si="1"/>
        <v>2.6935548782348633</v>
      </c>
      <c r="J15" s="10"/>
      <c r="K15" s="10"/>
      <c r="L15" s="10"/>
    </row>
    <row r="16" spans="1:15" outlineLevel="1" x14ac:dyDescent="0.25">
      <c r="A16">
        <v>2008</v>
      </c>
      <c r="B16" s="10">
        <f t="shared" ca="1" si="4"/>
        <v>51.189189910888672</v>
      </c>
      <c r="C16" s="10">
        <f t="shared" ca="1" si="0"/>
        <v>4.9944844245910645</v>
      </c>
      <c r="D16" s="10">
        <f t="shared" ca="1" si="0"/>
        <v>43.816326141357422</v>
      </c>
      <c r="E16" s="10"/>
      <c r="F16">
        <v>2008</v>
      </c>
      <c r="G16" s="10">
        <f t="shared" ca="1" si="5"/>
        <v>4.5561037063598633</v>
      </c>
      <c r="H16" s="10">
        <f t="shared" ca="1" si="1"/>
        <v>0.44453507661819458</v>
      </c>
      <c r="I16" s="10">
        <f t="shared" ca="1" si="1"/>
        <v>3.8998808860778809</v>
      </c>
      <c r="J16" s="10"/>
      <c r="K16" s="10"/>
      <c r="L16" s="10"/>
    </row>
    <row r="17" spans="1:14" outlineLevel="1" x14ac:dyDescent="0.25">
      <c r="A17">
        <v>2009</v>
      </c>
      <c r="B17" s="10">
        <f t="shared" ca="1" si="4"/>
        <v>50.460803985595703</v>
      </c>
      <c r="C17" s="10">
        <f t="shared" ca="1" si="0"/>
        <v>4.2479357719421387</v>
      </c>
      <c r="D17" s="10">
        <f t="shared" ca="1" si="0"/>
        <v>45.291259765625</v>
      </c>
      <c r="E17" s="10"/>
      <c r="F17">
        <v>2009</v>
      </c>
      <c r="G17" s="10">
        <f t="shared" ca="1" si="5"/>
        <v>4.7873926162719727</v>
      </c>
      <c r="H17" s="10">
        <f t="shared" ca="1" si="1"/>
        <v>0.40301647782325745</v>
      </c>
      <c r="I17" s="10">
        <f t="shared" ca="1" si="1"/>
        <v>4.2969398498535156</v>
      </c>
      <c r="J17" s="10"/>
      <c r="K17" s="10"/>
      <c r="L17" s="10"/>
    </row>
    <row r="18" spans="1:14" outlineLevel="1" x14ac:dyDescent="0.25">
      <c r="A18">
        <v>2010</v>
      </c>
      <c r="B18" s="10">
        <f t="shared" ca="1" si="4"/>
        <v>49.818561553955078</v>
      </c>
      <c r="C18" s="10">
        <f t="shared" ca="1" si="0"/>
        <v>1.4485569000244141</v>
      </c>
      <c r="D18" s="10">
        <f t="shared" ca="1" si="0"/>
        <v>48.732883453369141</v>
      </c>
      <c r="E18" s="10"/>
      <c r="F18">
        <v>2010</v>
      </c>
      <c r="G18" s="10">
        <f t="shared" ca="1" si="5"/>
        <v>3.8009757995605469</v>
      </c>
      <c r="H18" s="10">
        <f t="shared" ca="1" si="1"/>
        <v>0.1105196475982666</v>
      </c>
      <c r="I18" s="10">
        <f t="shared" ca="1" si="1"/>
        <v>3.7181425094604492</v>
      </c>
      <c r="J18" s="25"/>
      <c r="K18" s="25"/>
      <c r="L18" s="25"/>
      <c r="M18" s="4"/>
      <c r="N18" s="4"/>
    </row>
    <row r="19" spans="1:14" outlineLevel="1" x14ac:dyDescent="0.25">
      <c r="A19">
        <v>2011</v>
      </c>
      <c r="B19" s="10">
        <f t="shared" ca="1" si="4"/>
        <v>44.676021575927734</v>
      </c>
      <c r="C19" s="10">
        <f t="shared" ca="1" si="0"/>
        <v>3.2583954334259033</v>
      </c>
      <c r="D19" s="10">
        <f t="shared" ca="1" si="0"/>
        <v>52.065578460693359</v>
      </c>
      <c r="E19" s="10"/>
      <c r="F19">
        <v>2011</v>
      </c>
      <c r="G19" s="10">
        <f t="shared" ca="1" si="5"/>
        <v>3.3008711338043213</v>
      </c>
      <c r="H19" s="10">
        <f t="shared" ca="1" si="1"/>
        <v>0.24074532091617584</v>
      </c>
      <c r="I19" s="10">
        <f t="shared" ca="1" si="1"/>
        <v>3.8468458652496338</v>
      </c>
      <c r="J19" s="25"/>
      <c r="K19" s="25"/>
      <c r="L19" s="25"/>
      <c r="M19" s="4"/>
      <c r="N19" s="4"/>
    </row>
    <row r="20" spans="1:14" outlineLevel="1" x14ac:dyDescent="0.25">
      <c r="A20">
        <v>2012</v>
      </c>
      <c r="B20" s="10">
        <f t="shared" ca="1" si="4"/>
        <v>42.121223449707031</v>
      </c>
      <c r="C20" s="10">
        <f t="shared" ca="1" si="0"/>
        <v>3.8245885372161865</v>
      </c>
      <c r="D20" s="10">
        <f t="shared" ca="1" si="0"/>
        <v>54.054187774658203</v>
      </c>
      <c r="E20" s="10"/>
      <c r="F20">
        <v>2012</v>
      </c>
      <c r="G20" s="10">
        <f t="shared" ca="1" si="5"/>
        <v>3.6489629745483398</v>
      </c>
      <c r="H20" s="10">
        <f t="shared" ca="1" si="1"/>
        <v>0.3313242495059967</v>
      </c>
      <c r="I20" s="10">
        <f t="shared" ca="1" si="1"/>
        <v>4.6827163696289062</v>
      </c>
      <c r="J20" s="25"/>
      <c r="K20" s="25"/>
      <c r="L20" s="25"/>
      <c r="M20" s="4"/>
      <c r="N20" s="4"/>
    </row>
    <row r="21" spans="1:14" outlineLevel="1" x14ac:dyDescent="0.25">
      <c r="A21" t="s">
        <v>304</v>
      </c>
      <c r="B21" s="2">
        <f ca="1">(B20-B3)/B3</f>
        <v>-0.42017314631548414</v>
      </c>
      <c r="C21" s="2">
        <f ca="1">(C20-C3)/C3</f>
        <v>-2.4868744513951131</v>
      </c>
      <c r="D21" s="2">
        <f ca="1">(D20-D3)/D3</f>
        <v>0.80615610716115726</v>
      </c>
      <c r="E21" s="2"/>
      <c r="F21" t="s">
        <v>304</v>
      </c>
      <c r="G21" s="2">
        <f ca="1">(G20-G3)/G3</f>
        <v>-0.37910532579560441</v>
      </c>
      <c r="H21" s="2">
        <f ca="1">(H20-H3)/H3</f>
        <v>-2.5921862921765895</v>
      </c>
      <c r="I21" s="2">
        <f ca="1">(I20-I3)/I3</f>
        <v>0.93408217453590658</v>
      </c>
      <c r="J21" s="26"/>
      <c r="K21" s="26"/>
      <c r="L21" s="26"/>
      <c r="M21" s="4"/>
      <c r="N21" s="4"/>
    </row>
    <row r="22" spans="1:14" outlineLevel="1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1:14" outlineLevel="1" x14ac:dyDescent="0.25">
      <c r="A23" t="s">
        <v>34</v>
      </c>
      <c r="B23" s="35" t="s">
        <v>23</v>
      </c>
      <c r="C23" s="35"/>
      <c r="D23" s="35"/>
      <c r="E23" s="35"/>
      <c r="F23" s="24"/>
      <c r="G23" s="24"/>
      <c r="H23" s="24"/>
      <c r="I23" s="24"/>
      <c r="J23" s="24"/>
      <c r="K23" s="24"/>
      <c r="L23" s="24"/>
      <c r="M23" s="4"/>
      <c r="N23" s="4"/>
    </row>
    <row r="24" spans="1:14" outlineLevel="1" x14ac:dyDescent="0.25">
      <c r="B24" t="s">
        <v>43</v>
      </c>
      <c r="C24" t="s">
        <v>44</v>
      </c>
      <c r="D24" t="s">
        <v>45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outlineLevel="1" x14ac:dyDescent="0.25">
      <c r="A25">
        <v>1995</v>
      </c>
      <c r="B25" s="10">
        <f ca="1">INDEX(INDIRECT($A$23&amp;"!$A$1:$AA$55"),MATCH($A25,INDIRECT($A$23&amp;"!$A$1:$A$55"),0),MATCH(B$24,INDIRECT($A$23&amp;"!$A$1:$AZ$1"),0))</f>
        <v>25.353713989257813</v>
      </c>
      <c r="C25" s="10">
        <f t="shared" ref="C25:D42" ca="1" si="6">INDEX(INDIRECT($A$23&amp;"!$A$1:$AA$55"),MATCH($A25,INDIRECT($A$23&amp;"!$A$1:$A$55"),0),MATCH(C$24,INDIRECT($A$23&amp;"!$A$1:$AZ$1"),0))</f>
        <v>41.643962860107422</v>
      </c>
      <c r="D25" s="10">
        <f t="shared" ca="1" si="6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spans="1:14" outlineLevel="1" x14ac:dyDescent="0.25">
      <c r="A26">
        <v>1996</v>
      </c>
      <c r="B26" s="10">
        <f t="shared" ref="B26:B30" ca="1" si="7">INDEX(INDIRECT($A$23&amp;"!$A$1:$AA$55"),MATCH($A26,INDIRECT($A$23&amp;"!$A$1:$A$55"),0),MATCH(B$24,INDIRECT($A$23&amp;"!$A$1:$AZ$1"),0))</f>
        <v>18.739015579223633</v>
      </c>
      <c r="C26" s="10">
        <f t="shared" ca="1" si="6"/>
        <v>48.778469085693359</v>
      </c>
      <c r="D26" s="10">
        <f t="shared" ca="1" si="6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spans="1:14" outlineLevel="1" x14ac:dyDescent="0.25">
      <c r="A27">
        <v>1997</v>
      </c>
      <c r="B27" s="10">
        <f t="shared" ca="1" si="7"/>
        <v>16.351579666137695</v>
      </c>
      <c r="C27" s="10">
        <f t="shared" ca="1" si="6"/>
        <v>51.669086456298828</v>
      </c>
      <c r="D27" s="10">
        <f t="shared" ca="1" si="6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spans="1:14" outlineLevel="1" x14ac:dyDescent="0.25">
      <c r="A28">
        <v>1998</v>
      </c>
      <c r="B28" s="10">
        <f t="shared" ca="1" si="7"/>
        <v>24.269706726074219</v>
      </c>
      <c r="C28" s="10">
        <f t="shared" ca="1" si="6"/>
        <v>41.704196929931641</v>
      </c>
      <c r="D28" s="10">
        <f t="shared" ca="1" si="6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spans="1:14" outlineLevel="1" x14ac:dyDescent="0.25">
      <c r="A29">
        <v>1999</v>
      </c>
      <c r="B29" s="10">
        <f t="shared" ca="1" si="7"/>
        <v>21.77532958984375</v>
      </c>
      <c r="C29" s="10">
        <f t="shared" ca="1" si="6"/>
        <v>46.804363250732422</v>
      </c>
      <c r="D29" s="10">
        <f t="shared" ca="1" si="6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spans="1:14" outlineLevel="1" x14ac:dyDescent="0.25">
      <c r="A30">
        <v>2000</v>
      </c>
      <c r="B30" s="10">
        <f t="shared" ca="1" si="7"/>
        <v>15.896457672119141</v>
      </c>
      <c r="C30" s="10">
        <f t="shared" ca="1" si="6"/>
        <v>33.541984558105469</v>
      </c>
      <c r="D30" s="10">
        <f t="shared" ca="1" si="6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spans="1:14" outlineLevel="1" x14ac:dyDescent="0.25">
      <c r="A31">
        <v>2001</v>
      </c>
      <c r="B31" s="10">
        <f t="shared" ref="B31:B42" ca="1" si="8">INDEX(INDIRECT($A$23&amp;"!$A$1:$AA$55"),MATCH($A31,INDIRECT($A$23&amp;"!$A$1:$A$55"),0),MATCH(B$24,INDIRECT($A$23&amp;"!$A$1:$AZ$1"),0))</f>
        <v>20.868009567260742</v>
      </c>
      <c r="C31" s="10">
        <f t="shared" ca="1" si="6"/>
        <v>18.836984634399414</v>
      </c>
      <c r="D31" s="10">
        <f t="shared" ca="1" si="6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spans="1:14" outlineLevel="1" x14ac:dyDescent="0.25">
      <c r="A32">
        <v>2002</v>
      </c>
      <c r="B32" s="10">
        <f t="shared" ca="1" si="8"/>
        <v>15.835139274597168</v>
      </c>
      <c r="C32" s="10">
        <f t="shared" ca="1" si="6"/>
        <v>7.3737602233886719</v>
      </c>
      <c r="D32" s="10">
        <f t="shared" ca="1" si="6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spans="1:14" outlineLevel="1" x14ac:dyDescent="0.25">
      <c r="A33">
        <v>2003</v>
      </c>
      <c r="B33" s="10">
        <f t="shared" ca="1" si="8"/>
        <v>5.5982913970947266</v>
      </c>
      <c r="C33" s="10">
        <f t="shared" ca="1" si="6"/>
        <v>18.169029235839844</v>
      </c>
      <c r="D33" s="10">
        <f t="shared" ca="1" si="6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spans="1:14" outlineLevel="1" x14ac:dyDescent="0.25">
      <c r="A34">
        <v>2004</v>
      </c>
      <c r="B34" s="10">
        <f t="shared" ca="1" si="8"/>
        <v>5.8363080024719238</v>
      </c>
      <c r="C34" s="10">
        <f t="shared" ca="1" si="6"/>
        <v>32.527904510498047</v>
      </c>
      <c r="D34" s="10">
        <f t="shared" ca="1" si="6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spans="1:14" outlineLevel="1" x14ac:dyDescent="0.25">
      <c r="A35">
        <v>2005</v>
      </c>
      <c r="B35" s="10">
        <f t="shared" ca="1" si="8"/>
        <v>8.790888786315918</v>
      </c>
      <c r="C35" s="10">
        <f t="shared" ca="1" si="6"/>
        <v>44.792957305908203</v>
      </c>
      <c r="D35" s="10">
        <f t="shared" ca="1" si="6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spans="1:14" outlineLevel="1" x14ac:dyDescent="0.25">
      <c r="A36">
        <v>2006</v>
      </c>
      <c r="B36" s="10">
        <f t="shared" ca="1" si="8"/>
        <v>7.3833694458007812</v>
      </c>
      <c r="C36" s="10">
        <f t="shared" ca="1" si="6"/>
        <v>41.636791229248047</v>
      </c>
      <c r="D36" s="10">
        <f t="shared" ca="1" si="6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spans="1:14" outlineLevel="1" x14ac:dyDescent="0.25">
      <c r="A37">
        <v>2007</v>
      </c>
      <c r="B37" s="10">
        <f t="shared" ca="1" si="8"/>
        <v>7.560157299041748</v>
      </c>
      <c r="C37" s="10">
        <f t="shared" ca="1" si="6"/>
        <v>50.383174896240234</v>
      </c>
      <c r="D37" s="10">
        <f t="shared" ca="1" si="6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spans="1:14" outlineLevel="1" x14ac:dyDescent="0.25">
      <c r="A38">
        <v>2008</v>
      </c>
      <c r="B38" s="10">
        <f t="shared" ca="1" si="8"/>
        <v>10.399534225463867</v>
      </c>
      <c r="C38" s="10">
        <f t="shared" ca="1" si="6"/>
        <v>33.161880493164062</v>
      </c>
      <c r="D38" s="10">
        <f t="shared" ca="1" si="6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spans="1:14" outlineLevel="1" x14ac:dyDescent="0.25">
      <c r="A39">
        <v>2009</v>
      </c>
      <c r="B39" s="10">
        <f t="shared" ca="1" si="8"/>
        <v>16.114053726196289</v>
      </c>
      <c r="C39" s="10">
        <f t="shared" ca="1" si="6"/>
        <v>27.469139099121094</v>
      </c>
      <c r="D39" s="10">
        <f t="shared" ca="1" si="6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spans="1:14" outlineLevel="1" x14ac:dyDescent="0.25">
      <c r="A40">
        <v>2010</v>
      </c>
      <c r="B40" s="10">
        <f t="shared" ca="1" si="8"/>
        <v>13.619503021240234</v>
      </c>
      <c r="C40" s="10">
        <f t="shared" ca="1" si="6"/>
        <v>36.27972412109375</v>
      </c>
      <c r="D40" s="10">
        <f t="shared" ca="1" si="6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spans="1:14" outlineLevel="1" x14ac:dyDescent="0.25">
      <c r="A41">
        <v>2011</v>
      </c>
      <c r="B41" s="10">
        <f t="shared" ca="1" si="8"/>
        <v>10.125441551208496</v>
      </c>
      <c r="C41" s="10">
        <f t="shared" ca="1" si="6"/>
        <v>37.548286437988281</v>
      </c>
      <c r="D41" s="10">
        <f t="shared" ca="1" si="6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spans="1:14" outlineLevel="1" x14ac:dyDescent="0.25">
      <c r="A42">
        <v>2012</v>
      </c>
      <c r="B42" s="10">
        <f t="shared" ca="1" si="8"/>
        <v>10.611083984375</v>
      </c>
      <c r="C42" s="10">
        <f t="shared" ca="1" si="6"/>
        <v>31.726110458374023</v>
      </c>
      <c r="D42" s="10">
        <f t="shared" ca="1" si="6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spans="1:14" outlineLevel="1" x14ac:dyDescent="0.25">
      <c r="A43" t="s">
        <v>304</v>
      </c>
      <c r="B43" s="2">
        <f ca="1">(B42-B25)/B25</f>
        <v>-0.58147812234251595</v>
      </c>
      <c r="C43" s="2">
        <f ca="1">(C42-C25)/C25</f>
        <v>-0.23815822800173861</v>
      </c>
      <c r="D43" s="2">
        <f ca="1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spans="1:14" outlineLevel="1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1:14" outlineLevel="1" x14ac:dyDescent="0.25">
      <c r="A45" t="s">
        <v>30</v>
      </c>
      <c r="B45" s="35" t="s">
        <v>31</v>
      </c>
      <c r="C45" s="35"/>
      <c r="D45" s="35"/>
      <c r="E45" s="35"/>
      <c r="F45" s="24"/>
      <c r="G45" s="24"/>
      <c r="H45" s="24"/>
      <c r="I45" s="24"/>
      <c r="J45" s="24"/>
      <c r="K45" s="24"/>
      <c r="L45" s="24"/>
      <c r="M45" s="4"/>
      <c r="N45" s="4"/>
    </row>
    <row r="46" spans="1:14" outlineLevel="1" x14ac:dyDescent="0.25">
      <c r="B46" t="s">
        <v>43</v>
      </c>
      <c r="C46" t="s">
        <v>44</v>
      </c>
      <c r="D46" t="s">
        <v>45</v>
      </c>
      <c r="G46" s="4"/>
      <c r="H46" s="4"/>
      <c r="I46" s="4"/>
      <c r="J46" s="4"/>
      <c r="K46" s="4"/>
      <c r="L46" s="4"/>
      <c r="M46" s="4"/>
      <c r="N46" s="4"/>
    </row>
    <row r="47" spans="1:14" outlineLevel="1" x14ac:dyDescent="0.25">
      <c r="A47">
        <v>1995</v>
      </c>
      <c r="B47" s="10">
        <f ca="1">INDEX(INDIRECT($A$45&amp;"!$A$1:$AZ$55"),MATCH($A47,INDIRECT($A$45&amp;"!$A$1:$A$55"),0),MATCH(B$46,INDIRECT($A$45&amp;"!$A$1:$AZ$1"),0))</f>
        <v>29.179538726806641</v>
      </c>
      <c r="C47" s="10">
        <f t="shared" ref="C47:D64" ca="1" si="9">INDEX(INDIRECT($A$45&amp;"!$A$1:$AZ$55"),MATCH($A47,INDIRECT($A$45&amp;"!$A$1:$A$55"),0),MATCH(C$46,INDIRECT($A$45&amp;"!$A$1:$AZ$1"),0))</f>
        <v>38.066867828369141</v>
      </c>
      <c r="D47" s="10">
        <f t="shared" ca="1" si="9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spans="1:14" outlineLevel="1" x14ac:dyDescent="0.25">
      <c r="A48">
        <v>1996</v>
      </c>
      <c r="B48" s="10">
        <f t="shared" ref="B48:B53" ca="1" si="10">INDEX(INDIRECT($A$45&amp;"!$A$1:$AZ$55"),MATCH($A48,INDIRECT($A$45&amp;"!$A$1:$A$55"),0),MATCH(B$46,INDIRECT($A$45&amp;"!$A$1:$AZ$1"),0))</f>
        <v>22.256454467773438</v>
      </c>
      <c r="C48" s="10">
        <f t="shared" ca="1" si="9"/>
        <v>45.371372222900391</v>
      </c>
      <c r="D48" s="10">
        <f t="shared" ca="1" si="9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spans="1:12" outlineLevel="1" x14ac:dyDescent="0.25">
      <c r="A49">
        <v>1997</v>
      </c>
      <c r="B49" s="10">
        <f t="shared" ca="1" si="10"/>
        <v>19.109102249145508</v>
      </c>
      <c r="C49" s="10">
        <f t="shared" ca="1" si="9"/>
        <v>48.761611938476562</v>
      </c>
      <c r="D49" s="10">
        <f t="shared" ca="1" si="9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spans="1:12" outlineLevel="1" x14ac:dyDescent="0.25">
      <c r="A50">
        <v>1998</v>
      </c>
      <c r="B50" s="10">
        <f t="shared" ca="1" si="10"/>
        <v>26.952430725097656</v>
      </c>
      <c r="C50" s="10">
        <f t="shared" ca="1" si="9"/>
        <v>38.908260345458984</v>
      </c>
      <c r="D50" s="10">
        <f t="shared" ca="1" si="9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spans="1:12" outlineLevel="1" x14ac:dyDescent="0.25">
      <c r="A51">
        <v>1999</v>
      </c>
      <c r="B51" s="10">
        <f t="shared" ca="1" si="10"/>
        <v>24.087814331054687</v>
      </c>
      <c r="C51" s="10">
        <f t="shared" ca="1" si="9"/>
        <v>44.190193176269531</v>
      </c>
      <c r="D51" s="10">
        <f t="shared" ca="1" si="9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spans="1:12" outlineLevel="1" x14ac:dyDescent="0.25">
      <c r="A52">
        <v>2000</v>
      </c>
      <c r="B52" s="10">
        <f t="shared" ca="1" si="10"/>
        <v>19.662517547607422</v>
      </c>
      <c r="C52" s="10">
        <f t="shared" ca="1" si="9"/>
        <v>30.868640899658203</v>
      </c>
      <c r="D52" s="10">
        <f t="shared" ca="1" si="9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spans="1:12" outlineLevel="1" x14ac:dyDescent="0.25">
      <c r="A53">
        <v>2001</v>
      </c>
      <c r="B53" s="10">
        <f t="shared" ca="1" si="10"/>
        <v>24.779809951782227</v>
      </c>
      <c r="C53" s="10">
        <f t="shared" ca="1" si="9"/>
        <v>16.849662780761719</v>
      </c>
      <c r="D53" s="10">
        <f t="shared" ca="1" si="9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spans="1:12" outlineLevel="1" x14ac:dyDescent="0.25">
      <c r="A54">
        <v>2002</v>
      </c>
      <c r="B54" s="10">
        <f t="shared" ref="B53:B64" ca="1" si="11">INDEX(INDIRECT($A$45&amp;"!$A$1:$AZ$55"),MATCH($A54,INDIRECT($A$45&amp;"!$A$1:$A$55"),0),MATCH(B$46,INDIRECT($A$45&amp;"!$A$1:$AZ$1"),0))</f>
        <v>21.047309875488281</v>
      </c>
      <c r="C54" s="10">
        <f t="shared" ca="1" si="9"/>
        <v>6.0554537773132324</v>
      </c>
      <c r="D54" s="10">
        <f t="shared" ca="1" si="9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spans="1:12" outlineLevel="1" x14ac:dyDescent="0.25">
      <c r="A55">
        <v>2003</v>
      </c>
      <c r="B55" s="10">
        <f t="shared" ca="1" si="11"/>
        <v>11.522649765014648</v>
      </c>
      <c r="C55" s="10">
        <f t="shared" ca="1" si="9"/>
        <v>15.883064270019531</v>
      </c>
      <c r="D55" s="10">
        <f t="shared" ca="1" si="9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spans="1:12" outlineLevel="1" x14ac:dyDescent="0.25">
      <c r="A56">
        <v>2004</v>
      </c>
      <c r="B56" s="10">
        <f t="shared" ca="1" si="11"/>
        <v>10.647990226745605</v>
      </c>
      <c r="C56" s="10">
        <f t="shared" ca="1" si="9"/>
        <v>29.453693389892578</v>
      </c>
      <c r="D56" s="10">
        <f t="shared" ca="1" si="9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spans="1:12" outlineLevel="1" x14ac:dyDescent="0.25">
      <c r="A57">
        <v>2005</v>
      </c>
      <c r="B57" s="10">
        <f t="shared" ca="1" si="11"/>
        <v>12.001010894775391</v>
      </c>
      <c r="C57" s="10">
        <f t="shared" ca="1" si="9"/>
        <v>41.871395111083984</v>
      </c>
      <c r="D57" s="10">
        <f t="shared" ca="1" si="9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spans="1:12" outlineLevel="1" x14ac:dyDescent="0.25">
      <c r="A58">
        <v>2006</v>
      </c>
      <c r="B58" s="10">
        <f t="shared" ca="1" si="11"/>
        <v>10.743526458740234</v>
      </c>
      <c r="C58" s="10">
        <f t="shared" ca="1" si="9"/>
        <v>38.961387634277344</v>
      </c>
      <c r="D58" s="10">
        <f t="shared" ca="1" si="9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spans="1:12" outlineLevel="1" x14ac:dyDescent="0.25">
      <c r="A59">
        <v>2007</v>
      </c>
      <c r="B59" s="10">
        <f t="shared" ca="1" si="11"/>
        <v>10.388352394104004</v>
      </c>
      <c r="C59" s="10">
        <f t="shared" ca="1" si="9"/>
        <v>47.414604187011719</v>
      </c>
      <c r="D59" s="10">
        <f t="shared" ca="1" si="9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spans="1:12" outlineLevel="1" x14ac:dyDescent="0.25">
      <c r="A60">
        <v>2008</v>
      </c>
      <c r="B60" s="10">
        <f t="shared" ca="1" si="11"/>
        <v>14.030026435852051</v>
      </c>
      <c r="C60" s="10">
        <f t="shared" ca="1" si="9"/>
        <v>30.654834747314453</v>
      </c>
      <c r="D60" s="10">
        <f t="shared" ca="1" si="9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spans="1:12" outlineLevel="1" x14ac:dyDescent="0.25">
      <c r="A61">
        <v>2009</v>
      </c>
      <c r="B61" s="10">
        <f t="shared" ca="1" si="11"/>
        <v>19.372648239135742</v>
      </c>
      <c r="C61" s="10">
        <f t="shared" ca="1" si="9"/>
        <v>25.266063690185547</v>
      </c>
      <c r="D61" s="10">
        <f t="shared" ca="1" si="9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spans="1:12" outlineLevel="1" x14ac:dyDescent="0.25">
      <c r="A62">
        <v>2010</v>
      </c>
      <c r="B62" s="10">
        <f t="shared" ca="1" si="11"/>
        <v>16.38136100769043</v>
      </c>
      <c r="C62" s="10">
        <f t="shared" ca="1" si="9"/>
        <v>33.622234344482422</v>
      </c>
      <c r="D62" s="10">
        <f t="shared" ca="1" si="9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spans="1:12" outlineLevel="1" x14ac:dyDescent="0.25">
      <c r="A63">
        <v>2011</v>
      </c>
      <c r="B63" s="10">
        <f t="shared" ca="1" si="11"/>
        <v>12.67819881439209</v>
      </c>
      <c r="C63" s="10">
        <f t="shared" ca="1" si="9"/>
        <v>35.014793395996094</v>
      </c>
      <c r="D63" s="10">
        <f t="shared" ca="1" si="9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spans="1:12" outlineLevel="1" x14ac:dyDescent="0.25">
      <c r="A64">
        <v>2012</v>
      </c>
      <c r="B64" s="10">
        <f t="shared" ca="1" si="11"/>
        <v>13.340808868408203</v>
      </c>
      <c r="C64" s="10">
        <f t="shared" ca="1" si="9"/>
        <v>29.309000015258789</v>
      </c>
      <c r="D64" s="10">
        <f t="shared" ca="1" si="9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spans="1:19" outlineLevel="1" x14ac:dyDescent="0.25">
      <c r="A65" t="s">
        <v>304</v>
      </c>
      <c r="B65" s="2">
        <f ca="1">(B64-B47)/B47</f>
        <v>-0.54280261270366559</v>
      </c>
      <c r="C65" s="2">
        <f ca="1">(C64-C47)/C47</f>
        <v>-0.23006536425840624</v>
      </c>
      <c r="D65" s="2">
        <f ca="1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spans="1:19" x14ac:dyDescent="0.25"/>
    <row r="67" spans="1:19" ht="21" x14ac:dyDescent="0.35">
      <c r="O67" s="36" t="s">
        <v>51</v>
      </c>
      <c r="P67" s="36"/>
      <c r="Q67" s="11"/>
      <c r="R67" s="6"/>
      <c r="S67" s="6"/>
    </row>
    <row r="68" spans="1:19" ht="20.25" customHeight="1" x14ac:dyDescent="0.25">
      <c r="O68" s="1"/>
      <c r="P68" s="1"/>
      <c r="Q68" s="1"/>
      <c r="R68" s="1"/>
      <c r="S68" s="1"/>
    </row>
    <row r="69" spans="1:19" ht="200.25" customHeight="1" thickBot="1" x14ac:dyDescent="0.3">
      <c r="N69" s="3" t="s">
        <v>309</v>
      </c>
      <c r="Q69" s="12" t="s">
        <v>297</v>
      </c>
    </row>
    <row r="70" spans="1:19" ht="200.25" customHeight="1" thickTop="1" thickBot="1" x14ac:dyDescent="0.3">
      <c r="N70" s="3" t="s">
        <v>310</v>
      </c>
      <c r="Q70" s="12" t="s">
        <v>311</v>
      </c>
    </row>
    <row r="71" spans="1:19" s="4" customFormat="1" ht="15.75" customHeight="1" thickTop="1" thickBot="1" x14ac:dyDescent="0.3">
      <c r="N71" s="5"/>
      <c r="O71" s="8" t="s">
        <v>20</v>
      </c>
    </row>
    <row r="72" spans="1:19" s="4" customFormat="1" ht="15.75" customHeight="1" thickTop="1" x14ac:dyDescent="0.25">
      <c r="N72" s="7"/>
      <c r="O72" s="8" t="s">
        <v>312</v>
      </c>
    </row>
    <row r="73" spans="1:19" s="4" customFormat="1" ht="15.75" customHeight="1" x14ac:dyDescent="0.25">
      <c r="N73" s="7"/>
    </row>
    <row r="74" spans="1:19" ht="15.75" customHeight="1" x14ac:dyDescent="0.25"/>
  </sheetData>
  <mergeCells count="5">
    <mergeCell ref="O67:P67"/>
    <mergeCell ref="B1:E1"/>
    <mergeCell ref="B23:E23"/>
    <mergeCell ref="B45:E45"/>
    <mergeCell ref="G1:L1"/>
  </mergeCells>
  <pageMargins left="0.7" right="0.7" top="0.75" bottom="0.75" header="0.3" footer="0.3"/>
  <pageSetup scale="3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showGridLines="0" tabSelected="1" topLeftCell="M66" zoomScale="110" zoomScaleNormal="110" workbookViewId="0">
      <selection activeCell="M66" sqref="M66"/>
    </sheetView>
  </sheetViews>
  <sheetFormatPr defaultColWidth="0" defaultRowHeight="15.75" customHeight="1" zeroHeight="1" outlineLevelRow="1" outlineLevelCol="1" x14ac:dyDescent="0.25"/>
  <cols>
    <col min="1" max="12" width="9" hidden="1" customWidth="1" outlineLevel="1"/>
    <col min="13" max="13" width="4.375" customWidth="1" collapsed="1"/>
    <col min="14" max="14" width="6.375" customWidth="1"/>
    <col min="15" max="16" width="32.875" customWidth="1"/>
    <col min="17" max="17" width="6.375" customWidth="1"/>
    <col min="18" max="18" width="16.125" customWidth="1"/>
    <col min="19" max="19" width="16.625" hidden="1" customWidth="1"/>
    <col min="20" max="16384" width="9" hidden="1"/>
  </cols>
  <sheetData>
    <row r="1" spans="1:15" hidden="1" outlineLevel="1" x14ac:dyDescent="0.25">
      <c r="A1" t="s">
        <v>33</v>
      </c>
      <c r="B1" s="35" t="s">
        <v>18</v>
      </c>
      <c r="C1" s="35"/>
      <c r="D1" s="35"/>
      <c r="E1" s="35"/>
      <c r="F1" s="24" t="s">
        <v>296</v>
      </c>
      <c r="G1" s="35" t="s">
        <v>292</v>
      </c>
      <c r="H1" s="35"/>
      <c r="I1" s="35"/>
      <c r="J1" s="35"/>
      <c r="K1" s="35"/>
      <c r="L1" s="35"/>
    </row>
    <row r="2" spans="1:15" hidden="1" outlineLevel="1" x14ac:dyDescent="0.25">
      <c r="B2" t="s">
        <v>43</v>
      </c>
      <c r="C2" t="s">
        <v>44</v>
      </c>
      <c r="D2" t="s">
        <v>45</v>
      </c>
      <c r="F2" s="4"/>
      <c r="G2" t="s">
        <v>293</v>
      </c>
      <c r="H2" t="s">
        <v>294</v>
      </c>
      <c r="I2" t="s">
        <v>295</v>
      </c>
    </row>
    <row r="3" spans="1:15" hidden="1" outlineLevel="1" x14ac:dyDescent="0.25">
      <c r="A3">
        <v>1995</v>
      </c>
      <c r="B3" s="10">
        <f ca="1">INDEX(INDIRECT($A$1&amp;"!$A$1:$AZ$55"),MATCH($A3,INDIRECT($A$1&amp;"!$A$1:$A$55"),0),MATCH(B$2,INDIRECT($A$1&amp;"!$A$1:$AZ$1"),0))</f>
        <v>72.644485473632813</v>
      </c>
      <c r="C3" s="10">
        <f t="shared" ref="C3:D20" ca="1" si="0">INDEX(INDIRECT($A$1&amp;"!$A$1:$AZ$55"),MATCH($A3,INDIRECT($A$1&amp;"!$A$1:$A$55"),0),MATCH(C$2,INDIRECT($A$1&amp;"!$A$1:$AZ$1"),0))</f>
        <v>-2.5722336769104004</v>
      </c>
      <c r="D3" s="10">
        <f t="shared" ca="1" si="0"/>
        <v>29.927749633789063</v>
      </c>
      <c r="E3" s="10"/>
      <c r="F3">
        <v>1995</v>
      </c>
      <c r="G3" s="10">
        <f ca="1">INDEX(INDIRECT($F$1&amp;"!$A$1:$AZ$55"),MATCH($F3,INDIRECT($F$1&amp;"!$A$1:$A$55"),0),MATCH(G$2,INDIRECT($F$1&amp;"!$A$1:$AZ$1"),0))</f>
        <v>5.8769435882568359</v>
      </c>
      <c r="H3" s="10">
        <f t="shared" ref="H3:I20" ca="1" si="1">INDEX(INDIRECT($F$1&amp;"!$A$1:$AZ$55"),MATCH($F3,INDIRECT($F$1&amp;"!$A$1:$A$55"),0),MATCH(H$2,INDIRECT($F$1&amp;"!$A$1:$AZ$1"),0))</f>
        <v>-0.20809389650821686</v>
      </c>
      <c r="I3" s="10">
        <f t="shared" ca="1" si="1"/>
        <v>2.4211568832397461</v>
      </c>
      <c r="J3" s="10"/>
      <c r="K3" s="10"/>
      <c r="L3" s="10"/>
      <c r="O3" s="9"/>
    </row>
    <row r="4" spans="1:15" hidden="1" outlineLevel="1" x14ac:dyDescent="0.25">
      <c r="A4">
        <v>1996</v>
      </c>
      <c r="B4" s="10">
        <f t="shared" ref="B4:B20" ca="1" si="2">INDEX(INDIRECT($A$1&amp;"!$A$1:$AZ$55"),MATCH($A4,INDIRECT($A$1&amp;"!$A$1:$A$55"),0),MATCH(B$2,INDIRECT($A$1&amp;"!$A$1:$AZ$1"),0))</f>
        <v>66.66680908203125</v>
      </c>
      <c r="C4" s="10">
        <f t="shared" ca="1" si="0"/>
        <v>2.3541579246520996</v>
      </c>
      <c r="D4" s="10">
        <f t="shared" ca="1" si="0"/>
        <v>30.979032516479492</v>
      </c>
      <c r="E4" s="10"/>
      <c r="F4">
        <v>1996</v>
      </c>
      <c r="G4" s="10">
        <f t="shared" ref="G4:G20" ca="1" si="3">INDEX(INDIRECT($F$1&amp;"!$A$1:$AZ$55"),MATCH($F4,INDIRECT($F$1&amp;"!$A$1:$A$55"),0),MATCH(G$2,INDIRECT($F$1&amp;"!$A$1:$AZ$1"),0))</f>
        <v>4.8927035331726074</v>
      </c>
      <c r="H4" s="10">
        <f t="shared" ca="1" si="1"/>
        <v>0.17277257144451141</v>
      </c>
      <c r="I4" s="10">
        <f t="shared" ca="1" si="1"/>
        <v>2.2735633850097656</v>
      </c>
      <c r="J4" s="10"/>
      <c r="K4" s="10"/>
      <c r="L4" s="10"/>
      <c r="O4" s="9"/>
    </row>
    <row r="5" spans="1:15" hidden="1" outlineLevel="1" x14ac:dyDescent="0.25">
      <c r="A5">
        <v>1997</v>
      </c>
      <c r="B5" s="10">
        <f t="shared" ca="1" si="2"/>
        <v>62.185920715332031</v>
      </c>
      <c r="C5" s="10">
        <f t="shared" ca="1" si="0"/>
        <v>3.3422806262969971</v>
      </c>
      <c r="D5" s="10">
        <f t="shared" ca="1" si="0"/>
        <v>34.471797943115234</v>
      </c>
      <c r="E5" s="10"/>
      <c r="F5">
        <v>1997</v>
      </c>
      <c r="G5" s="10">
        <f t="shared" ca="1" si="3"/>
        <v>3.7412810325622559</v>
      </c>
      <c r="H5" s="10">
        <f t="shared" ca="1" si="1"/>
        <v>0.20108106732368469</v>
      </c>
      <c r="I5" s="10">
        <f t="shared" ca="1" si="1"/>
        <v>2.0739212036132813</v>
      </c>
      <c r="J5" s="10"/>
      <c r="K5" s="10"/>
      <c r="L5" s="10"/>
      <c r="O5" s="9"/>
    </row>
    <row r="6" spans="1:15" hidden="1" outlineLevel="1" x14ac:dyDescent="0.25">
      <c r="A6">
        <v>1998</v>
      </c>
      <c r="B6" s="10">
        <f t="shared" ca="1" si="2"/>
        <v>61.390216827392578</v>
      </c>
      <c r="C6" s="10">
        <f t="shared" ca="1" si="0"/>
        <v>3.0171914100646973</v>
      </c>
      <c r="D6" s="10">
        <f t="shared" ca="1" si="0"/>
        <v>35.59259033203125</v>
      </c>
      <c r="E6" s="10"/>
      <c r="F6">
        <v>1998</v>
      </c>
      <c r="G6" s="10">
        <f t="shared" ca="1" si="3"/>
        <v>4.4367117881774902</v>
      </c>
      <c r="H6" s="10">
        <f t="shared" ca="1" si="1"/>
        <v>0.21805444359779358</v>
      </c>
      <c r="I6" s="10">
        <f t="shared" ca="1" si="1"/>
        <v>2.5723001956939697</v>
      </c>
      <c r="J6" s="10"/>
      <c r="K6" s="10"/>
      <c r="L6" s="10"/>
      <c r="O6" s="9"/>
    </row>
    <row r="7" spans="1:15" hidden="1" outlineLevel="1" x14ac:dyDescent="0.25">
      <c r="A7">
        <v>1999</v>
      </c>
      <c r="B7" s="10">
        <f t="shared" ca="1" si="2"/>
        <v>58.534168243408203</v>
      </c>
      <c r="C7" s="10">
        <f t="shared" ca="1" si="0"/>
        <v>5.2500295639038086</v>
      </c>
      <c r="D7" s="10">
        <f t="shared" ca="1" si="0"/>
        <v>36.215801239013672</v>
      </c>
      <c r="E7" s="10"/>
      <c r="F7">
        <v>1999</v>
      </c>
      <c r="G7" s="10">
        <f t="shared" ca="1" si="3"/>
        <v>3.6823623180389404</v>
      </c>
      <c r="H7" s="10">
        <f t="shared" ca="1" si="1"/>
        <v>0.33027738332748413</v>
      </c>
      <c r="I7" s="10">
        <f t="shared" ca="1" si="1"/>
        <v>2.2783222198486328</v>
      </c>
      <c r="J7" s="10"/>
      <c r="K7" s="10"/>
      <c r="L7" s="10"/>
      <c r="O7" s="9"/>
    </row>
    <row r="8" spans="1:15" hidden="1" outlineLevel="1" x14ac:dyDescent="0.25">
      <c r="A8">
        <v>2000</v>
      </c>
      <c r="B8" s="10">
        <f t="shared" ca="1" si="2"/>
        <v>57.276885986328125</v>
      </c>
      <c r="C8" s="10">
        <f t="shared" ca="1" si="0"/>
        <v>4.1680326461791992</v>
      </c>
      <c r="D8" s="10">
        <f t="shared" ca="1" si="0"/>
        <v>38.555084228515625</v>
      </c>
      <c r="E8" s="10"/>
      <c r="F8">
        <v>2000</v>
      </c>
      <c r="G8" s="10">
        <f t="shared" ca="1" si="3"/>
        <v>5.2128057479858398</v>
      </c>
      <c r="H8" s="10">
        <f t="shared" ca="1" si="1"/>
        <v>0.37933528423309326</v>
      </c>
      <c r="I8" s="10">
        <f t="shared" ca="1" si="1"/>
        <v>3.508922815322876</v>
      </c>
      <c r="J8" s="10"/>
      <c r="K8" s="10"/>
      <c r="L8" s="10"/>
      <c r="O8" s="9"/>
    </row>
    <row r="9" spans="1:15" hidden="1" outlineLevel="1" x14ac:dyDescent="0.25">
      <c r="A9">
        <v>2001</v>
      </c>
      <c r="B9" s="10">
        <f t="shared" ca="1" si="2"/>
        <v>61.701908111572266</v>
      </c>
      <c r="C9" s="10">
        <f t="shared" ca="1" si="0"/>
        <v>-1.9079571962356567</v>
      </c>
      <c r="D9" s="10">
        <f t="shared" ca="1" si="0"/>
        <v>40.206047058105469</v>
      </c>
      <c r="E9" s="10"/>
      <c r="F9">
        <v>2001</v>
      </c>
      <c r="G9" s="10">
        <f t="shared" ca="1" si="3"/>
        <v>5.9109129905700684</v>
      </c>
      <c r="H9" s="10">
        <f t="shared" ca="1" si="1"/>
        <v>-0.18277828395366669</v>
      </c>
      <c r="I9" s="10">
        <f t="shared" ca="1" si="1"/>
        <v>3.8516547679901123</v>
      </c>
      <c r="J9" s="10"/>
      <c r="K9" s="10"/>
      <c r="L9" s="10"/>
    </row>
    <row r="10" spans="1:15" hidden="1" outlineLevel="1" x14ac:dyDescent="0.25">
      <c r="A10">
        <v>2002</v>
      </c>
      <c r="B10" s="10">
        <f t="shared" ca="1" si="2"/>
        <v>59.326114654541016</v>
      </c>
      <c r="C10" s="10">
        <f t="shared" ca="1" si="0"/>
        <v>-3.6263477802276611</v>
      </c>
      <c r="D10" s="10">
        <f t="shared" ca="1" si="0"/>
        <v>44.30023193359375</v>
      </c>
      <c r="E10" s="10"/>
      <c r="F10">
        <v>2002</v>
      </c>
      <c r="G10" s="10">
        <f t="shared" ca="1" si="3"/>
        <v>7.109931468963623</v>
      </c>
      <c r="H10" s="10">
        <f t="shared" ca="1" si="1"/>
        <v>-0.43459922075271606</v>
      </c>
      <c r="I10" s="10">
        <f t="shared" ca="1" si="1"/>
        <v>5.3091559410095215</v>
      </c>
      <c r="J10" s="10"/>
      <c r="K10" s="10"/>
      <c r="L10" s="10"/>
      <c r="O10" s="9"/>
    </row>
    <row r="11" spans="1:15" hidden="1" outlineLevel="1" x14ac:dyDescent="0.25">
      <c r="A11">
        <v>2003</v>
      </c>
      <c r="B11" s="10">
        <f t="shared" ca="1" si="2"/>
        <v>58.440349578857422</v>
      </c>
      <c r="C11" s="10">
        <f t="shared" ca="1" si="0"/>
        <v>-2.2205431461334229</v>
      </c>
      <c r="D11" s="10">
        <f t="shared" ca="1" si="0"/>
        <v>43.780193328857422</v>
      </c>
      <c r="E11" s="10"/>
      <c r="F11">
        <v>2003</v>
      </c>
      <c r="G11" s="10">
        <f t="shared" ca="1" si="3"/>
        <v>6.5520081520080566</v>
      </c>
      <c r="H11" s="10">
        <f t="shared" ca="1" si="1"/>
        <v>-0.24895499646663666</v>
      </c>
      <c r="I11" s="10">
        <f t="shared" ca="1" si="1"/>
        <v>4.9083924293518066</v>
      </c>
      <c r="J11" s="10"/>
      <c r="K11" s="10"/>
      <c r="L11" s="10"/>
    </row>
    <row r="12" spans="1:15" hidden="1" outlineLevel="1" x14ac:dyDescent="0.25">
      <c r="A12">
        <v>2004</v>
      </c>
      <c r="B12" s="10">
        <f t="shared" ca="1" si="2"/>
        <v>57.977142333984375</v>
      </c>
      <c r="C12" s="10">
        <f t="shared" ca="1" si="0"/>
        <v>-0.78517013788223267</v>
      </c>
      <c r="D12" s="10">
        <f t="shared" ca="1" si="0"/>
        <v>42.808025360107422</v>
      </c>
      <c r="E12" s="10"/>
      <c r="F12">
        <v>2004</v>
      </c>
      <c r="G12" s="10">
        <f t="shared" ca="1" si="3"/>
        <v>5.3502712249755859</v>
      </c>
      <c r="H12" s="10">
        <f t="shared" ca="1" si="1"/>
        <v>-7.2457402944564819E-2</v>
      </c>
      <c r="I12" s="10">
        <f t="shared" ca="1" si="1"/>
        <v>3.9504284858703613</v>
      </c>
      <c r="J12" s="10"/>
      <c r="K12" s="10"/>
      <c r="L12" s="10"/>
    </row>
    <row r="13" spans="1:15" hidden="1" outlineLevel="1" x14ac:dyDescent="0.25">
      <c r="A13">
        <v>2005</v>
      </c>
      <c r="B13" s="10">
        <f t="shared" ca="1" si="2"/>
        <v>55.786300659179688</v>
      </c>
      <c r="C13" s="10">
        <f t="shared" ca="1" si="0"/>
        <v>2.0219979286193848</v>
      </c>
      <c r="D13" s="10">
        <f t="shared" ca="1" si="0"/>
        <v>42.191699981689453</v>
      </c>
      <c r="E13" s="10"/>
      <c r="F13">
        <v>2005</v>
      </c>
      <c r="G13" s="10">
        <f t="shared" ca="1" si="3"/>
        <v>3.8106036186218262</v>
      </c>
      <c r="H13" s="10">
        <f t="shared" ca="1" si="1"/>
        <v>0.13811694085597992</v>
      </c>
      <c r="I13" s="10">
        <f t="shared" ca="1" si="1"/>
        <v>2.8819952011108398</v>
      </c>
      <c r="J13" s="10"/>
      <c r="K13" s="10"/>
      <c r="L13" s="10"/>
    </row>
    <row r="14" spans="1:15" hidden="1" outlineLevel="1" x14ac:dyDescent="0.25">
      <c r="A14">
        <v>2006</v>
      </c>
      <c r="B14" s="10">
        <f t="shared" ca="1" si="2"/>
        <v>52.876705169677734</v>
      </c>
      <c r="C14" s="10">
        <f t="shared" ca="1" si="0"/>
        <v>5.414400577545166</v>
      </c>
      <c r="D14" s="10">
        <f t="shared" ca="1" si="0"/>
        <v>41.708896636962891</v>
      </c>
      <c r="E14" s="10"/>
      <c r="F14">
        <v>2006</v>
      </c>
      <c r="G14" s="10">
        <f t="shared" ca="1" si="3"/>
        <v>3.9054956436157227</v>
      </c>
      <c r="H14" s="10">
        <f t="shared" ca="1" si="1"/>
        <v>0.39990988373756409</v>
      </c>
      <c r="I14" s="10">
        <f t="shared" ca="1" si="1"/>
        <v>3.0806365013122559</v>
      </c>
      <c r="J14" s="10"/>
      <c r="K14" s="10"/>
      <c r="L14" s="10"/>
    </row>
    <row r="15" spans="1:15" hidden="1" outlineLevel="1" x14ac:dyDescent="0.25">
      <c r="A15">
        <v>2007</v>
      </c>
      <c r="B15" s="10">
        <f t="shared" ca="1" si="2"/>
        <v>54.147006988525391</v>
      </c>
      <c r="C15" s="10">
        <f t="shared" ca="1" si="0"/>
        <v>1.4839526414871216</v>
      </c>
      <c r="D15" s="10">
        <f t="shared" ca="1" si="0"/>
        <v>44.369037628173828</v>
      </c>
      <c r="E15" s="10"/>
      <c r="F15">
        <v>2007</v>
      </c>
      <c r="G15" s="10">
        <f t="shared" ca="1" si="3"/>
        <v>3.2871558666229248</v>
      </c>
      <c r="H15" s="10">
        <f t="shared" ca="1" si="1"/>
        <v>9.0087778866291046E-2</v>
      </c>
      <c r="I15" s="10">
        <f t="shared" ca="1" si="1"/>
        <v>2.6935548782348633</v>
      </c>
      <c r="J15" s="10"/>
      <c r="K15" s="10"/>
      <c r="L15" s="10"/>
    </row>
    <row r="16" spans="1:15" hidden="1" outlineLevel="1" x14ac:dyDescent="0.25">
      <c r="A16">
        <v>2008</v>
      </c>
      <c r="B16" s="10">
        <f t="shared" ca="1" si="2"/>
        <v>51.189189910888672</v>
      </c>
      <c r="C16" s="10">
        <f t="shared" ca="1" si="0"/>
        <v>4.9944844245910645</v>
      </c>
      <c r="D16" s="10">
        <f t="shared" ca="1" si="0"/>
        <v>43.816326141357422</v>
      </c>
      <c r="E16" s="10"/>
      <c r="F16">
        <v>2008</v>
      </c>
      <c r="G16" s="10">
        <f t="shared" ca="1" si="3"/>
        <v>4.5561037063598633</v>
      </c>
      <c r="H16" s="10">
        <f t="shared" ca="1" si="1"/>
        <v>0.44453507661819458</v>
      </c>
      <c r="I16" s="10">
        <f t="shared" ca="1" si="1"/>
        <v>3.8998808860778809</v>
      </c>
      <c r="J16" s="10"/>
      <c r="K16" s="10"/>
      <c r="L16" s="10"/>
    </row>
    <row r="17" spans="1:14" hidden="1" outlineLevel="1" x14ac:dyDescent="0.25">
      <c r="A17">
        <v>2009</v>
      </c>
      <c r="B17" s="10">
        <f t="shared" ca="1" si="2"/>
        <v>50.460803985595703</v>
      </c>
      <c r="C17" s="10">
        <f t="shared" ca="1" si="0"/>
        <v>4.2479357719421387</v>
      </c>
      <c r="D17" s="10">
        <f t="shared" ca="1" si="0"/>
        <v>45.291259765625</v>
      </c>
      <c r="E17" s="10"/>
      <c r="F17">
        <v>2009</v>
      </c>
      <c r="G17" s="10">
        <f t="shared" ca="1" si="3"/>
        <v>4.7873926162719727</v>
      </c>
      <c r="H17" s="10">
        <f t="shared" ca="1" si="1"/>
        <v>0.40301647782325745</v>
      </c>
      <c r="I17" s="10">
        <f t="shared" ca="1" si="1"/>
        <v>4.2969398498535156</v>
      </c>
      <c r="J17" s="10"/>
      <c r="K17" s="10"/>
      <c r="L17" s="10"/>
    </row>
    <row r="18" spans="1:14" hidden="1" outlineLevel="1" x14ac:dyDescent="0.25">
      <c r="A18">
        <v>2010</v>
      </c>
      <c r="B18" s="10">
        <f t="shared" ca="1" si="2"/>
        <v>49.818561553955078</v>
      </c>
      <c r="C18" s="10">
        <f t="shared" ca="1" si="0"/>
        <v>1.4485569000244141</v>
      </c>
      <c r="D18" s="10">
        <f t="shared" ca="1" si="0"/>
        <v>48.732883453369141</v>
      </c>
      <c r="E18" s="10"/>
      <c r="F18">
        <v>2010</v>
      </c>
      <c r="G18" s="10">
        <f t="shared" ca="1" si="3"/>
        <v>3.8009757995605469</v>
      </c>
      <c r="H18" s="10">
        <f t="shared" ca="1" si="1"/>
        <v>0.1105196475982666</v>
      </c>
      <c r="I18" s="10">
        <f t="shared" ca="1" si="1"/>
        <v>3.7181425094604492</v>
      </c>
      <c r="J18" s="25"/>
      <c r="K18" s="25"/>
      <c r="L18" s="25"/>
      <c r="M18" s="4"/>
      <c r="N18" s="4"/>
    </row>
    <row r="19" spans="1:14" hidden="1" outlineLevel="1" x14ac:dyDescent="0.25">
      <c r="A19">
        <v>2011</v>
      </c>
      <c r="B19" s="10">
        <f t="shared" ca="1" si="2"/>
        <v>44.676021575927734</v>
      </c>
      <c r="C19" s="10">
        <f t="shared" ca="1" si="0"/>
        <v>3.2583954334259033</v>
      </c>
      <c r="D19" s="10">
        <f t="shared" ca="1" si="0"/>
        <v>52.065578460693359</v>
      </c>
      <c r="E19" s="10"/>
      <c r="F19">
        <v>2011</v>
      </c>
      <c r="G19" s="10">
        <f t="shared" ca="1" si="3"/>
        <v>3.3008711338043213</v>
      </c>
      <c r="H19" s="10">
        <f t="shared" ca="1" si="1"/>
        <v>0.24074532091617584</v>
      </c>
      <c r="I19" s="10">
        <f t="shared" ca="1" si="1"/>
        <v>3.8468458652496338</v>
      </c>
      <c r="J19" s="25"/>
      <c r="K19" s="25"/>
      <c r="L19" s="25"/>
      <c r="M19" s="4"/>
      <c r="N19" s="4"/>
    </row>
    <row r="20" spans="1:14" hidden="1" outlineLevel="1" x14ac:dyDescent="0.25">
      <c r="A20">
        <v>2012</v>
      </c>
      <c r="B20" s="10">
        <f t="shared" ca="1" si="2"/>
        <v>42.121223449707031</v>
      </c>
      <c r="C20" s="10">
        <f t="shared" ca="1" si="0"/>
        <v>3.8245885372161865</v>
      </c>
      <c r="D20" s="10">
        <f t="shared" ca="1" si="0"/>
        <v>54.054187774658203</v>
      </c>
      <c r="E20" s="10"/>
      <c r="F20">
        <v>2012</v>
      </c>
      <c r="G20" s="10">
        <f t="shared" ca="1" si="3"/>
        <v>3.6489629745483398</v>
      </c>
      <c r="H20" s="10">
        <f t="shared" ca="1" si="1"/>
        <v>0.3313242495059967</v>
      </c>
      <c r="I20" s="10">
        <f t="shared" ca="1" si="1"/>
        <v>4.6827163696289062</v>
      </c>
      <c r="J20" s="25"/>
      <c r="K20" s="25"/>
      <c r="L20" s="25"/>
      <c r="M20" s="4"/>
      <c r="N20" s="4"/>
    </row>
    <row r="21" spans="1:14" hidden="1" outlineLevel="1" x14ac:dyDescent="0.25">
      <c r="A21" t="s">
        <v>304</v>
      </c>
      <c r="B21" s="2">
        <f ca="1">(B20-B3)/B3</f>
        <v>-0.42017314631548414</v>
      </c>
      <c r="C21" s="2">
        <f ca="1">(C20-C3)/C3</f>
        <v>-2.4868744513951131</v>
      </c>
      <c r="D21" s="2">
        <f ca="1">(D20-D3)/D3</f>
        <v>0.80615610716115726</v>
      </c>
      <c r="E21" s="2"/>
      <c r="F21" t="s">
        <v>304</v>
      </c>
      <c r="G21" s="2">
        <f ca="1">(G20-G3)/G3</f>
        <v>-0.37910532579560441</v>
      </c>
      <c r="H21" s="2">
        <f ca="1">(H20-H3)/H3</f>
        <v>-2.5921862921765895</v>
      </c>
      <c r="I21" s="2">
        <f ca="1">(I20-I3)/I3</f>
        <v>0.93408217453590658</v>
      </c>
      <c r="J21" s="26"/>
      <c r="K21" s="26"/>
      <c r="L21" s="26"/>
      <c r="M21" s="4"/>
      <c r="N21" s="4"/>
    </row>
    <row r="22" spans="1:14" hidden="1" outlineLevel="1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1:14" hidden="1" outlineLevel="1" x14ac:dyDescent="0.25">
      <c r="A23" t="s">
        <v>34</v>
      </c>
      <c r="B23" s="35" t="s">
        <v>23</v>
      </c>
      <c r="C23" s="35"/>
      <c r="D23" s="35"/>
      <c r="E23" s="35"/>
      <c r="F23" s="24"/>
      <c r="G23" s="24"/>
      <c r="H23" s="24"/>
      <c r="I23" s="24"/>
      <c r="J23" s="24"/>
      <c r="K23" s="24"/>
      <c r="L23" s="24"/>
      <c r="M23" s="4"/>
      <c r="N23" s="4"/>
    </row>
    <row r="24" spans="1:14" hidden="1" outlineLevel="1" x14ac:dyDescent="0.25">
      <c r="B24" t="s">
        <v>43</v>
      </c>
      <c r="C24" t="s">
        <v>44</v>
      </c>
      <c r="D24" t="s">
        <v>45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hidden="1" outlineLevel="1" x14ac:dyDescent="0.25">
      <c r="A25">
        <v>1995</v>
      </c>
      <c r="B25" s="10">
        <f ca="1">INDEX(INDIRECT($A$23&amp;"!$A$1:$AA$55"),MATCH($A25,INDIRECT($A$23&amp;"!$A$1:$A$55"),0),MATCH(B$24,INDIRECT($A$23&amp;"!$A$1:$AZ$1"),0))</f>
        <v>25.353713989257813</v>
      </c>
      <c r="C25" s="10">
        <f t="shared" ref="C25:D42" ca="1" si="4">INDEX(INDIRECT($A$23&amp;"!$A$1:$AA$55"),MATCH($A25,INDIRECT($A$23&amp;"!$A$1:$A$55"),0),MATCH(C$24,INDIRECT($A$23&amp;"!$A$1:$AZ$1"),0))</f>
        <v>41.643962860107422</v>
      </c>
      <c r="D25" s="10">
        <f t="shared" ca="1" si="4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spans="1:14" hidden="1" outlineLevel="1" x14ac:dyDescent="0.25">
      <c r="A26">
        <v>1996</v>
      </c>
      <c r="B26" s="10">
        <f t="shared" ref="B26:B42" ca="1" si="5">INDEX(INDIRECT($A$23&amp;"!$A$1:$AA$55"),MATCH($A26,INDIRECT($A$23&amp;"!$A$1:$A$55"),0),MATCH(B$24,INDIRECT($A$23&amp;"!$A$1:$AZ$1"),0))</f>
        <v>18.739015579223633</v>
      </c>
      <c r="C26" s="10">
        <f t="shared" ca="1" si="4"/>
        <v>48.778469085693359</v>
      </c>
      <c r="D26" s="10">
        <f t="shared" ca="1" si="4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spans="1:14" hidden="1" outlineLevel="1" x14ac:dyDescent="0.25">
      <c r="A27">
        <v>1997</v>
      </c>
      <c r="B27" s="10">
        <f t="shared" ca="1" si="5"/>
        <v>16.351579666137695</v>
      </c>
      <c r="C27" s="10">
        <f t="shared" ca="1" si="4"/>
        <v>51.669086456298828</v>
      </c>
      <c r="D27" s="10">
        <f t="shared" ca="1" si="4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spans="1:14" hidden="1" outlineLevel="1" x14ac:dyDescent="0.25">
      <c r="A28">
        <v>1998</v>
      </c>
      <c r="B28" s="10">
        <f t="shared" ca="1" si="5"/>
        <v>24.269706726074219</v>
      </c>
      <c r="C28" s="10">
        <f t="shared" ca="1" si="4"/>
        <v>41.704196929931641</v>
      </c>
      <c r="D28" s="10">
        <f t="shared" ca="1" si="4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spans="1:14" hidden="1" outlineLevel="1" x14ac:dyDescent="0.25">
      <c r="A29">
        <v>1999</v>
      </c>
      <c r="B29" s="10">
        <f t="shared" ca="1" si="5"/>
        <v>21.77532958984375</v>
      </c>
      <c r="C29" s="10">
        <f t="shared" ca="1" si="4"/>
        <v>46.804363250732422</v>
      </c>
      <c r="D29" s="10">
        <f t="shared" ca="1" si="4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spans="1:14" hidden="1" outlineLevel="1" x14ac:dyDescent="0.25">
      <c r="A30">
        <v>2000</v>
      </c>
      <c r="B30" s="10">
        <f t="shared" ca="1" si="5"/>
        <v>15.896457672119141</v>
      </c>
      <c r="C30" s="10">
        <f t="shared" ca="1" si="4"/>
        <v>33.541984558105469</v>
      </c>
      <c r="D30" s="10">
        <f t="shared" ca="1" si="4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spans="1:14" hidden="1" outlineLevel="1" x14ac:dyDescent="0.25">
      <c r="A31">
        <v>2001</v>
      </c>
      <c r="B31" s="10">
        <f t="shared" ca="1" si="5"/>
        <v>20.868009567260742</v>
      </c>
      <c r="C31" s="10">
        <f t="shared" ca="1" si="4"/>
        <v>18.836984634399414</v>
      </c>
      <c r="D31" s="10">
        <f t="shared" ca="1" si="4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spans="1:14" hidden="1" outlineLevel="1" x14ac:dyDescent="0.25">
      <c r="A32">
        <v>2002</v>
      </c>
      <c r="B32" s="10">
        <f t="shared" ca="1" si="5"/>
        <v>15.835139274597168</v>
      </c>
      <c r="C32" s="10">
        <f t="shared" ca="1" si="4"/>
        <v>7.3737602233886719</v>
      </c>
      <c r="D32" s="10">
        <f t="shared" ca="1" si="4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spans="1:14" hidden="1" outlineLevel="1" x14ac:dyDescent="0.25">
      <c r="A33">
        <v>2003</v>
      </c>
      <c r="B33" s="10">
        <f t="shared" ca="1" si="5"/>
        <v>5.5982913970947266</v>
      </c>
      <c r="C33" s="10">
        <f t="shared" ca="1" si="4"/>
        <v>18.169029235839844</v>
      </c>
      <c r="D33" s="10">
        <f t="shared" ca="1" si="4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spans="1:14" hidden="1" outlineLevel="1" x14ac:dyDescent="0.25">
      <c r="A34">
        <v>2004</v>
      </c>
      <c r="B34" s="10">
        <f t="shared" ca="1" si="5"/>
        <v>5.8363080024719238</v>
      </c>
      <c r="C34" s="10">
        <f t="shared" ca="1" si="4"/>
        <v>32.527904510498047</v>
      </c>
      <c r="D34" s="10">
        <f t="shared" ca="1" si="4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spans="1:14" hidden="1" outlineLevel="1" x14ac:dyDescent="0.25">
      <c r="A35">
        <v>2005</v>
      </c>
      <c r="B35" s="10">
        <f t="shared" ca="1" si="5"/>
        <v>8.790888786315918</v>
      </c>
      <c r="C35" s="10">
        <f t="shared" ca="1" si="4"/>
        <v>44.792957305908203</v>
      </c>
      <c r="D35" s="10">
        <f t="shared" ca="1" si="4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spans="1:14" hidden="1" outlineLevel="1" x14ac:dyDescent="0.25">
      <c r="A36">
        <v>2006</v>
      </c>
      <c r="B36" s="10">
        <f t="shared" ca="1" si="5"/>
        <v>7.3833694458007812</v>
      </c>
      <c r="C36" s="10">
        <f t="shared" ca="1" si="4"/>
        <v>41.636791229248047</v>
      </c>
      <c r="D36" s="10">
        <f t="shared" ca="1" si="4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spans="1:14" hidden="1" outlineLevel="1" x14ac:dyDescent="0.25">
      <c r="A37">
        <v>2007</v>
      </c>
      <c r="B37" s="10">
        <f t="shared" ca="1" si="5"/>
        <v>7.560157299041748</v>
      </c>
      <c r="C37" s="10">
        <f t="shared" ca="1" si="4"/>
        <v>50.383174896240234</v>
      </c>
      <c r="D37" s="10">
        <f t="shared" ca="1" si="4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spans="1:14" hidden="1" outlineLevel="1" x14ac:dyDescent="0.25">
      <c r="A38">
        <v>2008</v>
      </c>
      <c r="B38" s="10">
        <f t="shared" ca="1" si="5"/>
        <v>10.399534225463867</v>
      </c>
      <c r="C38" s="10">
        <f t="shared" ca="1" si="4"/>
        <v>33.161880493164062</v>
      </c>
      <c r="D38" s="10">
        <f t="shared" ca="1" si="4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spans="1:14" hidden="1" outlineLevel="1" x14ac:dyDescent="0.25">
      <c r="A39">
        <v>2009</v>
      </c>
      <c r="B39" s="10">
        <f t="shared" ca="1" si="5"/>
        <v>16.114053726196289</v>
      </c>
      <c r="C39" s="10">
        <f t="shared" ca="1" si="4"/>
        <v>27.469139099121094</v>
      </c>
      <c r="D39" s="10">
        <f t="shared" ca="1" si="4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spans="1:14" hidden="1" outlineLevel="1" x14ac:dyDescent="0.25">
      <c r="A40">
        <v>2010</v>
      </c>
      <c r="B40" s="10">
        <f t="shared" ca="1" si="5"/>
        <v>13.619503021240234</v>
      </c>
      <c r="C40" s="10">
        <f t="shared" ca="1" si="4"/>
        <v>36.27972412109375</v>
      </c>
      <c r="D40" s="10">
        <f t="shared" ca="1" si="4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spans="1:14" hidden="1" outlineLevel="1" x14ac:dyDescent="0.25">
      <c r="A41">
        <v>2011</v>
      </c>
      <c r="B41" s="10">
        <f t="shared" ca="1" si="5"/>
        <v>10.125441551208496</v>
      </c>
      <c r="C41" s="10">
        <f t="shared" ca="1" si="4"/>
        <v>37.548286437988281</v>
      </c>
      <c r="D41" s="10">
        <f t="shared" ca="1" si="4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spans="1:14" hidden="1" outlineLevel="1" x14ac:dyDescent="0.25">
      <c r="A42">
        <v>2012</v>
      </c>
      <c r="B42" s="10">
        <f t="shared" ca="1" si="5"/>
        <v>10.611083984375</v>
      </c>
      <c r="C42" s="10">
        <f t="shared" ca="1" si="4"/>
        <v>31.726110458374023</v>
      </c>
      <c r="D42" s="10">
        <f t="shared" ca="1" si="4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spans="1:14" hidden="1" outlineLevel="1" x14ac:dyDescent="0.25">
      <c r="A43" t="s">
        <v>304</v>
      </c>
      <c r="B43" s="2">
        <f ca="1">(B42-B25)/B25</f>
        <v>-0.58147812234251595</v>
      </c>
      <c r="C43" s="2">
        <f ca="1">(C42-C25)/C25</f>
        <v>-0.23815822800173861</v>
      </c>
      <c r="D43" s="2">
        <f ca="1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spans="1:14" hidden="1" outlineLevel="1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1:14" hidden="1" outlineLevel="1" x14ac:dyDescent="0.25">
      <c r="A45" t="s">
        <v>30</v>
      </c>
      <c r="B45" s="35" t="s">
        <v>31</v>
      </c>
      <c r="C45" s="35"/>
      <c r="D45" s="35"/>
      <c r="E45" s="35"/>
      <c r="F45" s="24"/>
      <c r="G45" s="24"/>
      <c r="H45" s="24"/>
      <c r="I45" s="24"/>
      <c r="J45" s="24"/>
      <c r="K45" s="24"/>
      <c r="L45" s="24"/>
      <c r="M45" s="4"/>
      <c r="N45" s="4"/>
    </row>
    <row r="46" spans="1:14" hidden="1" outlineLevel="1" x14ac:dyDescent="0.25">
      <c r="B46" t="s">
        <v>43</v>
      </c>
      <c r="C46" t="s">
        <v>44</v>
      </c>
      <c r="D46" t="s">
        <v>45</v>
      </c>
      <c r="G46" s="4"/>
      <c r="H46" s="4"/>
      <c r="I46" s="4"/>
      <c r="J46" s="4"/>
      <c r="K46" s="4"/>
      <c r="L46" s="4"/>
      <c r="M46" s="4"/>
      <c r="N46" s="4"/>
    </row>
    <row r="47" spans="1:14" hidden="1" outlineLevel="1" x14ac:dyDescent="0.25">
      <c r="A47">
        <v>1995</v>
      </c>
      <c r="B47" s="10">
        <f ca="1">INDEX(INDIRECT($A$45&amp;"!$A$1:$AZ$55"),MATCH($A47,INDIRECT($A$45&amp;"!$A$1:$A$55"),0),MATCH(B$46,INDIRECT($A$45&amp;"!$A$1:$AZ$1"),0))</f>
        <v>29.179538726806641</v>
      </c>
      <c r="C47" s="10">
        <f t="shared" ref="C47:D64" ca="1" si="6">INDEX(INDIRECT($A$45&amp;"!$A$1:$AZ$55"),MATCH($A47,INDIRECT($A$45&amp;"!$A$1:$A$55"),0),MATCH(C$46,INDIRECT($A$45&amp;"!$A$1:$AZ$1"),0))</f>
        <v>38.066867828369141</v>
      </c>
      <c r="D47" s="10">
        <f t="shared" ca="1" si="6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spans="1:14" hidden="1" outlineLevel="1" x14ac:dyDescent="0.25">
      <c r="A48">
        <v>1996</v>
      </c>
      <c r="B48" s="10">
        <f t="shared" ref="B48:B64" ca="1" si="7">INDEX(INDIRECT($A$45&amp;"!$A$1:$AZ$55"),MATCH($A48,INDIRECT($A$45&amp;"!$A$1:$A$55"),0),MATCH(B$46,INDIRECT($A$45&amp;"!$A$1:$AZ$1"),0))</f>
        <v>22.256454467773438</v>
      </c>
      <c r="C48" s="10">
        <f t="shared" ca="1" si="6"/>
        <v>45.371372222900391</v>
      </c>
      <c r="D48" s="10">
        <f t="shared" ca="1" si="6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spans="1:12" hidden="1" outlineLevel="1" x14ac:dyDescent="0.25">
      <c r="A49">
        <v>1997</v>
      </c>
      <c r="B49" s="10">
        <f t="shared" ca="1" si="7"/>
        <v>19.109102249145508</v>
      </c>
      <c r="C49" s="10">
        <f t="shared" ca="1" si="6"/>
        <v>48.761611938476562</v>
      </c>
      <c r="D49" s="10">
        <f t="shared" ca="1" si="6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spans="1:12" hidden="1" outlineLevel="1" x14ac:dyDescent="0.25">
      <c r="A50">
        <v>1998</v>
      </c>
      <c r="B50" s="10">
        <f t="shared" ca="1" si="7"/>
        <v>26.952430725097656</v>
      </c>
      <c r="C50" s="10">
        <f t="shared" ca="1" si="6"/>
        <v>38.908260345458984</v>
      </c>
      <c r="D50" s="10">
        <f t="shared" ca="1" si="6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spans="1:12" hidden="1" outlineLevel="1" x14ac:dyDescent="0.25">
      <c r="A51">
        <v>1999</v>
      </c>
      <c r="B51" s="10">
        <f t="shared" ca="1" si="7"/>
        <v>24.087814331054687</v>
      </c>
      <c r="C51" s="10">
        <f t="shared" ca="1" si="6"/>
        <v>44.190193176269531</v>
      </c>
      <c r="D51" s="10">
        <f t="shared" ca="1" si="6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spans="1:12" hidden="1" outlineLevel="1" x14ac:dyDescent="0.25">
      <c r="A52">
        <v>2000</v>
      </c>
      <c r="B52" s="10">
        <f t="shared" ca="1" si="7"/>
        <v>19.662517547607422</v>
      </c>
      <c r="C52" s="10">
        <f t="shared" ca="1" si="6"/>
        <v>30.868640899658203</v>
      </c>
      <c r="D52" s="10">
        <f t="shared" ca="1" si="6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spans="1:12" hidden="1" outlineLevel="1" x14ac:dyDescent="0.25">
      <c r="A53">
        <v>2001</v>
      </c>
      <c r="B53" s="10">
        <f t="shared" ca="1" si="7"/>
        <v>24.779809951782227</v>
      </c>
      <c r="C53" s="10">
        <f t="shared" ca="1" si="6"/>
        <v>16.849662780761719</v>
      </c>
      <c r="D53" s="10">
        <f t="shared" ca="1" si="6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spans="1:12" hidden="1" outlineLevel="1" x14ac:dyDescent="0.25">
      <c r="A54">
        <v>2002</v>
      </c>
      <c r="B54" s="10">
        <f t="shared" ca="1" si="7"/>
        <v>21.047309875488281</v>
      </c>
      <c r="C54" s="10">
        <f t="shared" ca="1" si="6"/>
        <v>6.0554537773132324</v>
      </c>
      <c r="D54" s="10">
        <f t="shared" ca="1" si="6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spans="1:12" hidden="1" outlineLevel="1" x14ac:dyDescent="0.25">
      <c r="A55">
        <v>2003</v>
      </c>
      <c r="B55" s="10">
        <f t="shared" ca="1" si="7"/>
        <v>11.522649765014648</v>
      </c>
      <c r="C55" s="10">
        <f t="shared" ca="1" si="6"/>
        <v>15.883064270019531</v>
      </c>
      <c r="D55" s="10">
        <f t="shared" ca="1" si="6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spans="1:12" hidden="1" outlineLevel="1" x14ac:dyDescent="0.25">
      <c r="A56">
        <v>2004</v>
      </c>
      <c r="B56" s="10">
        <f t="shared" ca="1" si="7"/>
        <v>10.647990226745605</v>
      </c>
      <c r="C56" s="10">
        <f t="shared" ca="1" si="6"/>
        <v>29.453693389892578</v>
      </c>
      <c r="D56" s="10">
        <f t="shared" ca="1" si="6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spans="1:12" hidden="1" outlineLevel="1" x14ac:dyDescent="0.25">
      <c r="A57">
        <v>2005</v>
      </c>
      <c r="B57" s="10">
        <f t="shared" ca="1" si="7"/>
        <v>12.001010894775391</v>
      </c>
      <c r="C57" s="10">
        <f t="shared" ca="1" si="6"/>
        <v>41.871395111083984</v>
      </c>
      <c r="D57" s="10">
        <f t="shared" ca="1" si="6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spans="1:12" hidden="1" outlineLevel="1" x14ac:dyDescent="0.25">
      <c r="A58">
        <v>2006</v>
      </c>
      <c r="B58" s="10">
        <f t="shared" ca="1" si="7"/>
        <v>10.743526458740234</v>
      </c>
      <c r="C58" s="10">
        <f t="shared" ca="1" si="6"/>
        <v>38.961387634277344</v>
      </c>
      <c r="D58" s="10">
        <f t="shared" ca="1" si="6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spans="1:12" hidden="1" outlineLevel="1" x14ac:dyDescent="0.25">
      <c r="A59">
        <v>2007</v>
      </c>
      <c r="B59" s="10">
        <f t="shared" ca="1" si="7"/>
        <v>10.388352394104004</v>
      </c>
      <c r="C59" s="10">
        <f t="shared" ca="1" si="6"/>
        <v>47.414604187011719</v>
      </c>
      <c r="D59" s="10">
        <f t="shared" ca="1" si="6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spans="1:12" hidden="1" outlineLevel="1" x14ac:dyDescent="0.25">
      <c r="A60">
        <v>2008</v>
      </c>
      <c r="B60" s="10">
        <f t="shared" ca="1" si="7"/>
        <v>14.030026435852051</v>
      </c>
      <c r="C60" s="10">
        <f t="shared" ca="1" si="6"/>
        <v>30.654834747314453</v>
      </c>
      <c r="D60" s="10">
        <f t="shared" ca="1" si="6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spans="1:12" hidden="1" outlineLevel="1" x14ac:dyDescent="0.25">
      <c r="A61">
        <v>2009</v>
      </c>
      <c r="B61" s="10">
        <f t="shared" ca="1" si="7"/>
        <v>19.372648239135742</v>
      </c>
      <c r="C61" s="10">
        <f t="shared" ca="1" si="6"/>
        <v>25.266063690185547</v>
      </c>
      <c r="D61" s="10">
        <f t="shared" ca="1" si="6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spans="1:12" hidden="1" outlineLevel="1" x14ac:dyDescent="0.25">
      <c r="A62">
        <v>2010</v>
      </c>
      <c r="B62" s="10">
        <f t="shared" ca="1" si="7"/>
        <v>16.38136100769043</v>
      </c>
      <c r="C62" s="10">
        <f t="shared" ca="1" si="6"/>
        <v>33.622234344482422</v>
      </c>
      <c r="D62" s="10">
        <f t="shared" ca="1" si="6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spans="1:12" hidden="1" outlineLevel="1" x14ac:dyDescent="0.25">
      <c r="A63">
        <v>2011</v>
      </c>
      <c r="B63" s="10">
        <f t="shared" ca="1" si="7"/>
        <v>12.67819881439209</v>
      </c>
      <c r="C63" s="10">
        <f t="shared" ca="1" si="6"/>
        <v>35.014793395996094</v>
      </c>
      <c r="D63" s="10">
        <f t="shared" ca="1" si="6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spans="1:12" hidden="1" outlineLevel="1" x14ac:dyDescent="0.25">
      <c r="A64">
        <v>2012</v>
      </c>
      <c r="B64" s="10">
        <f t="shared" ca="1" si="7"/>
        <v>13.340808868408203</v>
      </c>
      <c r="C64" s="10">
        <f t="shared" ca="1" si="6"/>
        <v>29.309000015258789</v>
      </c>
      <c r="D64" s="10">
        <f t="shared" ca="1" si="6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spans="1:19" hidden="1" outlineLevel="1" x14ac:dyDescent="0.25">
      <c r="A65" t="s">
        <v>304</v>
      </c>
      <c r="B65" s="2">
        <f ca="1">(B64-B47)/B47</f>
        <v>-0.54280261270366559</v>
      </c>
      <c r="C65" s="2">
        <f ca="1">(C64-C47)/C47</f>
        <v>-0.23006536425840624</v>
      </c>
      <c r="D65" s="2">
        <f ca="1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spans="1:19" collapsed="1" x14ac:dyDescent="0.25"/>
    <row r="67" spans="1:19" ht="21" x14ac:dyDescent="0.35">
      <c r="O67" s="36" t="s">
        <v>51</v>
      </c>
      <c r="P67" s="36"/>
      <c r="Q67" s="34"/>
      <c r="R67" s="6"/>
      <c r="S67" s="6"/>
    </row>
    <row r="68" spans="1:19" ht="20.25" customHeight="1" x14ac:dyDescent="0.25">
      <c r="O68" s="1"/>
      <c r="P68" s="1"/>
      <c r="Q68" s="1"/>
      <c r="R68" s="1"/>
      <c r="S68" s="1"/>
    </row>
    <row r="69" spans="1:19" ht="200.25" customHeight="1" thickBot="1" x14ac:dyDescent="0.3">
      <c r="N69" s="3" t="s">
        <v>309</v>
      </c>
      <c r="Q69" s="12" t="s">
        <v>297</v>
      </c>
    </row>
    <row r="70" spans="1:19" ht="200.25" customHeight="1" thickTop="1" thickBot="1" x14ac:dyDescent="0.3">
      <c r="N70" s="3" t="s">
        <v>310</v>
      </c>
      <c r="Q70" s="12" t="s">
        <v>311</v>
      </c>
    </row>
    <row r="71" spans="1:19" s="4" customFormat="1" ht="15.75" customHeight="1" thickTop="1" thickBot="1" x14ac:dyDescent="0.3">
      <c r="N71" s="5"/>
      <c r="O71" s="8" t="s">
        <v>20</v>
      </c>
    </row>
    <row r="72" spans="1:19" s="4" customFormat="1" ht="15.75" customHeight="1" thickTop="1" x14ac:dyDescent="0.25">
      <c r="N72" s="7"/>
      <c r="O72" s="8" t="s">
        <v>312</v>
      </c>
    </row>
    <row r="73" spans="1:19" s="4" customFormat="1" ht="15.75" customHeight="1" x14ac:dyDescent="0.25">
      <c r="N73" s="7"/>
    </row>
    <row r="74" spans="1:19" ht="15.75" customHeight="1" x14ac:dyDescent="0.25"/>
  </sheetData>
  <mergeCells count="5">
    <mergeCell ref="B1:E1"/>
    <mergeCell ref="G1:L1"/>
    <mergeCell ref="B23:E23"/>
    <mergeCell ref="B45:E45"/>
    <mergeCell ref="O67:P67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5117038483843"/>
  </sheetPr>
  <dimension ref="A1:J55"/>
  <sheetViews>
    <sheetView workbookViewId="0">
      <selection activeCell="G42" sqref="G42:J4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12</v>
      </c>
    </row>
    <row r="2" spans="1:10" x14ac:dyDescent="0.25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 spans="1:10" x14ac:dyDescent="0.25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 spans="1:10" x14ac:dyDescent="0.25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 spans="1:10" x14ac:dyDescent="0.2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 spans="1:10" x14ac:dyDescent="0.25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 spans="1:10" x14ac:dyDescent="0.25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 spans="1:10" x14ac:dyDescent="0.25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 spans="1:10" x14ac:dyDescent="0.25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 spans="1:10" x14ac:dyDescent="0.25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 spans="1:10" x14ac:dyDescent="0.25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 spans="1:10" x14ac:dyDescent="0.25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 spans="1:10" x14ac:dyDescent="0.25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 spans="1:10" x14ac:dyDescent="0.25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 spans="1:10" x14ac:dyDescent="0.2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 spans="1:10" x14ac:dyDescent="0.25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 spans="1:10" x14ac:dyDescent="0.25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 spans="1:10" x14ac:dyDescent="0.25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 spans="1:10" x14ac:dyDescent="0.25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 spans="1:10" x14ac:dyDescent="0.25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 spans="1:10" x14ac:dyDescent="0.25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 spans="1:10" x14ac:dyDescent="0.25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 spans="1:10" x14ac:dyDescent="0.25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 spans="1:10" x14ac:dyDescent="0.25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 spans="1:10" x14ac:dyDescent="0.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 spans="1:10" x14ac:dyDescent="0.25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 spans="1:10" x14ac:dyDescent="0.25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 spans="1:10" x14ac:dyDescent="0.25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 spans="1:10" x14ac:dyDescent="0.25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 spans="1:10" x14ac:dyDescent="0.25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 spans="1:10" x14ac:dyDescent="0.25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 spans="1:10" x14ac:dyDescent="0.25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 spans="1:10" x14ac:dyDescent="0.25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 spans="1:10" x14ac:dyDescent="0.25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 spans="1:10" x14ac:dyDescent="0.2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 spans="1:10" x14ac:dyDescent="0.25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 spans="1:10" x14ac:dyDescent="0.25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 spans="1:10" x14ac:dyDescent="0.25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 spans="1:10" x14ac:dyDescent="0.25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 spans="1:10" x14ac:dyDescent="0.25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 spans="1:10" x14ac:dyDescent="0.25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 spans="1:10" x14ac:dyDescent="0.25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 spans="1:10" x14ac:dyDescent="0.25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 spans="1:10" x14ac:dyDescent="0.25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 spans="1:10" x14ac:dyDescent="0.2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 spans="1:10" x14ac:dyDescent="0.25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 spans="1:10" x14ac:dyDescent="0.25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 spans="1:10" x14ac:dyDescent="0.25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 spans="1:10" x14ac:dyDescent="0.25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 spans="1:10" x14ac:dyDescent="0.25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 spans="1:10" x14ac:dyDescent="0.25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 spans="1:10" x14ac:dyDescent="0.25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 spans="1:10" x14ac:dyDescent="0.25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 spans="1:10" x14ac:dyDescent="0.25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 spans="1:10" x14ac:dyDescent="0.2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79995117038483843"/>
  </sheetPr>
  <dimension ref="A1:J55"/>
  <sheetViews>
    <sheetView workbookViewId="0">
      <selection activeCell="C44" sqref="C44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12</v>
      </c>
    </row>
    <row r="2" spans="1:10" x14ac:dyDescent="0.25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 spans="1:10" x14ac:dyDescent="0.25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 spans="1:10" x14ac:dyDescent="0.25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 spans="1:10" x14ac:dyDescent="0.2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 spans="1:10" x14ac:dyDescent="0.25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 spans="1:10" x14ac:dyDescent="0.25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 spans="1:10" x14ac:dyDescent="0.25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 spans="1:10" x14ac:dyDescent="0.25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 spans="1:10" x14ac:dyDescent="0.25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 spans="1:10" x14ac:dyDescent="0.25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 spans="1:10" x14ac:dyDescent="0.25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 spans="1:10" x14ac:dyDescent="0.25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 spans="1:10" x14ac:dyDescent="0.25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 spans="1:10" x14ac:dyDescent="0.2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 spans="1:10" x14ac:dyDescent="0.25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 spans="1:10" x14ac:dyDescent="0.25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 spans="1:10" x14ac:dyDescent="0.25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 spans="1:10" x14ac:dyDescent="0.25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 spans="1:10" x14ac:dyDescent="0.25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 spans="1:10" x14ac:dyDescent="0.25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 spans="1:10" x14ac:dyDescent="0.25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 spans="1:10" x14ac:dyDescent="0.25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 spans="1:10" x14ac:dyDescent="0.25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 spans="1:10" x14ac:dyDescent="0.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 spans="1:10" x14ac:dyDescent="0.25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 spans="1:10" x14ac:dyDescent="0.25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 spans="1:10" x14ac:dyDescent="0.25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 spans="1:10" x14ac:dyDescent="0.25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 spans="1:10" x14ac:dyDescent="0.25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 spans="1:10" x14ac:dyDescent="0.25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 spans="1:10" x14ac:dyDescent="0.25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 spans="1:10" x14ac:dyDescent="0.25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 spans="1:10" x14ac:dyDescent="0.25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 spans="1:10" x14ac:dyDescent="0.2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 spans="1:10" x14ac:dyDescent="0.25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 spans="1:10" x14ac:dyDescent="0.25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 spans="1:10" x14ac:dyDescent="0.25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 spans="1:10" x14ac:dyDescent="0.25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 spans="1:10" x14ac:dyDescent="0.25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 spans="1:10" x14ac:dyDescent="0.25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 spans="1:10" x14ac:dyDescent="0.25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 spans="1:10" x14ac:dyDescent="0.25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 spans="1:10" x14ac:dyDescent="0.25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 spans="1:10" x14ac:dyDescent="0.2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 spans="1:10" x14ac:dyDescent="0.25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 spans="1:10" x14ac:dyDescent="0.25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 spans="1:10" x14ac:dyDescent="0.25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 spans="1:10" x14ac:dyDescent="0.25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 spans="1:10" x14ac:dyDescent="0.25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 spans="1:10" x14ac:dyDescent="0.25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 spans="1:10" x14ac:dyDescent="0.25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 spans="1:10" x14ac:dyDescent="0.25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 spans="1:10" x14ac:dyDescent="0.25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 spans="1:10" x14ac:dyDescent="0.2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5117038483843"/>
  </sheetPr>
  <dimension ref="A1:Y19"/>
  <sheetViews>
    <sheetView workbookViewId="0">
      <selection activeCell="K3" sqref="K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52</v>
      </c>
      <c r="I1" t="s">
        <v>53</v>
      </c>
      <c r="J1" t="s">
        <v>54</v>
      </c>
      <c r="K1" t="s">
        <v>55</v>
      </c>
      <c r="L1" t="s">
        <v>58</v>
      </c>
      <c r="M1" t="s">
        <v>56</v>
      </c>
      <c r="N1" t="s">
        <v>59</v>
      </c>
      <c r="O1" t="s">
        <v>57</v>
      </c>
      <c r="P1" t="s">
        <v>60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43</v>
      </c>
      <c r="X1" t="s">
        <v>44</v>
      </c>
      <c r="Y1" t="s">
        <v>45</v>
      </c>
    </row>
    <row r="2" spans="1:25" x14ac:dyDescent="0.25">
      <c r="A2">
        <v>1995</v>
      </c>
      <c r="B2">
        <v>686.82112056469919</v>
      </c>
      <c r="C2">
        <v>30.606939999999994</v>
      </c>
      <c r="D2">
        <v>11.450130000000005</v>
      </c>
      <c r="E2">
        <v>54.866560000000021</v>
      </c>
      <c r="F2">
        <v>47.208426327917081</v>
      </c>
      <c r="G2">
        <v>42.057071685791016</v>
      </c>
      <c r="H2">
        <v>10.803722381591797</v>
      </c>
      <c r="I2">
        <v>14.094254493713379</v>
      </c>
      <c r="J2">
        <v>12.127015113830566</v>
      </c>
      <c r="K2">
        <v>60.182273864746094</v>
      </c>
      <c r="L2">
        <v>15.459768295288086</v>
      </c>
      <c r="M2">
        <v>78.512229919433594</v>
      </c>
      <c r="N2">
        <v>20.168411254882812</v>
      </c>
      <c r="O2">
        <v>67.553695678710938</v>
      </c>
      <c r="P2">
        <v>17.353357315063477</v>
      </c>
      <c r="Q2">
        <v>10.803722381591797</v>
      </c>
      <c r="R2">
        <v>10.803722381591797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29.179538726806641</v>
      </c>
      <c r="X2">
        <v>38.066867828369141</v>
      </c>
      <c r="Y2">
        <v>32.753593444824219</v>
      </c>
    </row>
    <row r="3" spans="1:25" x14ac:dyDescent="0.25">
      <c r="A3">
        <v>1996</v>
      </c>
      <c r="B3">
        <v>692.8188309165638</v>
      </c>
      <c r="C3">
        <v>28.671209999999984</v>
      </c>
      <c r="D3">
        <v>6.6021100000000006</v>
      </c>
      <c r="E3">
        <v>71.907180000000025</v>
      </c>
      <c r="F3">
        <v>51.305298947641873</v>
      </c>
      <c r="G3">
        <v>35.273319244384766</v>
      </c>
      <c r="H3">
        <v>8.9130525588989258</v>
      </c>
      <c r="I3">
        <v>18.169893264770508</v>
      </c>
      <c r="J3">
        <v>12.964098930358887</v>
      </c>
      <c r="K3">
        <v>49.037559509277344</v>
      </c>
      <c r="L3">
        <v>12.391074180603027</v>
      </c>
      <c r="M3">
        <v>99.966560363769531</v>
      </c>
      <c r="N3">
        <v>25.260089874267578</v>
      </c>
      <c r="O3">
        <v>71.325485229492188</v>
      </c>
      <c r="P3">
        <v>18.022907257080078</v>
      </c>
      <c r="Q3">
        <v>9.06109619140625</v>
      </c>
      <c r="R3">
        <v>8.8030605316162109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45.371372222900391</v>
      </c>
      <c r="Y3">
        <v>32.372173309326172</v>
      </c>
    </row>
    <row r="4" spans="1:25" x14ac:dyDescent="0.25">
      <c r="A4">
        <v>1997</v>
      </c>
      <c r="B4">
        <v>705.91797692669229</v>
      </c>
      <c r="C4">
        <v>24.702170000000006</v>
      </c>
      <c r="D4">
        <v>11.74919</v>
      </c>
      <c r="E4">
        <v>93.014679999999998</v>
      </c>
      <c r="F4">
        <v>61.287872642192681</v>
      </c>
      <c r="G4">
        <v>36.451358795166016</v>
      </c>
      <c r="H4">
        <v>9.0622453689575195</v>
      </c>
      <c r="I4">
        <v>23.124567031860352</v>
      </c>
      <c r="J4">
        <v>15.23690128326416</v>
      </c>
      <c r="K4">
        <v>49.517723083496094</v>
      </c>
      <c r="L4">
        <v>12.310700416564941</v>
      </c>
      <c r="M4">
        <v>126.35674285888672</v>
      </c>
      <c r="N4">
        <v>31.413803100585937</v>
      </c>
      <c r="O4">
        <v>83.25714111328125</v>
      </c>
      <c r="P4">
        <v>20.698724746704102</v>
      </c>
      <c r="Q4">
        <v>9.363713264465332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14.946045875549316</v>
      </c>
      <c r="W4">
        <v>19.109102249145508</v>
      </c>
      <c r="X4">
        <v>48.761611938476562</v>
      </c>
      <c r="Y4">
        <v>32.129287719726563</v>
      </c>
    </row>
    <row r="5" spans="1:25" x14ac:dyDescent="0.25">
      <c r="A5">
        <v>1998</v>
      </c>
      <c r="B5">
        <v>664.28107426433564</v>
      </c>
      <c r="C5">
        <v>26.941659999999995</v>
      </c>
      <c r="D5">
        <v>19.654629999999997</v>
      </c>
      <c r="E5">
        <v>67.265939999999958</v>
      </c>
      <c r="F5">
        <v>59.021205815905148</v>
      </c>
      <c r="G5">
        <v>46.596290588378906</v>
      </c>
      <c r="H5">
        <v>11.402067184448242</v>
      </c>
      <c r="I5">
        <v>16.459909439086914</v>
      </c>
      <c r="J5">
        <v>14.442431449890137</v>
      </c>
      <c r="K5">
        <v>62.331645965576172</v>
      </c>
      <c r="L5">
        <v>15.252492904663086</v>
      </c>
      <c r="M5">
        <v>89.981346130371094</v>
      </c>
      <c r="N5">
        <v>22.018346786499023</v>
      </c>
      <c r="O5">
        <v>78.952400207519531</v>
      </c>
      <c r="P5">
        <v>19.319574356079102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14.173272132873535</v>
      </c>
      <c r="W5">
        <v>26.952430725097656</v>
      </c>
      <c r="X5">
        <v>38.908260345458984</v>
      </c>
      <c r="Y5">
        <v>34.139305114746094</v>
      </c>
    </row>
    <row r="6" spans="1:25" x14ac:dyDescent="0.25">
      <c r="A6">
        <v>1999</v>
      </c>
      <c r="B6">
        <v>647.64701671128273</v>
      </c>
      <c r="C6">
        <v>27.22775</v>
      </c>
      <c r="D6">
        <v>21.186019999999996</v>
      </c>
      <c r="E6">
        <v>88.817269999999979</v>
      </c>
      <c r="F6">
        <v>63.757595674114242</v>
      </c>
      <c r="G6">
        <v>48.413768768310547</v>
      </c>
      <c r="H6">
        <v>11.665884017944336</v>
      </c>
      <c r="I6">
        <v>21.401596069335938</v>
      </c>
      <c r="J6">
        <v>15.363163948059082</v>
      </c>
      <c r="K6">
        <v>63.376190185546875</v>
      </c>
      <c r="L6">
        <v>15.271260261535645</v>
      </c>
      <c r="M6">
        <v>116.26651763916016</v>
      </c>
      <c r="N6">
        <v>28.015823364257813</v>
      </c>
      <c r="O6">
        <v>83.462066650390625</v>
      </c>
      <c r="P6">
        <v>20.111196517944336</v>
      </c>
      <c r="Q6">
        <v>12.436646461486816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14.982833862304688</v>
      </c>
      <c r="W6">
        <v>24.087814331054687</v>
      </c>
      <c r="X6">
        <v>44.190193176269531</v>
      </c>
      <c r="Y6">
        <v>31.721990585327148</v>
      </c>
    </row>
    <row r="7" spans="1:25" x14ac:dyDescent="0.25">
      <c r="A7">
        <v>2000</v>
      </c>
      <c r="B7">
        <v>667.1036201621904</v>
      </c>
      <c r="C7">
        <v>24.441299999999998</v>
      </c>
      <c r="D7">
        <v>3.6097799999999998</v>
      </c>
      <c r="E7">
        <v>44.038040000000002</v>
      </c>
      <c r="F7">
        <v>70.573590553628421</v>
      </c>
      <c r="G7">
        <v>28.051080703735352</v>
      </c>
      <c r="H7">
        <v>6.659614086151123</v>
      </c>
      <c r="I7">
        <v>10.455082893371582</v>
      </c>
      <c r="J7">
        <v>16.754894256591797</v>
      </c>
      <c r="K7">
        <v>35.520862579345703</v>
      </c>
      <c r="L7">
        <v>8.4330177307128906</v>
      </c>
      <c r="M7">
        <v>55.765022277832031</v>
      </c>
      <c r="N7">
        <v>13.239188194274902</v>
      </c>
      <c r="O7">
        <v>89.366783142089844</v>
      </c>
      <c r="P7">
        <v>21.216590881347656</v>
      </c>
      <c r="Q7">
        <v>7.2058296203613281</v>
      </c>
      <c r="R7">
        <v>6.3765878677368164</v>
      </c>
      <c r="S7">
        <v>11.31259822845459</v>
      </c>
      <c r="T7">
        <v>10.010751724243164</v>
      </c>
      <c r="U7">
        <v>18.129116058349609</v>
      </c>
      <c r="V7">
        <v>16.042827606201172</v>
      </c>
      <c r="W7">
        <v>19.662517547607422</v>
      </c>
      <c r="X7">
        <v>30.868640899658203</v>
      </c>
      <c r="Y7">
        <v>49.468841552734375</v>
      </c>
    </row>
    <row r="8" spans="1:25" x14ac:dyDescent="0.25">
      <c r="A8">
        <v>2001</v>
      </c>
      <c r="B8">
        <v>665.72628216793737</v>
      </c>
      <c r="C8">
        <v>27.411939999999998</v>
      </c>
      <c r="D8">
        <v>6.3294833333333349</v>
      </c>
      <c r="E8">
        <v>22.943340000000003</v>
      </c>
      <c r="F8">
        <v>79.480212175687512</v>
      </c>
      <c r="G8">
        <v>33.741420745849609</v>
      </c>
      <c r="H8">
        <v>7.8970155715942383</v>
      </c>
      <c r="I8">
        <v>5.3697772026062012</v>
      </c>
      <c r="J8">
        <v>18.601957321166992</v>
      </c>
      <c r="K8">
        <v>41.552158355712891</v>
      </c>
      <c r="L8">
        <v>9.7250814437866211</v>
      </c>
      <c r="M8">
        <v>28.254451751708984</v>
      </c>
      <c r="N8">
        <v>6.6128168106079102</v>
      </c>
      <c r="O8">
        <v>97.878936767578125</v>
      </c>
      <c r="P8">
        <v>22.908088684082031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17.570901870727539</v>
      </c>
      <c r="W8">
        <v>24.779809951782227</v>
      </c>
      <c r="X8">
        <v>16.849662780761719</v>
      </c>
      <c r="Y8">
        <v>58.370525360107422</v>
      </c>
    </row>
    <row r="9" spans="1:25" x14ac:dyDescent="0.25">
      <c r="A9">
        <v>2002</v>
      </c>
      <c r="B9">
        <v>727.25122925364144</v>
      </c>
      <c r="C9">
        <v>28.926060000000003</v>
      </c>
      <c r="D9">
        <v>-2.1945733333333335</v>
      </c>
      <c r="E9">
        <v>7.6908300000000027</v>
      </c>
      <c r="F9">
        <v>92.584354485202752</v>
      </c>
      <c r="G9">
        <v>26.731487274169922</v>
      </c>
      <c r="H9">
        <v>6.1699538230895996</v>
      </c>
      <c r="I9">
        <v>1.7751376628875732</v>
      </c>
      <c r="J9">
        <v>21.369602203369141</v>
      </c>
      <c r="K9">
        <v>32.405544281005859</v>
      </c>
      <c r="L9">
        <v>7.4795961380004883</v>
      </c>
      <c r="M9">
        <v>9.3232946395874023</v>
      </c>
      <c r="N9">
        <v>2.151930570602417</v>
      </c>
      <c r="O9">
        <v>112.23642730712891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 spans="1:25" x14ac:dyDescent="0.25">
      <c r="A10">
        <v>2003</v>
      </c>
      <c r="B10">
        <v>846.55031884956895</v>
      </c>
      <c r="C10">
        <v>29.760639999999995</v>
      </c>
      <c r="D10">
        <v>-11.750120000000001</v>
      </c>
      <c r="E10">
        <v>24.82607999999999</v>
      </c>
      <c r="F10">
        <v>113.46875700930325</v>
      </c>
      <c r="G10">
        <v>18.010519027709961</v>
      </c>
      <c r="H10">
        <v>4.1010575294494629</v>
      </c>
      <c r="I10">
        <v>5.652984619140625</v>
      </c>
      <c r="J10">
        <v>25.837228775024414</v>
      </c>
      <c r="K10">
        <v>21.34881591796875</v>
      </c>
      <c r="L10">
        <v>4.8611993789672852</v>
      </c>
      <c r="M10">
        <v>29.42765998840332</v>
      </c>
      <c r="N10">
        <v>6.7007803916931152</v>
      </c>
      <c r="O10">
        <v>134.50050354003906</v>
      </c>
      <c r="P10">
        <v>30.626230239868164</v>
      </c>
      <c r="Q10">
        <v>4.6265859603881836</v>
      </c>
      <c r="R10">
        <v>3.8324687480926514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11.522649765014648</v>
      </c>
      <c r="X10">
        <v>15.883064270019531</v>
      </c>
      <c r="Y10">
        <v>72.594284057617188</v>
      </c>
    </row>
    <row r="11" spans="1:25" x14ac:dyDescent="0.25">
      <c r="A11">
        <v>2004</v>
      </c>
      <c r="B11">
        <v>1008.864068899293</v>
      </c>
      <c r="C11">
        <v>31.794099999999986</v>
      </c>
      <c r="D11">
        <v>-8.8455799999999929</v>
      </c>
      <c r="E11">
        <v>63.478519999999989</v>
      </c>
      <c r="F11">
        <v>129.09268157535121</v>
      </c>
      <c r="G11">
        <v>22.948518753051758</v>
      </c>
      <c r="H11">
        <v>5.1565728187561035</v>
      </c>
      <c r="I11">
        <v>14.263735771179199</v>
      </c>
      <c r="J11">
        <v>29.007354736328125</v>
      </c>
      <c r="K11">
        <v>26.492813110351563</v>
      </c>
      <c r="L11">
        <v>5.9529819488525391</v>
      </c>
      <c r="M11">
        <v>73.282485961914063</v>
      </c>
      <c r="N11">
        <v>16.466703414916992</v>
      </c>
      <c r="O11">
        <v>149.03045654296875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59.8983154296875</v>
      </c>
    </row>
    <row r="12" spans="1:25" x14ac:dyDescent="0.25">
      <c r="A12">
        <v>2005</v>
      </c>
      <c r="B12">
        <v>1210.0996151717027</v>
      </c>
      <c r="C12">
        <v>41.418559999999992</v>
      </c>
      <c r="D12">
        <v>-2.4448199999999969</v>
      </c>
      <c r="E12">
        <v>135.97894000000005</v>
      </c>
      <c r="F12">
        <v>149.80111228883359</v>
      </c>
      <c r="G12">
        <v>38.973739624023438</v>
      </c>
      <c r="H12">
        <v>8.6440286636352539</v>
      </c>
      <c r="I12">
        <v>30.158918380737305</v>
      </c>
      <c r="J12">
        <v>33.224552154541016</v>
      </c>
      <c r="K12">
        <v>43.516643524169922</v>
      </c>
      <c r="L12">
        <v>9.6516046524047852</v>
      </c>
      <c r="M12">
        <v>151.82908630371094</v>
      </c>
      <c r="N12">
        <v>33.674343109130859</v>
      </c>
      <c r="O12">
        <v>167.26242065429687</v>
      </c>
      <c r="P12">
        <v>37.097316741943359</v>
      </c>
      <c r="Q12">
        <v>10.01166820526123</v>
      </c>
      <c r="R12">
        <v>7.8119640350341797</v>
      </c>
      <c r="S12">
        <v>34.930599212646484</v>
      </c>
      <c r="T12">
        <v>27.255855560302734</v>
      </c>
      <c r="U12">
        <v>38.481273651123047</v>
      </c>
      <c r="V12">
        <v>30.026393890380859</v>
      </c>
      <c r="W12">
        <v>12.001010894775391</v>
      </c>
      <c r="X12">
        <v>41.871395111083984</v>
      </c>
      <c r="Y12">
        <v>46.127593994140625</v>
      </c>
    </row>
    <row r="13" spans="1:25" x14ac:dyDescent="0.25">
      <c r="A13">
        <v>2006</v>
      </c>
      <c r="B13">
        <v>1411.4359580291964</v>
      </c>
      <c r="C13">
        <v>48.502430000000011</v>
      </c>
      <c r="D13">
        <v>-10.671860000000002</v>
      </c>
      <c r="E13">
        <v>137.19253</v>
      </c>
      <c r="F13">
        <v>177.10123006099613</v>
      </c>
      <c r="G13">
        <v>37.830570220947266</v>
      </c>
      <c r="H13">
        <v>8.2842321395874023</v>
      </c>
      <c r="I13">
        <v>30.042760848999023</v>
      </c>
      <c r="J13">
        <v>38.782066345214844</v>
      </c>
      <c r="K13">
        <v>40.920162200927734</v>
      </c>
      <c r="L13">
        <v>8.9607992172241211</v>
      </c>
      <c r="M13">
        <v>148.39694213867187</v>
      </c>
      <c r="N13">
        <v>32.496330261230469</v>
      </c>
      <c r="O13">
        <v>191.56494140625</v>
      </c>
      <c r="P13">
        <v>41.949367523193359</v>
      </c>
      <c r="Q13">
        <v>9.7180089950561523</v>
      </c>
      <c r="R13">
        <v>7.3458523750305176</v>
      </c>
      <c r="S13">
        <v>35.242347717285156</v>
      </c>
      <c r="T13">
        <v>26.639726638793945</v>
      </c>
      <c r="U13">
        <v>45.494194030761719</v>
      </c>
      <c r="V13">
        <v>34.389102935791016</v>
      </c>
      <c r="W13">
        <v>10.743526458740234</v>
      </c>
      <c r="X13">
        <v>38.961387634277344</v>
      </c>
      <c r="Y13">
        <v>50.295085906982422</v>
      </c>
    </row>
    <row r="14" spans="1:25" x14ac:dyDescent="0.25">
      <c r="A14">
        <v>2007</v>
      </c>
      <c r="B14">
        <v>1695.9229843263254</v>
      </c>
      <c r="C14">
        <v>42.172339999999991</v>
      </c>
      <c r="D14">
        <v>9.2725449999999974</v>
      </c>
      <c r="E14">
        <v>234.80518000000001</v>
      </c>
      <c r="F14">
        <v>208.96694843640921</v>
      </c>
      <c r="G14">
        <v>51.44488525390625</v>
      </c>
      <c r="H14">
        <v>11.126301765441895</v>
      </c>
      <c r="I14">
        <v>50.782756805419922</v>
      </c>
      <c r="J14">
        <v>45.194564819335938</v>
      </c>
      <c r="K14">
        <v>54.102970123291016</v>
      </c>
      <c r="L14">
        <v>11.701181411743164</v>
      </c>
      <c r="M14">
        <v>246.93722534179687</v>
      </c>
      <c r="N14">
        <v>53.406627655029297</v>
      </c>
      <c r="O14">
        <v>219.76396179199219</v>
      </c>
      <c r="P14">
        <v>47.529701232910156</v>
      </c>
      <c r="Q14">
        <v>13.215287208557129</v>
      </c>
      <c r="R14">
        <v>9.7123861312866211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10.388352394104004</v>
      </c>
      <c r="X14">
        <v>47.414604187011719</v>
      </c>
      <c r="Y14">
        <v>42.197044372558594</v>
      </c>
    </row>
    <row r="15" spans="1:25" x14ac:dyDescent="0.25">
      <c r="A15">
        <v>2008</v>
      </c>
      <c r="B15">
        <v>1951.2617399096489</v>
      </c>
      <c r="C15">
        <v>46.608200000000004</v>
      </c>
      <c r="D15">
        <v>14.320864999999998</v>
      </c>
      <c r="E15">
        <v>133.12665000000001</v>
      </c>
      <c r="F15">
        <v>240.2204816153826</v>
      </c>
      <c r="G15">
        <v>60.929065704345703</v>
      </c>
      <c r="H15">
        <v>13.016520500183105</v>
      </c>
      <c r="I15">
        <v>28.440378189086914</v>
      </c>
      <c r="J15">
        <v>51.319263458251953</v>
      </c>
      <c r="K15">
        <v>61.708145141601563</v>
      </c>
      <c r="L15">
        <v>13.182957649230957</v>
      </c>
      <c r="M15">
        <v>134.82888793945312</v>
      </c>
      <c r="N15">
        <v>28.804035186767578</v>
      </c>
      <c r="O15">
        <v>243.29209899902344</v>
      </c>
      <c r="P15">
        <v>51.9754638671875</v>
      </c>
      <c r="Q15">
        <v>15.651606559753418</v>
      </c>
      <c r="R15">
        <v>11.077641487121582</v>
      </c>
      <c r="S15">
        <v>34.197895050048828</v>
      </c>
      <c r="T15">
        <v>24.204034805297852</v>
      </c>
      <c r="U15">
        <v>61.708419799804688</v>
      </c>
      <c r="V15">
        <v>43.67498779296875</v>
      </c>
      <c r="W15">
        <v>14.030026435852051</v>
      </c>
      <c r="X15">
        <v>30.654834747314453</v>
      </c>
      <c r="Y15">
        <v>55.315139770507812</v>
      </c>
    </row>
    <row r="16" spans="1:25" x14ac:dyDescent="0.25">
      <c r="A16">
        <v>2009</v>
      </c>
      <c r="B16">
        <v>1994.347632040739</v>
      </c>
      <c r="C16">
        <v>48.541399999999989</v>
      </c>
      <c r="D16">
        <v>32.799250000000001</v>
      </c>
      <c r="E16">
        <v>106.08553999999999</v>
      </c>
      <c r="F16">
        <v>232.4474549006861</v>
      </c>
      <c r="G16">
        <v>81.340644836425781</v>
      </c>
      <c r="H16">
        <v>17.165515899658203</v>
      </c>
      <c r="I16">
        <v>22.387491226196289</v>
      </c>
      <c r="J16">
        <v>49.053958892822266</v>
      </c>
      <c r="K16">
        <v>82.674674987792969</v>
      </c>
      <c r="L16">
        <v>17.447038650512695</v>
      </c>
      <c r="M16">
        <v>107.82539367675781</v>
      </c>
      <c r="N16">
        <v>22.754657745361328</v>
      </c>
      <c r="O16">
        <v>236.25970458984375</v>
      </c>
      <c r="P16">
        <v>49.858463287353516</v>
      </c>
      <c r="Q16">
        <v>20.894983291625977</v>
      </c>
      <c r="R16">
        <v>14.841483116149902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19.372648239135742</v>
      </c>
      <c r="X16">
        <v>25.266063690185547</v>
      </c>
      <c r="Y16">
        <v>55.361286163330078</v>
      </c>
    </row>
    <row r="17" spans="1:25" x14ac:dyDescent="0.25">
      <c r="A17">
        <v>2010</v>
      </c>
      <c r="B17">
        <v>2362.8159239940642</v>
      </c>
      <c r="C17">
        <v>48.594449999999988</v>
      </c>
      <c r="D17">
        <v>37.136719999999997</v>
      </c>
      <c r="E17">
        <v>175.96056999999999</v>
      </c>
      <c r="F17">
        <v>261.65413953763147</v>
      </c>
      <c r="G17">
        <v>85.731170654296875</v>
      </c>
      <c r="H17">
        <v>17.873811721801758</v>
      </c>
      <c r="I17">
        <v>36.685443878173828</v>
      </c>
      <c r="J17">
        <v>54.551414489746094</v>
      </c>
      <c r="K17">
        <v>85.731170654296875</v>
      </c>
      <c r="L17">
        <v>17.873811721801758</v>
      </c>
      <c r="M17">
        <v>175.96055603027344</v>
      </c>
      <c r="N17">
        <v>36.685440063476562</v>
      </c>
      <c r="O17">
        <v>261.65414428710937</v>
      </c>
      <c r="P17">
        <v>54.551414489746094</v>
      </c>
      <c r="Q17">
        <v>22.022830963134766</v>
      </c>
      <c r="R17">
        <v>15.390175819396973</v>
      </c>
      <c r="S17">
        <v>45.201175689697266</v>
      </c>
      <c r="T17">
        <v>31.587856292724609</v>
      </c>
      <c r="U17">
        <v>67.214347839355469</v>
      </c>
      <c r="V17">
        <v>46.971282958984375</v>
      </c>
      <c r="W17">
        <v>16.38136100769043</v>
      </c>
      <c r="X17">
        <v>33.622234344482422</v>
      </c>
      <c r="Y17">
        <v>49.996406555175781</v>
      </c>
    </row>
    <row r="18" spans="1:25" x14ac:dyDescent="0.25">
      <c r="A18">
        <v>2011</v>
      </c>
      <c r="B18">
        <v>2731.5247531025411</v>
      </c>
      <c r="C18">
        <v>50.906020000000034</v>
      </c>
      <c r="D18">
        <v>20.419250000000002</v>
      </c>
      <c r="E18">
        <v>196.98693999999992</v>
      </c>
      <c r="F18">
        <v>294.2698537679878</v>
      </c>
      <c r="G18">
        <v>71.325271606445313</v>
      </c>
      <c r="H18">
        <v>14.690862655639648</v>
      </c>
      <c r="I18">
        <v>40.573387145996094</v>
      </c>
      <c r="J18">
        <v>60.610744476318359</v>
      </c>
      <c r="K18">
        <v>69.142555236816406</v>
      </c>
      <c r="L18">
        <v>14.241288185119629</v>
      </c>
      <c r="M18">
        <v>190.95867919921875</v>
      </c>
      <c r="N18">
        <v>39.331745147705078</v>
      </c>
      <c r="O18">
        <v>285.26449584960937</v>
      </c>
      <c r="P18">
        <v>58.755912780761719</v>
      </c>
      <c r="Q18">
        <v>18.322210311889648</v>
      </c>
      <c r="R18">
        <v>12.41224193572998</v>
      </c>
      <c r="S18">
        <v>50.602481842041016</v>
      </c>
      <c r="T18">
        <v>34.280265808105469</v>
      </c>
      <c r="U18">
        <v>75.592750549316406</v>
      </c>
      <c r="V18">
        <v>51.209735870361328</v>
      </c>
      <c r="W18">
        <v>12.67819881439209</v>
      </c>
      <c r="X18">
        <v>35.014793395996094</v>
      </c>
      <c r="Y18">
        <v>52.307010650634766</v>
      </c>
    </row>
    <row r="19" spans="1:25" x14ac:dyDescent="0.25">
      <c r="A19">
        <v>2012</v>
      </c>
      <c r="B19">
        <v>2966.0822348523138</v>
      </c>
      <c r="C19">
        <v>49.675550000000001</v>
      </c>
      <c r="D19">
        <v>23.304970000000004</v>
      </c>
      <c r="E19">
        <v>160.33406999999997</v>
      </c>
      <c r="F19">
        <v>313.73262158719621</v>
      </c>
      <c r="G19">
        <v>72.980522155761719</v>
      </c>
      <c r="H19">
        <v>14.852476119995117</v>
      </c>
      <c r="I19">
        <v>32.630046844482422</v>
      </c>
      <c r="J19">
        <v>63.848628997802734</v>
      </c>
      <c r="K19">
        <v>69.312828063964844</v>
      </c>
      <c r="L19">
        <v>14.106053352355957</v>
      </c>
      <c r="M19">
        <v>152.27635192871094</v>
      </c>
      <c r="N19">
        <v>30.990200042724609</v>
      </c>
      <c r="O19">
        <v>297.96575927734375</v>
      </c>
      <c r="P19">
        <v>60.639865875244141</v>
      </c>
      <c r="Q19">
        <v>18.747413635253906</v>
      </c>
      <c r="R19">
        <v>12.442809104919434</v>
      </c>
      <c r="S19">
        <v>41.187004089355469</v>
      </c>
      <c r="T19">
        <v>27.336147308349609</v>
      </c>
      <c r="U19">
        <v>80.592399597167969</v>
      </c>
      <c r="V19">
        <v>53.489822387695313</v>
      </c>
      <c r="W19">
        <v>13.340808868408203</v>
      </c>
      <c r="X19">
        <v>29.309000015258789</v>
      </c>
      <c r="Y19">
        <v>57.350189208984375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5117038483843"/>
  </sheetPr>
  <dimension ref="A1:Y19"/>
  <sheetViews>
    <sheetView workbookViewId="0">
      <selection activeCell="G1" sqref="G1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52</v>
      </c>
      <c r="I1" t="s">
        <v>53</v>
      </c>
      <c r="J1" t="s">
        <v>54</v>
      </c>
      <c r="K1" t="s">
        <v>55</v>
      </c>
      <c r="L1" t="s">
        <v>58</v>
      </c>
      <c r="M1" t="s">
        <v>56</v>
      </c>
      <c r="N1" t="s">
        <v>59</v>
      </c>
      <c r="O1" t="s">
        <v>57</v>
      </c>
      <c r="P1" t="s">
        <v>60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43</v>
      </c>
      <c r="X1" t="s">
        <v>44</v>
      </c>
      <c r="Y1" t="s">
        <v>45</v>
      </c>
    </row>
    <row r="2" spans="1:25" x14ac:dyDescent="0.25">
      <c r="A2">
        <v>1995</v>
      </c>
      <c r="B2">
        <v>10.676650730133057</v>
      </c>
      <c r="C2">
        <v>8.5514799999999997</v>
      </c>
      <c r="D2">
        <v>-8.092000000000002E-2</v>
      </c>
      <c r="E2">
        <v>-0.29993000000000009</v>
      </c>
      <c r="F2">
        <v>3.489663273628</v>
      </c>
      <c r="G2">
        <v>8.4705591201782227</v>
      </c>
      <c r="H2">
        <v>21.746067047119141</v>
      </c>
      <c r="I2">
        <v>-0.76999610662460327</v>
      </c>
      <c r="J2">
        <v>8.9588470458984375</v>
      </c>
      <c r="K2">
        <v>12.121089935302734</v>
      </c>
      <c r="L2">
        <v>31.117900848388672</v>
      </c>
      <c r="M2">
        <v>-0.42918989062309265</v>
      </c>
      <c r="N2">
        <v>-1.1018388271331787</v>
      </c>
      <c r="O2">
        <v>4.9935922622680664</v>
      </c>
      <c r="P2">
        <v>12.819812774658203</v>
      </c>
      <c r="Q2">
        <v>21.746067047119141</v>
      </c>
      <c r="R2">
        <v>21.746067047119141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72.644485473632813</v>
      </c>
      <c r="X2">
        <v>-2.5722336769104004</v>
      </c>
      <c r="Y2">
        <v>29.927749633789063</v>
      </c>
    </row>
    <row r="3" spans="1:25" x14ac:dyDescent="0.25">
      <c r="A3">
        <v>1996</v>
      </c>
      <c r="B3">
        <v>12.021529830932618</v>
      </c>
      <c r="C3">
        <v>7.6885200000000014</v>
      </c>
      <c r="D3">
        <v>6.5720000000000015E-2</v>
      </c>
      <c r="E3">
        <v>0.27382000000000001</v>
      </c>
      <c r="F3">
        <v>3.6032751997436847</v>
      </c>
      <c r="G3">
        <v>7.7542400360107422</v>
      </c>
      <c r="H3">
        <v>19.416494369506836</v>
      </c>
      <c r="I3">
        <v>0.68564093112945557</v>
      </c>
      <c r="J3">
        <v>9.0225439071655273</v>
      </c>
      <c r="K3">
        <v>10.780074119567871</v>
      </c>
      <c r="L3">
        <v>26.993133544921875</v>
      </c>
      <c r="M3">
        <v>0.38066911697387695</v>
      </c>
      <c r="N3">
        <v>0.9531894326210022</v>
      </c>
      <c r="O3">
        <v>5.009333610534668</v>
      </c>
      <c r="P3">
        <v>12.543291091918945</v>
      </c>
      <c r="Q3">
        <v>19.907094955444336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 spans="1:25" x14ac:dyDescent="0.25">
      <c r="A4">
        <v>1997</v>
      </c>
      <c r="B4">
        <v>15.013158004760742</v>
      </c>
      <c r="C4">
        <v>6.9493799999999997</v>
      </c>
      <c r="D4">
        <v>0.18726000000000001</v>
      </c>
      <c r="E4">
        <v>0.38356999999999991</v>
      </c>
      <c r="F4">
        <v>3.9560856333662677</v>
      </c>
      <c r="G4">
        <v>7.1366400718688965</v>
      </c>
      <c r="H4">
        <v>17.436582565307617</v>
      </c>
      <c r="I4">
        <v>0.93715667724609375</v>
      </c>
      <c r="J4">
        <v>9.6656990051269531</v>
      </c>
      <c r="K4">
        <v>9.6948413848876953</v>
      </c>
      <c r="L4">
        <v>23.68690299987793</v>
      </c>
      <c r="M4">
        <v>0.52106457948684692</v>
      </c>
      <c r="N4">
        <v>1.2730900049209595</v>
      </c>
      <c r="O4">
        <v>5.3741850852966309</v>
      </c>
      <c r="P4">
        <v>13.130467414855957</v>
      </c>
      <c r="Q4">
        <v>18.321557998657227</v>
      </c>
      <c r="R4">
        <v>17.393211364746094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34.471797943115234</v>
      </c>
    </row>
    <row r="5" spans="1:25" x14ac:dyDescent="0.25">
      <c r="A5">
        <v>1998</v>
      </c>
      <c r="B5">
        <v>16.224282836914064</v>
      </c>
      <c r="C5">
        <v>7.5245200000000008</v>
      </c>
      <c r="D5">
        <v>0.14582000000000001</v>
      </c>
      <c r="E5">
        <v>0.37698000000000009</v>
      </c>
      <c r="F5">
        <v>4.4470810902854536</v>
      </c>
      <c r="G5">
        <v>7.6703400611877441</v>
      </c>
      <c r="H5">
        <v>18.295259475708008</v>
      </c>
      <c r="I5">
        <v>0.89917099475860596</v>
      </c>
      <c r="J5">
        <v>10.607157707214355</v>
      </c>
      <c r="K5">
        <v>10.260579109191895</v>
      </c>
      <c r="L5">
        <v>24.473485946655273</v>
      </c>
      <c r="M5">
        <v>0.50428444147109985</v>
      </c>
      <c r="N5">
        <v>1.2028169631958008</v>
      </c>
      <c r="O5">
        <v>5.9488401412963867</v>
      </c>
      <c r="P5">
        <v>14.189146995544434</v>
      </c>
      <c r="Q5">
        <v>19.691699981689453</v>
      </c>
      <c r="R5">
        <v>18.408182144165039</v>
      </c>
      <c r="S5">
        <v>0.96780294179916382</v>
      </c>
      <c r="T5">
        <v>0.90472084283828735</v>
      </c>
      <c r="U5">
        <v>11.416780471801758</v>
      </c>
      <c r="V5">
        <v>10.672627449035645</v>
      </c>
      <c r="W5">
        <v>61.390216827392578</v>
      </c>
      <c r="X5">
        <v>3.0171914100646973</v>
      </c>
      <c r="Y5">
        <v>35.59259033203125</v>
      </c>
    </row>
    <row r="6" spans="1:25" x14ac:dyDescent="0.25">
      <c r="A6">
        <v>1999</v>
      </c>
      <c r="B6">
        <v>17.055746143341064</v>
      </c>
      <c r="C6">
        <v>7.0724399999999994</v>
      </c>
      <c r="D6">
        <v>0.32868999999999993</v>
      </c>
      <c r="E6">
        <v>0.66382000000000008</v>
      </c>
      <c r="F6">
        <v>4.5791686852319371</v>
      </c>
      <c r="G6">
        <v>7.4011297225952148</v>
      </c>
      <c r="H6">
        <v>17.244663238525391</v>
      </c>
      <c r="I6">
        <v>1.5467034578323364</v>
      </c>
      <c r="J6">
        <v>10.669482231140137</v>
      </c>
      <c r="K6">
        <v>9.688471794128418</v>
      </c>
      <c r="L6">
        <v>22.574180603027344</v>
      </c>
      <c r="M6">
        <v>0.86897557973861694</v>
      </c>
      <c r="N6">
        <v>2.024716854095459</v>
      </c>
      <c r="O6">
        <v>5.9943742752075195</v>
      </c>
      <c r="P6">
        <v>13.966917991638184</v>
      </c>
      <c r="Q6">
        <v>19.000570297241211</v>
      </c>
      <c r="R6">
        <v>17.381782531738281</v>
      </c>
      <c r="S6">
        <v>1.7041937112808228</v>
      </c>
      <c r="T6">
        <v>1.5590018033981323</v>
      </c>
      <c r="U6">
        <v>11.755882263183594</v>
      </c>
      <c r="V6">
        <v>10.754319190979004</v>
      </c>
      <c r="W6">
        <v>58.534168243408203</v>
      </c>
      <c r="X6">
        <v>5.2500295639038086</v>
      </c>
      <c r="Y6">
        <v>36.215801239013672</v>
      </c>
    </row>
    <row r="7" spans="1:25" x14ac:dyDescent="0.25">
      <c r="A7">
        <v>2000</v>
      </c>
      <c r="B7">
        <v>19.263639919281005</v>
      </c>
      <c r="C7">
        <v>7.2612000000000005</v>
      </c>
      <c r="D7">
        <v>0.17552999999999999</v>
      </c>
      <c r="E7">
        <v>0.54117000000000004</v>
      </c>
      <c r="F7">
        <v>5.0059243494144221</v>
      </c>
      <c r="G7">
        <v>7.436729907989502</v>
      </c>
      <c r="H7">
        <v>16.93865966796875</v>
      </c>
      <c r="I7">
        <v>1.2326242923736572</v>
      </c>
      <c r="J7">
        <v>11.402007102966309</v>
      </c>
      <c r="K7">
        <v>9.4170722961425781</v>
      </c>
      <c r="L7">
        <v>21.449289321899414</v>
      </c>
      <c r="M7">
        <v>0.68527930974960327</v>
      </c>
      <c r="N7">
        <v>1.5608624219894409</v>
      </c>
      <c r="O7">
        <v>6.3389630317687988</v>
      </c>
      <c r="P7">
        <v>14.438272476196289</v>
      </c>
      <c r="Q7">
        <v>19.091964721679687</v>
      </c>
      <c r="R7">
        <v>16.894874572753906</v>
      </c>
      <c r="S7">
        <v>1.3893201351165771</v>
      </c>
      <c r="T7">
        <v>1.2294380664825439</v>
      </c>
      <c r="U7">
        <v>12.851471900939941</v>
      </c>
      <c r="V7">
        <v>11.372533798217773</v>
      </c>
      <c r="W7">
        <v>57.276885986328125</v>
      </c>
      <c r="X7">
        <v>4.1680326461791992</v>
      </c>
      <c r="Y7">
        <v>38.555084228515625</v>
      </c>
    </row>
    <row r="8" spans="1:25" x14ac:dyDescent="0.25">
      <c r="A8">
        <v>2001</v>
      </c>
      <c r="B8">
        <v>19.915162792205809</v>
      </c>
      <c r="C8">
        <v>8.1739200000000025</v>
      </c>
      <c r="D8">
        <v>-0.12532666666666667</v>
      </c>
      <c r="E8">
        <v>-0.24887999999999999</v>
      </c>
      <c r="F8">
        <v>5.2446046489495064</v>
      </c>
      <c r="G8">
        <v>8.0485935211181641</v>
      </c>
      <c r="H8">
        <v>17.933330535888672</v>
      </c>
      <c r="I8">
        <v>-0.55453753471374512</v>
      </c>
      <c r="J8">
        <v>11.685672760009766</v>
      </c>
      <c r="K8">
        <v>9.9117469787597656</v>
      </c>
      <c r="L8">
        <v>22.084684371948242</v>
      </c>
      <c r="M8">
        <v>-0.30649277567863464</v>
      </c>
      <c r="N8">
        <v>-0.68290644884109497</v>
      </c>
      <c r="O8">
        <v>6.4586682319641113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61.701908111572266</v>
      </c>
      <c r="X8">
        <v>-1.9079571962356567</v>
      </c>
      <c r="Y8">
        <v>40.206047058105469</v>
      </c>
    </row>
    <row r="9" spans="1:25" x14ac:dyDescent="0.25">
      <c r="A9">
        <v>2002</v>
      </c>
      <c r="B9">
        <v>25.671448627471925</v>
      </c>
      <c r="C9">
        <v>9.5701100000000014</v>
      </c>
      <c r="D9">
        <v>-0.54002333333333319</v>
      </c>
      <c r="E9">
        <v>-0.55196999999999996</v>
      </c>
      <c r="F9">
        <v>6.7429823937447901</v>
      </c>
      <c r="G9">
        <v>9.0300865173339844</v>
      </c>
      <c r="H9">
        <v>19.694747924804688</v>
      </c>
      <c r="I9">
        <v>-1.2038543224334717</v>
      </c>
      <c r="J9">
        <v>14.706540107727051</v>
      </c>
      <c r="K9">
        <v>10.946824073791504</v>
      </c>
      <c r="L9">
        <v>23.875179290771484</v>
      </c>
      <c r="M9">
        <v>-0.6691318154335022</v>
      </c>
      <c r="N9">
        <v>-1.4593859910964966</v>
      </c>
      <c r="O9">
        <v>8.1742563247680664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-1.2004684209823608</v>
      </c>
      <c r="U9">
        <v>17.310939788818359</v>
      </c>
      <c r="V9">
        <v>14.665176391601562</v>
      </c>
      <c r="W9">
        <v>59.326114654541016</v>
      </c>
      <c r="X9">
        <v>-3.6263477802276611</v>
      </c>
      <c r="Y9">
        <v>44.30023193359375</v>
      </c>
    </row>
    <row r="10" spans="1:25" x14ac:dyDescent="0.25">
      <c r="A10">
        <v>2003</v>
      </c>
      <c r="B10">
        <v>37.747985767364504</v>
      </c>
      <c r="C10">
        <v>10.510059999999999</v>
      </c>
      <c r="D10">
        <v>-0.26892000000000005</v>
      </c>
      <c r="E10">
        <v>-0.38913000000000009</v>
      </c>
      <c r="F10">
        <v>7.6720806975904319</v>
      </c>
      <c r="G10">
        <v>10.24113941192627</v>
      </c>
      <c r="H10">
        <v>21.875925064086914</v>
      </c>
      <c r="I10">
        <v>-0.83121401071548462</v>
      </c>
      <c r="J10">
        <v>16.388200759887695</v>
      </c>
      <c r="K10">
        <v>12.139362335205078</v>
      </c>
      <c r="L10">
        <v>25.930685043334961</v>
      </c>
      <c r="M10">
        <v>-0.46125629544258118</v>
      </c>
      <c r="N10">
        <v>-0.98528170585632324</v>
      </c>
      <c r="O10">
        <v>9.094120979309082</v>
      </c>
      <c r="P10">
        <v>19.425798416137695</v>
      </c>
      <c r="Q10">
        <v>26.291593551635742</v>
      </c>
      <c r="R10">
        <v>21.778848648071289</v>
      </c>
      <c r="S10">
        <v>-0.99899506568908691</v>
      </c>
      <c r="T10">
        <v>-0.82752543687820435</v>
      </c>
      <c r="U10">
        <v>19.696168899536133</v>
      </c>
      <c r="V10">
        <v>16.31547737121582</v>
      </c>
      <c r="W10">
        <v>58.440349578857422</v>
      </c>
      <c r="X10">
        <v>-2.2205431461334229</v>
      </c>
      <c r="Y10">
        <v>43.780193328857422</v>
      </c>
    </row>
    <row r="11" spans="1:25" x14ac:dyDescent="0.25">
      <c r="A11">
        <v>2004</v>
      </c>
      <c r="B11">
        <v>62.630924182891846</v>
      </c>
      <c r="C11">
        <v>11.64138</v>
      </c>
      <c r="D11">
        <v>-0.11048999999999984</v>
      </c>
      <c r="E11">
        <v>-0.15616000000000008</v>
      </c>
      <c r="F11">
        <v>8.5139526115965776</v>
      </c>
      <c r="G11">
        <v>11.530889511108398</v>
      </c>
      <c r="H11">
        <v>24.134698867797852</v>
      </c>
      <c r="I11">
        <v>-0.32685026526451111</v>
      </c>
      <c r="J11">
        <v>17.820106506347656</v>
      </c>
      <c r="K11">
        <v>13.311782836914063</v>
      </c>
      <c r="L11">
        <v>27.862192153930664</v>
      </c>
      <c r="M11">
        <v>-0.18027819693088531</v>
      </c>
      <c r="N11">
        <v>-0.37733080983161926</v>
      </c>
      <c r="O11">
        <v>9.8288936614990234</v>
      </c>
      <c r="P11">
        <v>20.57234001159668</v>
      </c>
      <c r="Q11">
        <v>29.602706909179688</v>
      </c>
      <c r="R11">
        <v>23.882251739501953</v>
      </c>
      <c r="S11">
        <v>-0.40090218186378479</v>
      </c>
      <c r="T11">
        <v>-0.32343146204948425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 spans="1:25" x14ac:dyDescent="0.25">
      <c r="A12">
        <v>2005</v>
      </c>
      <c r="B12">
        <v>94.459444057464594</v>
      </c>
      <c r="C12">
        <v>12.333509999999999</v>
      </c>
      <c r="D12">
        <v>4.157000000000196E-2</v>
      </c>
      <c r="E12">
        <v>0.44853999999999994</v>
      </c>
      <c r="F12">
        <v>9.3593887340452078</v>
      </c>
      <c r="G12">
        <v>12.375080108642578</v>
      </c>
      <c r="H12">
        <v>25.389364242553711</v>
      </c>
      <c r="I12">
        <v>0.92024821043014526</v>
      </c>
      <c r="J12">
        <v>19.202213287353516</v>
      </c>
      <c r="K12">
        <v>13.817559242248535</v>
      </c>
      <c r="L12">
        <v>28.34882926940918</v>
      </c>
      <c r="M12">
        <v>0.5008232593536377</v>
      </c>
      <c r="N12">
        <v>1.0275152921676636</v>
      </c>
      <c r="O12">
        <v>10.450349807739258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55.786300659179688</v>
      </c>
      <c r="X12">
        <v>2.0219979286193848</v>
      </c>
      <c r="Y12">
        <v>42.191699981689453</v>
      </c>
    </row>
    <row r="13" spans="1:25" x14ac:dyDescent="0.25">
      <c r="A13">
        <v>2006</v>
      </c>
      <c r="B13">
        <v>126.69214668655395</v>
      </c>
      <c r="C13">
        <v>13.764619999999999</v>
      </c>
      <c r="D13">
        <v>-1.2420000000000118E-2</v>
      </c>
      <c r="E13">
        <v>1.4081800000000002</v>
      </c>
      <c r="F13">
        <v>10.847670377850543</v>
      </c>
      <c r="G13">
        <v>13.752200126647949</v>
      </c>
      <c r="H13">
        <v>27.666847229003906</v>
      </c>
      <c r="I13">
        <v>2.8329939842224121</v>
      </c>
      <c r="J13">
        <v>21.823478698730469</v>
      </c>
      <c r="K13">
        <v>14.875330924987793</v>
      </c>
      <c r="L13">
        <v>29.926376342773438</v>
      </c>
      <c r="M13">
        <v>1.5231848955154419</v>
      </c>
      <c r="N13">
        <v>3.0643625259399414</v>
      </c>
      <c r="O13">
        <v>11.733591079711914</v>
      </c>
      <c r="P13">
        <v>23.605783462524414</v>
      </c>
      <c r="Q13">
        <v>35.305374145507812</v>
      </c>
      <c r="R13">
        <v>26.68736457824707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 spans="1:25" x14ac:dyDescent="0.25">
      <c r="A14">
        <v>2007</v>
      </c>
      <c r="B14">
        <v>159.76346621322631</v>
      </c>
      <c r="C14">
        <v>16.51089</v>
      </c>
      <c r="D14">
        <v>-0.23233500000000068</v>
      </c>
      <c r="E14">
        <v>0.44612999999999992</v>
      </c>
      <c r="F14">
        <v>13.338942401333593</v>
      </c>
      <c r="G14">
        <v>16.278554916381836</v>
      </c>
      <c r="H14">
        <v>32.123714447021484</v>
      </c>
      <c r="I14">
        <v>0.88038241863250732</v>
      </c>
      <c r="J14">
        <v>26.32275390625</v>
      </c>
      <c r="K14">
        <v>17.119644165039063</v>
      </c>
      <c r="L14">
        <v>33.783500671386719</v>
      </c>
      <c r="M14">
        <v>0.46918091177940369</v>
      </c>
      <c r="N14">
        <v>0.92587053775787354</v>
      </c>
      <c r="O14">
        <v>14.028146743774414</v>
      </c>
      <c r="P14">
        <v>27.68281364440918</v>
      </c>
      <c r="Q14">
        <v>41.791164398193359</v>
      </c>
      <c r="R14">
        <v>30.713817596435547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 spans="1:25" x14ac:dyDescent="0.25">
      <c r="A15">
        <v>2008</v>
      </c>
      <c r="B15">
        <v>193.97778580093384</v>
      </c>
      <c r="C15">
        <v>19.428609999999999</v>
      </c>
      <c r="D15">
        <v>0.35746499999999853</v>
      </c>
      <c r="E15">
        <v>1.9305100000000002</v>
      </c>
      <c r="F15">
        <v>16.936253938253653</v>
      </c>
      <c r="G15">
        <v>19.786073684692383</v>
      </c>
      <c r="H15">
        <v>38.305732727050781</v>
      </c>
      <c r="I15">
        <v>3.7374570369720459</v>
      </c>
      <c r="J15">
        <v>32.788497924804688</v>
      </c>
      <c r="K15">
        <v>20.039072036743164</v>
      </c>
      <c r="L15">
        <v>38.795536041259766</v>
      </c>
      <c r="M15">
        <v>1.9551947116851807</v>
      </c>
      <c r="N15">
        <v>3.7852466106414795</v>
      </c>
      <c r="O15">
        <v>17.152812957763672</v>
      </c>
      <c r="P15">
        <v>33.207752227783203</v>
      </c>
      <c r="Q15">
        <v>50.795852661132812</v>
      </c>
      <c r="R15">
        <v>35.951469421386719</v>
      </c>
      <c r="S15">
        <v>4.9561071395874023</v>
      </c>
      <c r="T15">
        <v>3.5077536106109619</v>
      </c>
      <c r="U15">
        <v>43.479640960693359</v>
      </c>
      <c r="V15">
        <v>30.773321151733398</v>
      </c>
      <c r="W15">
        <v>51.189189910888672</v>
      </c>
      <c r="X15">
        <v>4.9944844245910645</v>
      </c>
      <c r="Y15">
        <v>43.816326141357422</v>
      </c>
    </row>
    <row r="16" spans="1:25" x14ac:dyDescent="0.25">
      <c r="A16">
        <v>2009</v>
      </c>
      <c r="B16">
        <v>226.87303437042237</v>
      </c>
      <c r="C16">
        <v>19.21116</v>
      </c>
      <c r="D16">
        <v>0.88983999999999996</v>
      </c>
      <c r="E16">
        <v>1.6921600000000001</v>
      </c>
      <c r="F16">
        <v>18.041718589017897</v>
      </c>
      <c r="G16">
        <v>20.10099983215332</v>
      </c>
      <c r="H16">
        <v>38.177654266357422</v>
      </c>
      <c r="I16">
        <v>3.213904857635498</v>
      </c>
      <c r="J16">
        <v>34.2664794921875</v>
      </c>
      <c r="K16">
        <v>20.430665969848633</v>
      </c>
      <c r="L16">
        <v>38.803787231445313</v>
      </c>
      <c r="M16">
        <v>1.7199122905731201</v>
      </c>
      <c r="N16">
        <v>3.2666144371032715</v>
      </c>
      <c r="O16">
        <v>18.337612152099609</v>
      </c>
      <c r="P16">
        <v>34.828464508056641</v>
      </c>
      <c r="Q16">
        <v>51.604347229003906</v>
      </c>
      <c r="R16">
        <v>36.654018402099609</v>
      </c>
      <c r="S16">
        <v>4.3442025184631348</v>
      </c>
      <c r="T16">
        <v>3.0856406688690186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 spans="1:25" x14ac:dyDescent="0.25">
      <c r="A17">
        <v>2010</v>
      </c>
      <c r="B17">
        <v>261.74589331054688</v>
      </c>
      <c r="C17">
        <v>19.631020000000003</v>
      </c>
      <c r="D17">
        <v>0.26123000000000002</v>
      </c>
      <c r="E17">
        <v>0.57840000000000014</v>
      </c>
      <c r="F17">
        <v>19.458745818620876</v>
      </c>
      <c r="G17">
        <v>19.892250061035156</v>
      </c>
      <c r="H17">
        <v>37.059959411621094</v>
      </c>
      <c r="I17">
        <v>1.0775794982910156</v>
      </c>
      <c r="J17">
        <v>36.252323150634766</v>
      </c>
      <c r="K17">
        <v>19.892250061035156</v>
      </c>
      <c r="L17">
        <v>37.059959411621094</v>
      </c>
      <c r="M17">
        <v>0.57840001583099365</v>
      </c>
      <c r="N17">
        <v>1.0775794982910156</v>
      </c>
      <c r="O17">
        <v>19.458745956420898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49.818561553955078</v>
      </c>
      <c r="X17">
        <v>1.4485569000244141</v>
      </c>
      <c r="Y17">
        <v>48.732883453369141</v>
      </c>
    </row>
    <row r="18" spans="1:25" x14ac:dyDescent="0.25">
      <c r="A18">
        <v>2011</v>
      </c>
      <c r="B18">
        <v>297.21517811584471</v>
      </c>
      <c r="C18">
        <v>18.161449999999999</v>
      </c>
      <c r="D18">
        <v>0.40865999999999997</v>
      </c>
      <c r="E18">
        <v>1.35439</v>
      </c>
      <c r="F18">
        <v>21.641664401681936</v>
      </c>
      <c r="G18">
        <v>18.570110321044922</v>
      </c>
      <c r="H18">
        <v>33.930454254150391</v>
      </c>
      <c r="I18">
        <v>2.4746794700622559</v>
      </c>
      <c r="J18">
        <v>39.542659759521484</v>
      </c>
      <c r="K18">
        <v>18.001819610595703</v>
      </c>
      <c r="L18">
        <v>32.892101287841797</v>
      </c>
      <c r="M18">
        <v>1.3129425048828125</v>
      </c>
      <c r="N18">
        <v>2.3989484310150146</v>
      </c>
      <c r="O18">
        <v>20.979379653930664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37.638442993164062</v>
      </c>
      <c r="W18">
        <v>44.676021575927734</v>
      </c>
      <c r="X18">
        <v>3.2583954334259033</v>
      </c>
      <c r="Y18">
        <v>52.065578460693359</v>
      </c>
    </row>
    <row r="19" spans="1:25" x14ac:dyDescent="0.25">
      <c r="A19">
        <v>2012</v>
      </c>
      <c r="B19">
        <v>332.48864085388186</v>
      </c>
      <c r="C19">
        <v>19.36544</v>
      </c>
      <c r="D19">
        <v>0.59610999999999992</v>
      </c>
      <c r="E19">
        <v>1.8125000000000002</v>
      </c>
      <c r="F19">
        <v>25.616668114082977</v>
      </c>
      <c r="G19">
        <v>19.961551666259766</v>
      </c>
      <c r="H19">
        <v>35.765785217285156</v>
      </c>
      <c r="I19">
        <v>3.2475173473358154</v>
      </c>
      <c r="J19">
        <v>45.898250579833984</v>
      </c>
      <c r="K19">
        <v>18.958366394042969</v>
      </c>
      <c r="L19">
        <v>33.968345642089844</v>
      </c>
      <c r="M19">
        <v>1.7214113473892212</v>
      </c>
      <c r="N19">
        <v>3.08431077003479</v>
      </c>
      <c r="O19">
        <v>24.329280853271484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3.0883302688598633</v>
      </c>
      <c r="U19">
        <v>65.764457702636719</v>
      </c>
      <c r="V19">
        <v>43.648399353027344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79995117038483843"/>
  </sheetPr>
  <dimension ref="A1:D19"/>
  <sheetViews>
    <sheetView workbookViewId="0">
      <selection activeCell="B1" sqref="B1:D1"/>
    </sheetView>
  </sheetViews>
  <sheetFormatPr defaultRowHeight="15.75" x14ac:dyDescent="0.25"/>
  <sheetData>
    <row r="1" spans="1:4" x14ac:dyDescent="0.25">
      <c r="A1" t="s">
        <v>0</v>
      </c>
      <c r="B1" t="s">
        <v>293</v>
      </c>
      <c r="C1" t="s">
        <v>294</v>
      </c>
      <c r="D1" t="s">
        <v>295</v>
      </c>
    </row>
    <row r="2" spans="1:4" x14ac:dyDescent="0.25">
      <c r="A2">
        <v>1995</v>
      </c>
      <c r="B2">
        <v>5.8769435882568359</v>
      </c>
      <c r="C2">
        <v>-0.20809389650821686</v>
      </c>
      <c r="D2">
        <v>2.4211568832397461</v>
      </c>
    </row>
    <row r="3" spans="1:4" x14ac:dyDescent="0.25">
      <c r="A3">
        <v>1996</v>
      </c>
      <c r="B3">
        <v>4.8927035331726074</v>
      </c>
      <c r="C3">
        <v>0.17277257144451141</v>
      </c>
      <c r="D3">
        <v>2.2735633850097656</v>
      </c>
    </row>
    <row r="4" spans="1:4" x14ac:dyDescent="0.25">
      <c r="A4">
        <v>1997</v>
      </c>
      <c r="B4">
        <v>3.7412810325622559</v>
      </c>
      <c r="C4">
        <v>0.20108106732368469</v>
      </c>
      <c r="D4">
        <v>2.0739212036132813</v>
      </c>
    </row>
    <row r="5" spans="1:4" x14ac:dyDescent="0.25">
      <c r="A5">
        <v>1998</v>
      </c>
      <c r="B5">
        <v>4.4367117881774902</v>
      </c>
      <c r="C5">
        <v>0.21805444359779358</v>
      </c>
      <c r="D5">
        <v>2.5723001956939697</v>
      </c>
    </row>
    <row r="6" spans="1:4" x14ac:dyDescent="0.25">
      <c r="A6">
        <v>1999</v>
      </c>
      <c r="B6">
        <v>3.6823623180389404</v>
      </c>
      <c r="C6">
        <v>0.33027738332748413</v>
      </c>
      <c r="D6">
        <v>2.2783222198486328</v>
      </c>
    </row>
    <row r="7" spans="1:4" x14ac:dyDescent="0.25">
      <c r="A7">
        <v>2000</v>
      </c>
      <c r="B7">
        <v>5.2128057479858398</v>
      </c>
      <c r="C7">
        <v>0.37933528423309326</v>
      </c>
      <c r="D7">
        <v>3.508922815322876</v>
      </c>
    </row>
    <row r="8" spans="1:4" x14ac:dyDescent="0.25">
      <c r="A8">
        <v>2001</v>
      </c>
      <c r="B8">
        <v>5.9109129905700684</v>
      </c>
      <c r="C8">
        <v>-0.18277828395366669</v>
      </c>
      <c r="D8">
        <v>3.8516547679901123</v>
      </c>
    </row>
    <row r="9" spans="1:4" x14ac:dyDescent="0.25">
      <c r="A9">
        <v>2002</v>
      </c>
      <c r="B9">
        <v>7.109931468963623</v>
      </c>
      <c r="C9">
        <v>-0.43459922075271606</v>
      </c>
      <c r="D9">
        <v>5.3091559410095215</v>
      </c>
    </row>
    <row r="10" spans="1:4" x14ac:dyDescent="0.25">
      <c r="A10">
        <v>2003</v>
      </c>
      <c r="B10">
        <v>6.5520081520080566</v>
      </c>
      <c r="C10">
        <v>-0.24895499646663666</v>
      </c>
      <c r="D10">
        <v>4.9083924293518066</v>
      </c>
    </row>
    <row r="11" spans="1:4" x14ac:dyDescent="0.25">
      <c r="A11">
        <v>2004</v>
      </c>
      <c r="B11">
        <v>5.3502712249755859</v>
      </c>
      <c r="C11">
        <v>-7.2457402944564819E-2</v>
      </c>
      <c r="D11">
        <v>3.9504284858703613</v>
      </c>
    </row>
    <row r="12" spans="1:4" x14ac:dyDescent="0.25">
      <c r="A12">
        <v>2005</v>
      </c>
      <c r="B12">
        <v>3.8106036186218262</v>
      </c>
      <c r="C12">
        <v>0.13811694085597992</v>
      </c>
      <c r="D12">
        <v>2.8819952011108398</v>
      </c>
    </row>
    <row r="13" spans="1:4" x14ac:dyDescent="0.25">
      <c r="A13">
        <v>2006</v>
      </c>
      <c r="B13">
        <v>3.9054956436157227</v>
      </c>
      <c r="C13">
        <v>0.39990988373756409</v>
      </c>
      <c r="D13">
        <v>3.0806365013122559</v>
      </c>
    </row>
    <row r="14" spans="1:4" x14ac:dyDescent="0.25">
      <c r="A14">
        <v>2007</v>
      </c>
      <c r="B14">
        <v>3.2871558666229248</v>
      </c>
      <c r="C14">
        <v>9.0087778866291046E-2</v>
      </c>
      <c r="D14">
        <v>2.6935548782348633</v>
      </c>
    </row>
    <row r="15" spans="1:4" x14ac:dyDescent="0.25">
      <c r="A15">
        <v>2008</v>
      </c>
      <c r="B15">
        <v>4.5561037063598633</v>
      </c>
      <c r="C15">
        <v>0.44453507661819458</v>
      </c>
      <c r="D15">
        <v>3.8998808860778809</v>
      </c>
    </row>
    <row r="16" spans="1:4" x14ac:dyDescent="0.25">
      <c r="A16">
        <v>2009</v>
      </c>
      <c r="B16">
        <v>4.7873926162719727</v>
      </c>
      <c r="C16">
        <v>0.40301647782325745</v>
      </c>
      <c r="D16">
        <v>4.2969398498535156</v>
      </c>
    </row>
    <row r="17" spans="1:4" x14ac:dyDescent="0.25">
      <c r="A17">
        <v>2010</v>
      </c>
      <c r="B17">
        <v>3.8009757995605469</v>
      </c>
      <c r="C17">
        <v>0.1105196475982666</v>
      </c>
      <c r="D17">
        <v>3.7181425094604492</v>
      </c>
    </row>
    <row r="18" spans="1:4" x14ac:dyDescent="0.25">
      <c r="A18">
        <v>2011</v>
      </c>
      <c r="B18">
        <v>3.3008711338043213</v>
      </c>
      <c r="C18">
        <v>0.24074532091617584</v>
      </c>
      <c r="D18">
        <v>3.8468458652496338</v>
      </c>
    </row>
    <row r="19" spans="1:4" x14ac:dyDescent="0.25">
      <c r="A19">
        <v>2012</v>
      </c>
      <c r="B19">
        <v>3.6489629745483398</v>
      </c>
      <c r="C19">
        <v>0.3313242495059967</v>
      </c>
      <c r="D19">
        <v>4.6827163696289062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5117038483843"/>
  </sheetPr>
  <dimension ref="A1:Y19"/>
  <sheetViews>
    <sheetView workbookViewId="0">
      <selection activeCell="F44" sqref="F44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52</v>
      </c>
      <c r="I1" t="s">
        <v>53</v>
      </c>
      <c r="J1" t="s">
        <v>54</v>
      </c>
      <c r="K1" t="s">
        <v>55</v>
      </c>
      <c r="L1" t="s">
        <v>58</v>
      </c>
      <c r="M1" t="s">
        <v>56</v>
      </c>
      <c r="N1" t="s">
        <v>59</v>
      </c>
      <c r="O1" t="s">
        <v>57</v>
      </c>
      <c r="P1" t="s">
        <v>60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43</v>
      </c>
      <c r="X1" t="s">
        <v>44</v>
      </c>
      <c r="Y1" t="s">
        <v>45</v>
      </c>
    </row>
    <row r="2" spans="1:25" x14ac:dyDescent="0.25">
      <c r="A2">
        <v>1995</v>
      </c>
      <c r="B2">
        <v>676.14446983456617</v>
      </c>
      <c r="C2">
        <v>22.055460000000004</v>
      </c>
      <c r="D2">
        <v>11.531050000000002</v>
      </c>
      <c r="E2">
        <v>55.166489999999996</v>
      </c>
      <c r="F2">
        <v>43.718763054289091</v>
      </c>
      <c r="G2">
        <v>33.586513519287109</v>
      </c>
      <c r="H2">
        <v>9.5870790481567383</v>
      </c>
      <c r="I2">
        <v>15.74696159362793</v>
      </c>
      <c r="J2">
        <v>12.479272842407227</v>
      </c>
      <c r="K2">
        <v>48.061183929443359</v>
      </c>
      <c r="L2">
        <v>13.718791961669922</v>
      </c>
      <c r="M2">
        <v>78.941413879394531</v>
      </c>
      <c r="N2">
        <v>22.533378601074219</v>
      </c>
      <c r="O2">
        <v>62.560096740722656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 spans="1:25" x14ac:dyDescent="0.25">
      <c r="A3">
        <v>1996</v>
      </c>
      <c r="B3">
        <v>680.79730108563115</v>
      </c>
      <c r="C3">
        <v>20.982690000000005</v>
      </c>
      <c r="D3">
        <v>6.5363900000000008</v>
      </c>
      <c r="E3">
        <v>71.63336000000001</v>
      </c>
      <c r="F3">
        <v>47.702023747898188</v>
      </c>
      <c r="G3">
        <v>27.519079208374023</v>
      </c>
      <c r="H3">
        <v>7.7341480255126953</v>
      </c>
      <c r="I3">
        <v>20.132322311401367</v>
      </c>
      <c r="J3">
        <v>13.406498908996582</v>
      </c>
      <c r="K3">
        <v>38.257484436035156</v>
      </c>
      <c r="L3">
        <v>10.752141952514648</v>
      </c>
      <c r="M3">
        <v>99.585899353027344</v>
      </c>
      <c r="N3">
        <v>27.988292694091797</v>
      </c>
      <c r="O3">
        <v>66.316146850585937</v>
      </c>
      <c r="P3">
        <v>18.637937545776367</v>
      </c>
      <c r="Q3">
        <v>7.8551650047302246</v>
      </c>
      <c r="R3">
        <v>7.6314711570739746</v>
      </c>
      <c r="S3">
        <v>20.447336196899414</v>
      </c>
      <c r="T3">
        <v>19.865053176879883</v>
      </c>
      <c r="U3">
        <v>13.61627197265625</v>
      </c>
      <c r="V3">
        <v>13.228516578674316</v>
      </c>
      <c r="W3">
        <v>18.739015579223633</v>
      </c>
      <c r="X3">
        <v>48.778469085693359</v>
      </c>
      <c r="Y3">
        <v>32.482517242431641</v>
      </c>
    </row>
    <row r="4" spans="1:25" x14ac:dyDescent="0.25">
      <c r="A4">
        <v>1997</v>
      </c>
      <c r="B4">
        <v>690.90481892193156</v>
      </c>
      <c r="C4">
        <v>17.752789999999997</v>
      </c>
      <c r="D4">
        <v>11.561930000000002</v>
      </c>
      <c r="E4">
        <v>92.631109999999978</v>
      </c>
      <c r="F4">
        <v>57.33178700882641</v>
      </c>
      <c r="G4">
        <v>29.314720153808594</v>
      </c>
      <c r="H4">
        <v>8.1135873794555664</v>
      </c>
      <c r="I4">
        <v>25.637992858886719</v>
      </c>
      <c r="J4">
        <v>15.868016242980957</v>
      </c>
      <c r="K4">
        <v>39.822883605957031</v>
      </c>
      <c r="L4">
        <v>11.02198600769043</v>
      </c>
      <c r="M4">
        <v>125.83567810058594</v>
      </c>
      <c r="N4">
        <v>34.828193664550781</v>
      </c>
      <c r="O4">
        <v>77.882949829101563</v>
      </c>
      <c r="P4">
        <v>21.556068420410156</v>
      </c>
      <c r="Q4">
        <v>8.3677206039428711</v>
      </c>
      <c r="R4">
        <v>7.9437313079833984</v>
      </c>
      <c r="S4">
        <v>26.441024780273438</v>
      </c>
      <c r="T4">
        <v>25.101268768310547</v>
      </c>
      <c r="U4">
        <v>16.365034103393555</v>
      </c>
      <c r="V4">
        <v>15.535822868347168</v>
      </c>
      <c r="W4">
        <v>16.351579666137695</v>
      </c>
      <c r="X4">
        <v>51.669086456298828</v>
      </c>
      <c r="Y4">
        <v>31.979333877563477</v>
      </c>
    </row>
    <row r="5" spans="1:25" x14ac:dyDescent="0.25">
      <c r="A5">
        <v>1998</v>
      </c>
      <c r="B5">
        <v>648.05679142742167</v>
      </c>
      <c r="C5">
        <v>19.417139999999993</v>
      </c>
      <c r="D5">
        <v>19.50881</v>
      </c>
      <c r="E5">
        <v>66.888960000000012</v>
      </c>
      <c r="F5">
        <v>54.574124725619704</v>
      </c>
      <c r="G5">
        <v>38.925949096679688</v>
      </c>
      <c r="H5">
        <v>10.614045143127441</v>
      </c>
      <c r="I5">
        <v>18.238796234130859</v>
      </c>
      <c r="J5">
        <v>14.880875587463379</v>
      </c>
      <c r="K5">
        <v>52.071067810058594</v>
      </c>
      <c r="L5">
        <v>14.198360443115234</v>
      </c>
      <c r="M5">
        <v>89.477058410644531</v>
      </c>
      <c r="N5">
        <v>24.397953033447266</v>
      </c>
      <c r="O5">
        <v>73.003562927246094</v>
      </c>
      <c r="P5">
        <v>19.90608024597168</v>
      </c>
      <c r="Q5">
        <v>11.111190795898438</v>
      </c>
      <c r="R5">
        <v>10.386956214904785</v>
      </c>
      <c r="S5">
        <v>19.093074798583984</v>
      </c>
      <c r="T5">
        <v>17.848575592041016</v>
      </c>
      <c r="U5">
        <v>15.577874183654785</v>
      </c>
      <c r="V5">
        <v>14.562499046325684</v>
      </c>
      <c r="W5">
        <v>24.269706726074219</v>
      </c>
      <c r="X5">
        <v>41.704196929931641</v>
      </c>
      <c r="Y5">
        <v>34.026096343994141</v>
      </c>
    </row>
    <row r="6" spans="1:25" x14ac:dyDescent="0.25">
      <c r="A6">
        <v>1999</v>
      </c>
      <c r="B6">
        <v>630.59127056794171</v>
      </c>
      <c r="C6">
        <v>20.155310000000004</v>
      </c>
      <c r="D6">
        <v>20.85732999999999</v>
      </c>
      <c r="E6">
        <v>88.153450000000007</v>
      </c>
      <c r="F6">
        <v>59.178426988882308</v>
      </c>
      <c r="G6">
        <v>41.012641906738281</v>
      </c>
      <c r="H6">
        <v>11.022395133972168</v>
      </c>
      <c r="I6">
        <v>23.6917724609375</v>
      </c>
      <c r="J6">
        <v>15.904560089111328</v>
      </c>
      <c r="K6">
        <v>53.687717437744141</v>
      </c>
      <c r="L6">
        <v>14.428899765014648</v>
      </c>
      <c r="M6">
        <v>115.39753723144531</v>
      </c>
      <c r="N6">
        <v>31.013786315917969</v>
      </c>
      <c r="O6">
        <v>77.467697143554688</v>
      </c>
      <c r="P6">
        <v>20.819911956787109</v>
      </c>
      <c r="Q6">
        <v>11.706825256347656</v>
      </c>
      <c r="R6">
        <v>10.709441184997559</v>
      </c>
      <c r="S6">
        <v>25.16290283203125</v>
      </c>
      <c r="T6">
        <v>23.01910400390625</v>
      </c>
      <c r="U6">
        <v>16.892147064208984</v>
      </c>
      <c r="V6">
        <v>15.452988624572754</v>
      </c>
      <c r="W6">
        <v>21.77532958984375</v>
      </c>
      <c r="X6">
        <v>46.804363250732422</v>
      </c>
      <c r="Y6">
        <v>31.420307159423828</v>
      </c>
    </row>
    <row r="7" spans="1:25" x14ac:dyDescent="0.25">
      <c r="A7">
        <v>2000</v>
      </c>
      <c r="B7">
        <v>647.83998024290941</v>
      </c>
      <c r="C7">
        <v>17.180099999999999</v>
      </c>
      <c r="D7">
        <v>3.43425</v>
      </c>
      <c r="E7">
        <v>43.496870000000001</v>
      </c>
      <c r="F7">
        <v>65.567666204213992</v>
      </c>
      <c r="G7">
        <v>20.614349365234375</v>
      </c>
      <c r="H7">
        <v>5.4635348320007324</v>
      </c>
      <c r="I7">
        <v>11.528216361999512</v>
      </c>
      <c r="J7">
        <v>17.377761840820312</v>
      </c>
      <c r="K7">
        <v>26.103788375854492</v>
      </c>
      <c r="L7">
        <v>6.9184317588806152</v>
      </c>
      <c r="M7">
        <v>55.079746246337891</v>
      </c>
      <c r="N7">
        <v>14.598089218139648</v>
      </c>
      <c r="O7">
        <v>83.027816772460938</v>
      </c>
      <c r="P7">
        <v>22.005321502685547</v>
      </c>
      <c r="Q7">
        <v>5.884249210357666</v>
      </c>
      <c r="R7">
        <v>5.2070937156677246</v>
      </c>
      <c r="S7">
        <v>12.415934562683105</v>
      </c>
      <c r="T7">
        <v>10.987117767333984</v>
      </c>
      <c r="U7">
        <v>18.715917587280273</v>
      </c>
      <c r="V7">
        <v>16.562103271484375</v>
      </c>
      <c r="W7">
        <v>15.896457672119141</v>
      </c>
      <c r="X7">
        <v>33.541984558105469</v>
      </c>
      <c r="Y7">
        <v>50.561557769775391</v>
      </c>
    </row>
    <row r="8" spans="1:25" x14ac:dyDescent="0.25">
      <c r="A8">
        <v>2001</v>
      </c>
      <c r="B8">
        <v>645.81111937573155</v>
      </c>
      <c r="C8">
        <v>19.238019999999999</v>
      </c>
      <c r="D8">
        <v>6.454810000000001</v>
      </c>
      <c r="E8">
        <v>23.192219999999995</v>
      </c>
      <c r="F8">
        <v>74.235607526737979</v>
      </c>
      <c r="G8">
        <v>25.692829132080078</v>
      </c>
      <c r="H8">
        <v>6.7190580368041992</v>
      </c>
      <c r="I8">
        <v>6.0651111602783203</v>
      </c>
      <c r="J8">
        <v>19.413719177246094</v>
      </c>
      <c r="K8">
        <v>31.640415191650391</v>
      </c>
      <c r="L8">
        <v>8.2744407653808594</v>
      </c>
      <c r="M8">
        <v>28.560945510864258</v>
      </c>
      <c r="N8">
        <v>7.4691128730773926</v>
      </c>
      <c r="O8">
        <v>91.420272827148437</v>
      </c>
      <c r="P8">
        <v>23.907764434814453</v>
      </c>
      <c r="Q8">
        <v>7.3338723182678223</v>
      </c>
      <c r="R8">
        <v>6.311521053314209</v>
      </c>
      <c r="S8">
        <v>6.6200876235961914</v>
      </c>
      <c r="T8">
        <v>5.6972389221191406</v>
      </c>
      <c r="U8">
        <v>21.190132141113281</v>
      </c>
      <c r="V8">
        <v>18.236202239990234</v>
      </c>
      <c r="W8">
        <v>20.868009567260742</v>
      </c>
      <c r="X8">
        <v>18.836984634399414</v>
      </c>
      <c r="Y8">
        <v>60.295005798339844</v>
      </c>
    </row>
    <row r="9" spans="1:25" x14ac:dyDescent="0.25">
      <c r="A9">
        <v>2002</v>
      </c>
      <c r="B9">
        <v>701.57978062616951</v>
      </c>
      <c r="C9">
        <v>19.355950000000007</v>
      </c>
      <c r="D9">
        <v>-1.65455</v>
      </c>
      <c r="E9">
        <v>8.242799999999999</v>
      </c>
      <c r="F9">
        <v>85.841372091457956</v>
      </c>
      <c r="G9">
        <v>17.701400756835938</v>
      </c>
      <c r="H9">
        <v>4.5692543983459473</v>
      </c>
      <c r="I9">
        <v>2.1277103424072266</v>
      </c>
      <c r="J9">
        <v>22.158195495605469</v>
      </c>
      <c r="K9">
        <v>21.458723068237305</v>
      </c>
      <c r="L9">
        <v>5.5391302108764648</v>
      </c>
      <c r="M9">
        <v>9.992426872253418</v>
      </c>
      <c r="N9">
        <v>2.5793406963348389</v>
      </c>
      <c r="O9">
        <v>104.06217193603516</v>
      </c>
      <c r="P9">
        <v>26.861520767211914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 spans="1:25" x14ac:dyDescent="0.25">
      <c r="A10">
        <v>2003</v>
      </c>
      <c r="B10">
        <v>808.80233308220443</v>
      </c>
      <c r="C10">
        <v>19.250579999999999</v>
      </c>
      <c r="D10">
        <v>-11.481200000000001</v>
      </c>
      <c r="E10">
        <v>25.215209999999999</v>
      </c>
      <c r="F10">
        <v>105.7966763117128</v>
      </c>
      <c r="G10">
        <v>7.7693800926208496</v>
      </c>
      <c r="H10">
        <v>1.9802013635635376</v>
      </c>
      <c r="I10">
        <v>6.426663875579834</v>
      </c>
      <c r="J10">
        <v>26.964664459228516</v>
      </c>
      <c r="K10">
        <v>9.2094554901123047</v>
      </c>
      <c r="L10">
        <v>2.3472371101379395</v>
      </c>
      <c r="M10">
        <v>29.888916015625</v>
      </c>
      <c r="N10">
        <v>7.6178631782531738</v>
      </c>
      <c r="O10">
        <v>125.4063720703125</v>
      </c>
      <c r="P10">
        <v>31.962638854980469</v>
      </c>
      <c r="Q10">
        <v>2.2177252769470215</v>
      </c>
      <c r="R10">
        <v>1.8370703458786011</v>
      </c>
      <c r="S10">
        <v>7.1975388526916504</v>
      </c>
      <c r="T10">
        <v>5.9621381759643555</v>
      </c>
      <c r="U10">
        <v>30.199060440063477</v>
      </c>
      <c r="V10">
        <v>25.015632629394531</v>
      </c>
      <c r="W10">
        <v>5.5982913970947266</v>
      </c>
      <c r="X10">
        <v>18.169029235839844</v>
      </c>
      <c r="Y10">
        <v>76.232681274414063</v>
      </c>
    </row>
    <row r="11" spans="1:25" x14ac:dyDescent="0.25">
      <c r="A11">
        <v>2004</v>
      </c>
      <c r="B11">
        <v>946.23314471640106</v>
      </c>
      <c r="C11">
        <v>20.152720000000002</v>
      </c>
      <c r="D11">
        <v>-8.7350900000000014</v>
      </c>
      <c r="E11">
        <v>63.634679999999996</v>
      </c>
      <c r="F11">
        <v>120.57872896375459</v>
      </c>
      <c r="G11">
        <v>11.417630195617676</v>
      </c>
      <c r="H11">
        <v>2.8741161823272705</v>
      </c>
      <c r="I11">
        <v>16.018512725830078</v>
      </c>
      <c r="J11">
        <v>30.352819442749023</v>
      </c>
      <c r="K11">
        <v>13.1810302734375</v>
      </c>
      <c r="L11">
        <v>3.3180100917816162</v>
      </c>
      <c r="M11">
        <v>73.4627685546875</v>
      </c>
      <c r="N11">
        <v>18.492500305175781</v>
      </c>
      <c r="O11">
        <v>139.20156860351562</v>
      </c>
      <c r="P11">
        <v>35.040672302246094</v>
      </c>
      <c r="Q11">
        <v>3.2590975761413574</v>
      </c>
      <c r="R11">
        <v>2.6293063163757324</v>
      </c>
      <c r="S11">
        <v>18.164157867431641</v>
      </c>
      <c r="T11">
        <v>14.654099464416504</v>
      </c>
      <c r="U11">
        <v>34.418514251708984</v>
      </c>
      <c r="V11">
        <v>27.767448425292969</v>
      </c>
      <c r="W11">
        <v>5.8363080024719238</v>
      </c>
      <c r="X11">
        <v>32.527904510498047</v>
      </c>
      <c r="Y11">
        <v>61.635784149169922</v>
      </c>
    </row>
    <row r="12" spans="1:25" x14ac:dyDescent="0.25">
      <c r="A12">
        <v>2005</v>
      </c>
      <c r="B12">
        <v>1115.640171114238</v>
      </c>
      <c r="C12">
        <v>29.08505000000001</v>
      </c>
      <c r="D12">
        <v>-2.4863899999999992</v>
      </c>
      <c r="E12">
        <v>135.53039999999999</v>
      </c>
      <c r="F12">
        <v>140.44172355478841</v>
      </c>
      <c r="G12">
        <v>26.598659515380859</v>
      </c>
      <c r="H12">
        <v>6.6143851280212402</v>
      </c>
      <c r="I12">
        <v>33.702835083007813</v>
      </c>
      <c r="J12">
        <v>34.924152374267578</v>
      </c>
      <c r="K12">
        <v>29.699085235595703</v>
      </c>
      <c r="L12">
        <v>7.3853793144226074</v>
      </c>
      <c r="M12">
        <v>151.32826232910156</v>
      </c>
      <c r="N12">
        <v>37.63134765625</v>
      </c>
      <c r="O12">
        <v>156.81205749511719</v>
      </c>
      <c r="P12">
        <v>38.995021820068359</v>
      </c>
      <c r="Q12">
        <v>7.5924363136291504</v>
      </c>
      <c r="R12">
        <v>5.9242711067199707</v>
      </c>
      <c r="S12">
        <v>38.686382293701172</v>
      </c>
      <c r="T12">
        <v>30.186441421508789</v>
      </c>
      <c r="U12">
        <v>40.088294982910156</v>
      </c>
      <c r="V12">
        <v>31.280330657958984</v>
      </c>
      <c r="W12">
        <v>8.790888786315918</v>
      </c>
      <c r="X12">
        <v>44.792957305908203</v>
      </c>
      <c r="Y12">
        <v>46.416152954101563</v>
      </c>
    </row>
    <row r="13" spans="1:25" x14ac:dyDescent="0.25">
      <c r="A13">
        <v>2006</v>
      </c>
      <c r="B13">
        <v>1284.7438113426424</v>
      </c>
      <c r="C13">
        <v>34.737810000000003</v>
      </c>
      <c r="D13">
        <v>-10.659439999999996</v>
      </c>
      <c r="E13">
        <v>135.78434999999996</v>
      </c>
      <c r="F13">
        <v>166.25355968314548</v>
      </c>
      <c r="G13">
        <v>24.078369140625</v>
      </c>
      <c r="H13">
        <v>5.9167723655700684</v>
      </c>
      <c r="I13">
        <v>33.366256713867187</v>
      </c>
      <c r="J13">
        <v>40.853450775146484</v>
      </c>
      <c r="K13">
        <v>26.044830322265625</v>
      </c>
      <c r="L13">
        <v>6.3999900817871094</v>
      </c>
      <c r="M13">
        <v>146.87374877929687</v>
      </c>
      <c r="N13">
        <v>36.091251373291016</v>
      </c>
      <c r="O13">
        <v>179.83135986328125</v>
      </c>
      <c r="P13">
        <v>44.189918518066406</v>
      </c>
      <c r="Q13">
        <v>6.8730335235595703</v>
      </c>
      <c r="R13">
        <v>5.1953330039978027</v>
      </c>
      <c r="S13">
        <v>38.758872985839844</v>
      </c>
      <c r="T13">
        <v>29.297870635986328</v>
      </c>
      <c r="U13">
        <v>47.456134796142578</v>
      </c>
      <c r="V13">
        <v>35.872138977050781</v>
      </c>
      <c r="W13">
        <v>7.3833694458007812</v>
      </c>
      <c r="X13">
        <v>41.636791229248047</v>
      </c>
      <c r="Y13">
        <v>50.979839324951172</v>
      </c>
    </row>
    <row r="14" spans="1:25" x14ac:dyDescent="0.25">
      <c r="A14">
        <v>2007</v>
      </c>
      <c r="B14">
        <v>1536.159518113099</v>
      </c>
      <c r="C14">
        <v>25.661450000000002</v>
      </c>
      <c r="D14">
        <v>9.50488</v>
      </c>
      <c r="E14">
        <v>234.35905</v>
      </c>
      <c r="F14">
        <v>195.62800603507557</v>
      </c>
      <c r="G14">
        <v>35.166328430175781</v>
      </c>
      <c r="H14">
        <v>8.5417928695678711</v>
      </c>
      <c r="I14">
        <v>56.925090789794922</v>
      </c>
      <c r="J14">
        <v>47.517436981201172</v>
      </c>
      <c r="K14">
        <v>36.983322143554687</v>
      </c>
      <c r="L14">
        <v>8.9831342697143555</v>
      </c>
      <c r="M14">
        <v>246.46804809570312</v>
      </c>
      <c r="N14">
        <v>59.866329193115234</v>
      </c>
      <c r="O14">
        <v>205.73582458496094</v>
      </c>
      <c r="P14">
        <v>49.972599029541016</v>
      </c>
      <c r="Q14">
        <v>10.038028717041016</v>
      </c>
      <c r="R14">
        <v>7.3773050308227539</v>
      </c>
      <c r="S14">
        <v>66.896461486816406</v>
      </c>
      <c r="T14">
        <v>49.164596557617188</v>
      </c>
      <c r="U14">
        <v>55.840904235839844</v>
      </c>
      <c r="V14">
        <v>41.039474487304687</v>
      </c>
      <c r="W14">
        <v>7.560157299041748</v>
      </c>
      <c r="X14">
        <v>50.383174896240234</v>
      </c>
      <c r="Y14">
        <v>42.056667327880859</v>
      </c>
    </row>
    <row r="15" spans="1:25" x14ac:dyDescent="0.25">
      <c r="A15">
        <v>2008</v>
      </c>
      <c r="B15">
        <v>1757.2839541087151</v>
      </c>
      <c r="C15">
        <v>27.179589999999994</v>
      </c>
      <c r="D15">
        <v>13.963400000000002</v>
      </c>
      <c r="E15">
        <v>131.19613999999999</v>
      </c>
      <c r="F15">
        <v>223.28422767712902</v>
      </c>
      <c r="G15">
        <v>41.142990112304687</v>
      </c>
      <c r="H15">
        <v>9.8797569274902344</v>
      </c>
      <c r="I15">
        <v>31.504419326782227</v>
      </c>
      <c r="J15">
        <v>53.61773681640625</v>
      </c>
      <c r="K15">
        <v>41.669071197509766</v>
      </c>
      <c r="L15">
        <v>10.006086349487305</v>
      </c>
      <c r="M15">
        <v>132.87370300292969</v>
      </c>
      <c r="N15">
        <v>31.907257080078125</v>
      </c>
      <c r="O15">
        <v>226.1392822265625</v>
      </c>
      <c r="P15">
        <v>54.303325653076172</v>
      </c>
      <c r="Q15">
        <v>11.74403190612793</v>
      </c>
      <c r="R15">
        <v>8.3120021820068359</v>
      </c>
      <c r="S15">
        <v>37.449192047119141</v>
      </c>
      <c r="T15">
        <v>26.505189895629883</v>
      </c>
      <c r="U15">
        <v>63.735214233398437</v>
      </c>
      <c r="V15">
        <v>45.109485626220703</v>
      </c>
      <c r="W15">
        <v>10.399534225463867</v>
      </c>
      <c r="X15">
        <v>33.161880493164062</v>
      </c>
      <c r="Y15">
        <v>56.438587188720703</v>
      </c>
    </row>
    <row r="16" spans="1:25" x14ac:dyDescent="0.25">
      <c r="A16">
        <v>2009</v>
      </c>
      <c r="B16">
        <v>1767.4745976703166</v>
      </c>
      <c r="C16">
        <v>29.33024</v>
      </c>
      <c r="D16">
        <v>31.909410000000005</v>
      </c>
      <c r="E16">
        <v>104.39338000000001</v>
      </c>
      <c r="F16">
        <v>214.40573631166819</v>
      </c>
      <c r="G16">
        <v>61.239646911621094</v>
      </c>
      <c r="H16">
        <v>14.538998603820801</v>
      </c>
      <c r="I16">
        <v>24.784191131591797</v>
      </c>
      <c r="J16">
        <v>50.902393341064453</v>
      </c>
      <c r="K16">
        <v>62.244007110595703</v>
      </c>
      <c r="L16">
        <v>14.777444839477539</v>
      </c>
      <c r="M16">
        <v>106.10547637939453</v>
      </c>
      <c r="N16">
        <v>25.190662384033203</v>
      </c>
      <c r="O16">
        <v>217.92208862304687</v>
      </c>
      <c r="P16">
        <v>51.737216949462891</v>
      </c>
      <c r="Q16">
        <v>17.480510711669922</v>
      </c>
      <c r="R16">
        <v>12.416219711303711</v>
      </c>
      <c r="S16">
        <v>29.798498153686523</v>
      </c>
      <c r="T16">
        <v>21.165555953979492</v>
      </c>
      <c r="U16">
        <v>61.200901031494141</v>
      </c>
      <c r="V16">
        <v>43.470348358154297</v>
      </c>
      <c r="W16">
        <v>16.114053726196289</v>
      </c>
      <c r="X16">
        <v>27.469139099121094</v>
      </c>
      <c r="Y16">
        <v>56.416805267333984</v>
      </c>
    </row>
    <row r="17" spans="1:25" x14ac:dyDescent="0.25">
      <c r="A17">
        <v>2010</v>
      </c>
      <c r="B17">
        <v>2101.0700306835174</v>
      </c>
      <c r="C17">
        <v>28.963430000000006</v>
      </c>
      <c r="D17">
        <v>36.875490000000006</v>
      </c>
      <c r="E17">
        <v>175.38217</v>
      </c>
      <c r="F17">
        <v>242.19539371901064</v>
      </c>
      <c r="G17">
        <v>65.838920593261719</v>
      </c>
      <c r="H17">
        <v>15.456198692321777</v>
      </c>
      <c r="I17">
        <v>41.172325134277344</v>
      </c>
      <c r="J17">
        <v>56.857250213623047</v>
      </c>
      <c r="K17">
        <v>65.838920593261719</v>
      </c>
      <c r="L17">
        <v>15.456198692321777</v>
      </c>
      <c r="M17">
        <v>175.38217163085937</v>
      </c>
      <c r="N17">
        <v>41.172328948974609</v>
      </c>
      <c r="O17">
        <v>242.19538879394531</v>
      </c>
      <c r="P17">
        <v>56.857250213623047</v>
      </c>
      <c r="Q17">
        <v>18.793346405029297</v>
      </c>
      <c r="R17">
        <v>13.133320808410645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36.27972412109375</v>
      </c>
      <c r="Y17">
        <v>50.100772857666016</v>
      </c>
    </row>
    <row r="18" spans="1:25" x14ac:dyDescent="0.25">
      <c r="A18">
        <v>2011</v>
      </c>
      <c r="B18">
        <v>2434.3095749866961</v>
      </c>
      <c r="C18">
        <v>32.744570000000003</v>
      </c>
      <c r="D18">
        <v>20.010590000000011</v>
      </c>
      <c r="E18">
        <v>195.6325499999999</v>
      </c>
      <c r="F18">
        <v>272.62818936630606</v>
      </c>
      <c r="G18">
        <v>52.755161285400391</v>
      </c>
      <c r="H18">
        <v>12.246489524841309</v>
      </c>
      <c r="I18">
        <v>45.413795471191406</v>
      </c>
      <c r="J18">
        <v>63.287425994873047</v>
      </c>
      <c r="K18">
        <v>51.140731811523438</v>
      </c>
      <c r="L18">
        <v>11.871718406677246</v>
      </c>
      <c r="M18">
        <v>189.64573669433594</v>
      </c>
      <c r="N18">
        <v>44.024024963378906</v>
      </c>
      <c r="O18">
        <v>264.28512573242187</v>
      </c>
      <c r="P18">
        <v>61.350681304931641</v>
      </c>
      <c r="Q18">
        <v>15.058660507202148</v>
      </c>
      <c r="R18">
        <v>10.201375961303711</v>
      </c>
      <c r="S18">
        <v>55.842201232910156</v>
      </c>
      <c r="T18">
        <v>37.829879760742187</v>
      </c>
      <c r="U18">
        <v>77.820167541503906</v>
      </c>
      <c r="V18">
        <v>52.718685150146484</v>
      </c>
      <c r="W18">
        <v>10.125441551208496</v>
      </c>
      <c r="X18">
        <v>37.548286437988281</v>
      </c>
      <c r="Y18">
        <v>52.326271057128906</v>
      </c>
    </row>
    <row r="19" spans="1:25" x14ac:dyDescent="0.25">
      <c r="A19">
        <v>2012</v>
      </c>
      <c r="B19">
        <v>2633.593593998432</v>
      </c>
      <c r="C19">
        <v>30.310110000000002</v>
      </c>
      <c r="D19">
        <v>22.708860000000008</v>
      </c>
      <c r="E19">
        <v>158.52157000000003</v>
      </c>
      <c r="F19">
        <v>288.11595347311334</v>
      </c>
      <c r="G19">
        <v>53.018970489501953</v>
      </c>
      <c r="H19">
        <v>12.172667503356934</v>
      </c>
      <c r="I19">
        <v>36.395092010498047</v>
      </c>
      <c r="J19">
        <v>66.148773193359375</v>
      </c>
      <c r="K19">
        <v>50.354457855224609</v>
      </c>
      <c r="L19">
        <v>11.560919761657715</v>
      </c>
      <c r="M19">
        <v>150.554931640625</v>
      </c>
      <c r="N19">
        <v>34.566028594970703</v>
      </c>
      <c r="O19">
        <v>273.636474609375</v>
      </c>
      <c r="P19">
        <v>62.824413299560547</v>
      </c>
      <c r="Q19">
        <v>15.133963584899902</v>
      </c>
      <c r="R19">
        <v>10.044533729553223</v>
      </c>
      <c r="S19">
        <v>45.24908447265625</v>
      </c>
      <c r="T19">
        <v>30.032180786132813</v>
      </c>
      <c r="U19">
        <v>82.241065979003906</v>
      </c>
      <c r="V19">
        <v>54.584060668945313</v>
      </c>
      <c r="W19">
        <v>10.611083984375</v>
      </c>
      <c r="X19">
        <v>31.726110458374023</v>
      </c>
      <c r="Y19">
        <v>57.662807464599609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5117038483843"/>
  </sheetPr>
  <dimension ref="A1:Y19"/>
  <sheetViews>
    <sheetView workbookViewId="0"/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26</v>
      </c>
      <c r="D1" t="s">
        <v>27</v>
      </c>
      <c r="E1" t="s">
        <v>28</v>
      </c>
      <c r="F1" t="s">
        <v>29</v>
      </c>
      <c r="G1" t="s">
        <v>279</v>
      </c>
      <c r="H1" t="s">
        <v>61</v>
      </c>
      <c r="I1" t="s">
        <v>62</v>
      </c>
      <c r="J1" t="s">
        <v>63</v>
      </c>
      <c r="K1" t="s">
        <v>64</v>
      </c>
      <c r="L1" t="s">
        <v>67</v>
      </c>
      <c r="M1" t="s">
        <v>65</v>
      </c>
      <c r="N1" t="s">
        <v>68</v>
      </c>
      <c r="O1" t="s">
        <v>66</v>
      </c>
      <c r="P1" t="s">
        <v>69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46</v>
      </c>
      <c r="X1" t="s">
        <v>47</v>
      </c>
      <c r="Y1" t="s">
        <v>48</v>
      </c>
    </row>
    <row r="2" spans="1:25" x14ac:dyDescent="0.25">
      <c r="A2">
        <v>1995</v>
      </c>
      <c r="B2">
        <v>12.049493343240336</v>
      </c>
      <c r="C2">
        <v>0.39239666666666667</v>
      </c>
      <c r="D2">
        <v>0.1467965384615384</v>
      </c>
      <c r="E2">
        <v>0.70341743589743611</v>
      </c>
      <c r="F2">
        <v>0.60523623497329582</v>
      </c>
      <c r="G2">
        <v>0.53919315338134766</v>
      </c>
      <c r="H2">
        <v>10.80372142791748</v>
      </c>
      <c r="I2">
        <v>14.094254493713379</v>
      </c>
      <c r="J2">
        <v>12.127015113830566</v>
      </c>
      <c r="K2">
        <v>0.77156758308410645</v>
      </c>
      <c r="L2">
        <v>15.45976734161377</v>
      </c>
      <c r="M2">
        <v>1.0065670013427734</v>
      </c>
      <c r="N2">
        <v>20.168411254882812</v>
      </c>
      <c r="O2">
        <v>0.86607301235198975</v>
      </c>
      <c r="P2">
        <v>17.353357315063477</v>
      </c>
      <c r="Q2">
        <v>10.80372142791748</v>
      </c>
      <c r="R2">
        <v>10.80372142791748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29.179536819458008</v>
      </c>
      <c r="X2">
        <v>38.066867828369141</v>
      </c>
      <c r="Y2">
        <v>32.753593444824219</v>
      </c>
    </row>
    <row r="3" spans="1:25" x14ac:dyDescent="0.25">
      <c r="A3">
        <v>1996</v>
      </c>
      <c r="B3">
        <v>11.945152257182134</v>
      </c>
      <c r="C3">
        <v>0.36757961538461542</v>
      </c>
      <c r="D3">
        <v>8.4642435897435891E-2</v>
      </c>
      <c r="E3">
        <v>0.92188692307692355</v>
      </c>
      <c r="F3">
        <v>0.65776024291848567</v>
      </c>
      <c r="G3">
        <v>0.45222204923629761</v>
      </c>
      <c r="H3">
        <v>8.9130525588989258</v>
      </c>
      <c r="I3">
        <v>18.169893264770508</v>
      </c>
      <c r="J3">
        <v>12.964098930358887</v>
      </c>
      <c r="K3">
        <v>0.62868666648864746</v>
      </c>
      <c r="L3">
        <v>12.391074180603027</v>
      </c>
      <c r="M3">
        <v>1.2816225290298462</v>
      </c>
      <c r="N3">
        <v>25.260087966918945</v>
      </c>
      <c r="O3">
        <v>0.91442924737930298</v>
      </c>
      <c r="P3">
        <v>18.022907257080078</v>
      </c>
      <c r="Q3">
        <v>9.06109619140625</v>
      </c>
      <c r="R3">
        <v>8.8030595779418945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45.371368408203125</v>
      </c>
      <c r="Y3">
        <v>32.372173309326172</v>
      </c>
    </row>
    <row r="4" spans="1:25" x14ac:dyDescent="0.25">
      <c r="A4">
        <v>1997</v>
      </c>
      <c r="B4">
        <v>11.765299615444874</v>
      </c>
      <c r="C4">
        <v>0.31669448717948723</v>
      </c>
      <c r="D4">
        <v>0.150630641025641</v>
      </c>
      <c r="E4">
        <v>1.192495897435897</v>
      </c>
      <c r="F4">
        <v>0.78574195695118831</v>
      </c>
      <c r="G4">
        <v>0.4673251211643219</v>
      </c>
      <c r="H4">
        <v>9.0622463226318359</v>
      </c>
      <c r="I4">
        <v>23.124567031860352</v>
      </c>
      <c r="J4">
        <v>15.23690128326416</v>
      </c>
      <c r="K4">
        <v>0.63484257459640503</v>
      </c>
      <c r="L4">
        <v>12.310700416564941</v>
      </c>
      <c r="M4">
        <v>1.6199582815170288</v>
      </c>
      <c r="N4">
        <v>31.413803100585937</v>
      </c>
      <c r="O4">
        <v>1.0673991441726685</v>
      </c>
      <c r="P4">
        <v>20.698722839355469</v>
      </c>
      <c r="Q4">
        <v>9.3637142181396484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14.946044921875</v>
      </c>
      <c r="W4">
        <v>19.109102249145508</v>
      </c>
      <c r="X4">
        <v>48.761611938476562</v>
      </c>
      <c r="Y4">
        <v>32.129287719726563</v>
      </c>
    </row>
    <row r="5" spans="1:25" x14ac:dyDescent="0.25">
      <c r="A5">
        <v>1998</v>
      </c>
      <c r="B5">
        <v>10.714210875231222</v>
      </c>
      <c r="C5">
        <v>0.34540589743589734</v>
      </c>
      <c r="D5">
        <v>0.25198243589743585</v>
      </c>
      <c r="E5">
        <v>0.86238384615384656</v>
      </c>
      <c r="F5">
        <v>0.75668212584493788</v>
      </c>
      <c r="G5">
        <v>0.59738832712173462</v>
      </c>
      <c r="H5">
        <v>11.402066230773926</v>
      </c>
      <c r="I5">
        <v>16.459909439086914</v>
      </c>
      <c r="J5">
        <v>14.442431449890137</v>
      </c>
      <c r="K5">
        <v>0.79912364482879639</v>
      </c>
      <c r="L5">
        <v>15.252492904663086</v>
      </c>
      <c r="M5">
        <v>1.1536068916320801</v>
      </c>
      <c r="N5">
        <v>22.018346786499023</v>
      </c>
      <c r="O5">
        <v>1.0122102499008179</v>
      </c>
      <c r="P5">
        <v>19.319576263427734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14.173273086547852</v>
      </c>
      <c r="W5">
        <v>26.952430725097656</v>
      </c>
      <c r="X5">
        <v>38.908260345458984</v>
      </c>
      <c r="Y5">
        <v>34.139305114746094</v>
      </c>
    </row>
    <row r="6" spans="1:25" x14ac:dyDescent="0.25">
      <c r="A6">
        <v>1999</v>
      </c>
      <c r="B6">
        <v>10.280111376369568</v>
      </c>
      <c r="C6">
        <v>0.34907371794871789</v>
      </c>
      <c r="D6">
        <v>0.27161564102564101</v>
      </c>
      <c r="E6">
        <v>1.1386829487179491</v>
      </c>
      <c r="F6">
        <v>0.81740507274505436</v>
      </c>
      <c r="G6">
        <v>0.62068933248519897</v>
      </c>
      <c r="H6">
        <v>11.66588306427002</v>
      </c>
      <c r="I6">
        <v>21.401596069335938</v>
      </c>
      <c r="J6">
        <v>15.363163948059082</v>
      </c>
      <c r="K6">
        <v>0.8125152587890625</v>
      </c>
      <c r="L6">
        <v>15.271260261535645</v>
      </c>
      <c r="M6">
        <v>1.4905962944030762</v>
      </c>
      <c r="N6">
        <v>28.015823364257813</v>
      </c>
      <c r="O6">
        <v>1.0700266361236572</v>
      </c>
      <c r="P6">
        <v>20.111196517944336</v>
      </c>
      <c r="Q6">
        <v>12.4366455078125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14.982834815979004</v>
      </c>
      <c r="W6">
        <v>24.087814331054687</v>
      </c>
      <c r="X6">
        <v>44.190196990966797</v>
      </c>
      <c r="Y6">
        <v>31.721990585327148</v>
      </c>
    </row>
    <row r="7" spans="1:25" x14ac:dyDescent="0.25">
      <c r="A7">
        <v>2000</v>
      </c>
      <c r="B7">
        <v>10.423494065034225</v>
      </c>
      <c r="C7">
        <v>0.31334999999999996</v>
      </c>
      <c r="D7">
        <v>4.6279230769230767E-2</v>
      </c>
      <c r="E7">
        <v>0.56459025641025629</v>
      </c>
      <c r="F7">
        <v>0.90478962248241557</v>
      </c>
      <c r="G7">
        <v>0.35962924361228943</v>
      </c>
      <c r="H7">
        <v>6.6596145629882812</v>
      </c>
      <c r="I7">
        <v>10.455082893371582</v>
      </c>
      <c r="J7">
        <v>16.754894256591797</v>
      </c>
      <c r="K7">
        <v>0.45539569854736328</v>
      </c>
      <c r="L7">
        <v>8.4330177307128906</v>
      </c>
      <c r="M7">
        <v>0.71493619680404663</v>
      </c>
      <c r="N7">
        <v>13.239189147949219</v>
      </c>
      <c r="O7">
        <v>1.1457279920578003</v>
      </c>
      <c r="P7">
        <v>21.216590881347656</v>
      </c>
      <c r="Q7">
        <v>7.2058296203613281</v>
      </c>
      <c r="R7">
        <v>6.3765873908996582</v>
      </c>
      <c r="S7">
        <v>11.31259822845459</v>
      </c>
      <c r="T7">
        <v>10.01075267791748</v>
      </c>
      <c r="U7">
        <v>18.129116058349609</v>
      </c>
      <c r="V7">
        <v>16.042829513549805</v>
      </c>
      <c r="W7">
        <v>19.662517547607422</v>
      </c>
      <c r="X7">
        <v>30.868640899658203</v>
      </c>
      <c r="Y7">
        <v>49.468841552734375</v>
      </c>
    </row>
    <row r="8" spans="1:25" x14ac:dyDescent="0.25">
      <c r="A8">
        <v>2001</v>
      </c>
      <c r="B8">
        <v>9.7900923848226089</v>
      </c>
      <c r="C8">
        <v>0.35143512820512818</v>
      </c>
      <c r="D8">
        <v>8.1147222222222246E-2</v>
      </c>
      <c r="E8">
        <v>0.2941453846153847</v>
      </c>
      <c r="F8">
        <v>1.0189770791754809</v>
      </c>
      <c r="G8">
        <v>0.43258234858512878</v>
      </c>
      <c r="H8">
        <v>7.8970155715942383</v>
      </c>
      <c r="I8">
        <v>5.3697772026062012</v>
      </c>
      <c r="J8">
        <v>18.601957321166992</v>
      </c>
      <c r="K8">
        <v>0.53272002935409546</v>
      </c>
      <c r="L8">
        <v>9.7250814437866211</v>
      </c>
      <c r="M8">
        <v>0.36223655939102173</v>
      </c>
      <c r="N8">
        <v>6.6128172874450684</v>
      </c>
      <c r="O8">
        <v>1.2548582553863525</v>
      </c>
      <c r="P8">
        <v>22.908090591430664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17.570903778076172</v>
      </c>
      <c r="W8">
        <v>24.779809951782227</v>
      </c>
      <c r="X8">
        <v>16.849662780761719</v>
      </c>
      <c r="Y8">
        <v>58.370525360107422</v>
      </c>
    </row>
    <row r="9" spans="1:25" x14ac:dyDescent="0.25">
      <c r="A9">
        <v>2002</v>
      </c>
      <c r="B9">
        <v>10.389303275052022</v>
      </c>
      <c r="C9">
        <v>0.37084692307692302</v>
      </c>
      <c r="D9">
        <v>-2.8135555555555549E-2</v>
      </c>
      <c r="E9">
        <v>9.8600384615384618E-2</v>
      </c>
      <c r="F9">
        <v>1.1869789036564455</v>
      </c>
      <c r="G9">
        <v>0.34271135926246643</v>
      </c>
      <c r="H9">
        <v>6.1699542999267578</v>
      </c>
      <c r="I9">
        <v>1.7751376628875732</v>
      </c>
      <c r="J9">
        <v>21.369602203369141</v>
      </c>
      <c r="K9">
        <v>0.41545572876930237</v>
      </c>
      <c r="L9">
        <v>7.4795966148376465</v>
      </c>
      <c r="M9">
        <v>0.11952942609786987</v>
      </c>
      <c r="N9">
        <v>2.151930570602417</v>
      </c>
      <c r="O9">
        <v>1.4389286041259766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 spans="1:25" x14ac:dyDescent="0.25">
      <c r="A10">
        <v>2003</v>
      </c>
      <c r="B10">
        <v>11.923243927458717</v>
      </c>
      <c r="C10">
        <v>0.3815466666666667</v>
      </c>
      <c r="D10">
        <v>-0.15064256410256405</v>
      </c>
      <c r="E10">
        <v>0.31828307692307684</v>
      </c>
      <c r="F10">
        <v>1.4547276539654266</v>
      </c>
      <c r="G10">
        <v>0.23090410232543945</v>
      </c>
      <c r="H10">
        <v>4.1010575294494629</v>
      </c>
      <c r="I10">
        <v>5.652984619140625</v>
      </c>
      <c r="J10">
        <v>25.837228775024414</v>
      </c>
      <c r="K10">
        <v>0.27370280027389526</v>
      </c>
      <c r="L10">
        <v>4.8611998558044434</v>
      </c>
      <c r="M10">
        <v>0.377277672290802</v>
      </c>
      <c r="N10">
        <v>6.700779914855957</v>
      </c>
      <c r="O10">
        <v>1.724365234375</v>
      </c>
      <c r="P10">
        <v>30.626226425170898</v>
      </c>
      <c r="Q10">
        <v>4.6265859603881836</v>
      </c>
      <c r="R10">
        <v>3.8324689865112305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11.522650718688965</v>
      </c>
      <c r="X10">
        <v>15.883064270019531</v>
      </c>
      <c r="Y10">
        <v>72.594284057617188</v>
      </c>
    </row>
    <row r="11" spans="1:25" x14ac:dyDescent="0.25">
      <c r="A11">
        <v>2004</v>
      </c>
      <c r="B11">
        <v>14.012000956934623</v>
      </c>
      <c r="C11">
        <v>0.40761666666666668</v>
      </c>
      <c r="D11">
        <v>-0.11340487179487177</v>
      </c>
      <c r="E11">
        <v>0.81382717948717964</v>
      </c>
      <c r="F11">
        <v>1.6550343791711686</v>
      </c>
      <c r="G11">
        <v>0.29421180486679077</v>
      </c>
      <c r="H11">
        <v>5.1565732955932617</v>
      </c>
      <c r="I11">
        <v>14.263735771179199</v>
      </c>
      <c r="J11">
        <v>29.007354736328125</v>
      </c>
      <c r="K11">
        <v>0.33965146541595459</v>
      </c>
      <c r="L11">
        <v>5.9529824256896973</v>
      </c>
      <c r="M11">
        <v>0.93951904773712158</v>
      </c>
      <c r="N11">
        <v>16.466705322265625</v>
      </c>
      <c r="O11">
        <v>1.9106467962265015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59.898311614990234</v>
      </c>
    </row>
    <row r="12" spans="1:25" x14ac:dyDescent="0.25">
      <c r="A12">
        <v>2005</v>
      </c>
      <c r="B12">
        <v>17.043656551714122</v>
      </c>
      <c r="C12">
        <v>0.53100717948717957</v>
      </c>
      <c r="D12">
        <v>-3.1343846153846132E-2</v>
      </c>
      <c r="E12">
        <v>1.7433197435897436</v>
      </c>
      <c r="F12">
        <v>1.9205270806260726</v>
      </c>
      <c r="G12">
        <v>0.49966332316398621</v>
      </c>
      <c r="H12">
        <v>8.6440286636352539</v>
      </c>
      <c r="I12">
        <v>30.158918380737305</v>
      </c>
      <c r="J12">
        <v>33.224552154541016</v>
      </c>
      <c r="K12">
        <v>0.55790567398071289</v>
      </c>
      <c r="L12">
        <v>9.6516046524047852</v>
      </c>
      <c r="M12">
        <v>1.9465267658233643</v>
      </c>
      <c r="N12">
        <v>33.674339294433594</v>
      </c>
      <c r="O12">
        <v>2.1443898677825928</v>
      </c>
      <c r="P12">
        <v>37.097312927246094</v>
      </c>
      <c r="Q12">
        <v>10.01166820526123</v>
      </c>
      <c r="R12">
        <v>7.8119635581970215</v>
      </c>
      <c r="S12">
        <v>34.930599212646484</v>
      </c>
      <c r="T12">
        <v>27.255853652954102</v>
      </c>
      <c r="U12">
        <v>38.481273651123047</v>
      </c>
      <c r="V12">
        <v>30.026393890380859</v>
      </c>
      <c r="W12">
        <v>12.001010894775391</v>
      </c>
      <c r="X12">
        <v>41.871391296386719</v>
      </c>
      <c r="Y12">
        <v>46.127593994140625</v>
      </c>
    </row>
    <row r="13" spans="1:25" x14ac:dyDescent="0.25">
      <c r="A13">
        <v>2006</v>
      </c>
      <c r="B13">
        <v>19.87937969055206</v>
      </c>
      <c r="C13">
        <v>0.62182602564102574</v>
      </c>
      <c r="D13">
        <v>-0.13681871794871794</v>
      </c>
      <c r="E13">
        <v>1.7588785897435899</v>
      </c>
      <c r="F13">
        <v>2.2705285905255908</v>
      </c>
      <c r="G13">
        <v>0.48500728607177734</v>
      </c>
      <c r="H13">
        <v>8.2842321395874023</v>
      </c>
      <c r="I13">
        <v>30.042760848999023</v>
      </c>
      <c r="J13">
        <v>38.782066345214844</v>
      </c>
      <c r="K13">
        <v>0.52461743354797363</v>
      </c>
      <c r="L13">
        <v>8.9607982635498047</v>
      </c>
      <c r="M13">
        <v>1.9025248289108276</v>
      </c>
      <c r="N13">
        <v>32.496330261230469</v>
      </c>
      <c r="O13">
        <v>2.4559609889984131</v>
      </c>
      <c r="P13">
        <v>41.949371337890625</v>
      </c>
      <c r="Q13">
        <v>9.7180080413818359</v>
      </c>
      <c r="R13">
        <v>7.3458514213562012</v>
      </c>
      <c r="S13">
        <v>35.242347717285156</v>
      </c>
      <c r="T13">
        <v>26.639724731445313</v>
      </c>
      <c r="U13">
        <v>45.494194030761719</v>
      </c>
      <c r="V13">
        <v>34.389106750488281</v>
      </c>
      <c r="W13">
        <v>10.743525505065918</v>
      </c>
      <c r="X13">
        <v>38.961387634277344</v>
      </c>
      <c r="Y13">
        <v>50.295085906982422</v>
      </c>
    </row>
    <row r="14" spans="1:25" x14ac:dyDescent="0.25">
      <c r="A14">
        <v>2007</v>
      </c>
      <c r="B14">
        <v>24.227471204661789</v>
      </c>
      <c r="C14">
        <v>0.54067102564102565</v>
      </c>
      <c r="D14">
        <v>0.11887878205128204</v>
      </c>
      <c r="E14">
        <v>3.0103228205128199</v>
      </c>
      <c r="F14">
        <v>2.6790634414924246</v>
      </c>
      <c r="G14">
        <v>0.65954983234405518</v>
      </c>
      <c r="H14">
        <v>11.126300811767578</v>
      </c>
      <c r="I14">
        <v>50.782756805419922</v>
      </c>
      <c r="J14">
        <v>45.194564819335938</v>
      </c>
      <c r="K14">
        <v>0.69362783432006836</v>
      </c>
      <c r="L14">
        <v>11.701181411743164</v>
      </c>
      <c r="M14">
        <v>3.1658618450164795</v>
      </c>
      <c r="N14">
        <v>53.406627655029297</v>
      </c>
      <c r="O14">
        <v>2.8174867630004883</v>
      </c>
      <c r="P14">
        <v>47.529705047607422</v>
      </c>
      <c r="Q14">
        <v>13.215286254882812</v>
      </c>
      <c r="R14">
        <v>9.7123851776123047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10.388351440429687</v>
      </c>
      <c r="X14">
        <v>47.414604187011719</v>
      </c>
      <c r="Y14">
        <v>42.197044372558594</v>
      </c>
    </row>
    <row r="15" spans="1:25" x14ac:dyDescent="0.25">
      <c r="A15">
        <v>2008</v>
      </c>
      <c r="B15">
        <v>27.875167712994987</v>
      </c>
      <c r="C15">
        <v>0.59754102564102574</v>
      </c>
      <c r="D15">
        <v>0.18360083333333335</v>
      </c>
      <c r="E15">
        <v>1.7067519230769226</v>
      </c>
      <c r="F15">
        <v>3.0797497642997778</v>
      </c>
      <c r="G15">
        <v>0.78114181756973267</v>
      </c>
      <c r="H15">
        <v>13.016519546508789</v>
      </c>
      <c r="I15">
        <v>28.440378189086914</v>
      </c>
      <c r="J15">
        <v>51.319263458251953</v>
      </c>
      <c r="K15">
        <v>0.79113000631332397</v>
      </c>
      <c r="L15">
        <v>13.182956695556641</v>
      </c>
      <c r="M15">
        <v>1.728575587272644</v>
      </c>
      <c r="N15">
        <v>28.804035186767578</v>
      </c>
      <c r="O15">
        <v>3.1191294193267822</v>
      </c>
      <c r="P15">
        <v>51.9754638671875</v>
      </c>
      <c r="Q15">
        <v>15.651605606079102</v>
      </c>
      <c r="R15">
        <v>11.077640533447266</v>
      </c>
      <c r="S15">
        <v>34.197895050048828</v>
      </c>
      <c r="T15">
        <v>24.204034805297852</v>
      </c>
      <c r="U15">
        <v>61.708419799804688</v>
      </c>
      <c r="V15">
        <v>43.674991607666016</v>
      </c>
      <c r="W15">
        <v>14.030026435852051</v>
      </c>
      <c r="X15">
        <v>30.654834747314453</v>
      </c>
      <c r="Y15">
        <v>55.315139770507812</v>
      </c>
    </row>
    <row r="16" spans="1:25" x14ac:dyDescent="0.25">
      <c r="A16">
        <v>2009</v>
      </c>
      <c r="B16">
        <v>28.089403268179424</v>
      </c>
      <c r="C16">
        <v>0.62232564102564081</v>
      </c>
      <c r="D16">
        <v>0.42050320512820505</v>
      </c>
      <c r="E16">
        <v>1.3600710256410253</v>
      </c>
      <c r="F16">
        <v>2.9800955756498206</v>
      </c>
      <c r="G16">
        <v>1.0428287982940674</v>
      </c>
      <c r="H16">
        <v>17.165517807006836</v>
      </c>
      <c r="I16">
        <v>22.387491226196289</v>
      </c>
      <c r="J16">
        <v>49.053958892822266</v>
      </c>
      <c r="K16">
        <v>1.059931755065918</v>
      </c>
      <c r="L16">
        <v>17.447040557861328</v>
      </c>
      <c r="M16">
        <v>1.3823767900466919</v>
      </c>
      <c r="N16">
        <v>22.754657745361328</v>
      </c>
      <c r="O16">
        <v>3.02897047996521</v>
      </c>
      <c r="P16">
        <v>49.858463287353516</v>
      </c>
      <c r="Q16">
        <v>20.894983291625977</v>
      </c>
      <c r="R16">
        <v>14.841484069824219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19.372650146484375</v>
      </c>
      <c r="X16">
        <v>25.266061782836914</v>
      </c>
      <c r="Y16">
        <v>55.361286163330078</v>
      </c>
    </row>
    <row r="17" spans="1:25" x14ac:dyDescent="0.25">
      <c r="A17">
        <v>2010</v>
      </c>
      <c r="B17">
        <v>33.279097521043155</v>
      </c>
      <c r="C17">
        <v>0.62300576923076945</v>
      </c>
      <c r="D17">
        <v>0.476111794871795</v>
      </c>
      <c r="E17">
        <v>2.2559047435897432</v>
      </c>
      <c r="F17">
        <v>3.3545402504824544</v>
      </c>
      <c r="G17">
        <v>1.0991175174713135</v>
      </c>
      <c r="H17">
        <v>17.873809814453125</v>
      </c>
      <c r="I17">
        <v>36.685443878173828</v>
      </c>
      <c r="J17">
        <v>54.551414489746094</v>
      </c>
      <c r="K17">
        <v>1.0991175174713135</v>
      </c>
      <c r="L17">
        <v>17.873809814453125</v>
      </c>
      <c r="M17">
        <v>2.2559046745300293</v>
      </c>
      <c r="N17">
        <v>36.685443878173828</v>
      </c>
      <c r="O17">
        <v>3.3545403480529785</v>
      </c>
      <c r="P17">
        <v>54.551414489746094</v>
      </c>
      <c r="Q17">
        <v>22.022830963134766</v>
      </c>
      <c r="R17">
        <v>15.390174865722656</v>
      </c>
      <c r="S17">
        <v>45.201175689697266</v>
      </c>
      <c r="T17">
        <v>31.587858200073242</v>
      </c>
      <c r="U17">
        <v>67.214347839355469</v>
      </c>
      <c r="V17">
        <v>46.971282958984375</v>
      </c>
      <c r="W17">
        <v>16.381359100341797</v>
      </c>
      <c r="X17">
        <v>33.622234344482422</v>
      </c>
      <c r="Y17">
        <v>49.996406555175781</v>
      </c>
    </row>
    <row r="18" spans="1:25" x14ac:dyDescent="0.25">
      <c r="A18">
        <v>2011</v>
      </c>
      <c r="B18">
        <v>38.472179621162546</v>
      </c>
      <c r="C18">
        <v>0.65264128205128213</v>
      </c>
      <c r="D18">
        <v>0.26178525641025646</v>
      </c>
      <c r="E18">
        <v>2.5254735897435885</v>
      </c>
      <c r="F18">
        <v>3.7726904329229227</v>
      </c>
      <c r="G18">
        <v>0.91442650556564331</v>
      </c>
      <c r="H18">
        <v>14.690861701965332</v>
      </c>
      <c r="I18">
        <v>40.573387145996094</v>
      </c>
      <c r="J18">
        <v>60.610744476318359</v>
      </c>
      <c r="K18">
        <v>0.88644295930862427</v>
      </c>
      <c r="L18">
        <v>14.241286277770996</v>
      </c>
      <c r="M18">
        <v>2.448188304901123</v>
      </c>
      <c r="N18">
        <v>39.331748962402344</v>
      </c>
      <c r="O18">
        <v>3.6572372913360596</v>
      </c>
      <c r="P18">
        <v>58.755912780761719</v>
      </c>
      <c r="Q18">
        <v>18.322208404541016</v>
      </c>
      <c r="R18">
        <v>12.412240982055664</v>
      </c>
      <c r="S18">
        <v>50.602481842041016</v>
      </c>
      <c r="T18">
        <v>34.280269622802734</v>
      </c>
      <c r="U18">
        <v>75.592750549316406</v>
      </c>
      <c r="V18">
        <v>51.209739685058594</v>
      </c>
      <c r="W18">
        <v>12.678197860717773</v>
      </c>
      <c r="X18">
        <v>35.014789581298828</v>
      </c>
      <c r="Y18">
        <v>52.3070068359375</v>
      </c>
    </row>
    <row r="19" spans="1:25" x14ac:dyDescent="0.25">
      <c r="A19">
        <v>2012</v>
      </c>
      <c r="B19">
        <v>41.775806124680479</v>
      </c>
      <c r="C19">
        <v>0.63686602564102568</v>
      </c>
      <c r="D19">
        <v>0.29878166666666667</v>
      </c>
      <c r="E19">
        <v>2.0555649999999992</v>
      </c>
      <c r="F19">
        <v>4.0222130972717469</v>
      </c>
      <c r="G19">
        <v>0.93564772605895996</v>
      </c>
      <c r="H19">
        <v>14.852476119995117</v>
      </c>
      <c r="I19">
        <v>32.630046844482422</v>
      </c>
      <c r="J19">
        <v>63.848628997802734</v>
      </c>
      <c r="K19">
        <v>0.88862597942352295</v>
      </c>
      <c r="L19">
        <v>14.106052398681641</v>
      </c>
      <c r="M19">
        <v>1.9522608518600464</v>
      </c>
      <c r="N19">
        <v>30.990198135375977</v>
      </c>
      <c r="O19">
        <v>3.8200736045837402</v>
      </c>
      <c r="P19">
        <v>60.639862060546875</v>
      </c>
      <c r="Q19">
        <v>18.747413635253906</v>
      </c>
      <c r="R19">
        <v>12.442808151245117</v>
      </c>
      <c r="S19">
        <v>41.187004089355469</v>
      </c>
      <c r="T19">
        <v>27.336145401000977</v>
      </c>
      <c r="U19">
        <v>80.592399597167969</v>
      </c>
      <c r="V19">
        <v>53.489818572998047</v>
      </c>
      <c r="W19">
        <v>13.340808868408203</v>
      </c>
      <c r="X19">
        <v>29.309000015258789</v>
      </c>
      <c r="Y19">
        <v>57.350193023681641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Countries</vt:lpstr>
      <vt:lpstr>TotDev</vt:lpstr>
      <vt:lpstr>LDCs</vt:lpstr>
      <vt:lpstr>Other</vt:lpstr>
      <vt:lpstr>TotConstant</vt:lpstr>
      <vt:lpstr>ConstantLDCs</vt:lpstr>
      <vt:lpstr>ConstLDCsOverallShare</vt:lpstr>
      <vt:lpstr>ConstantOther</vt:lpstr>
      <vt:lpstr>TotConstavg</vt:lpstr>
      <vt:lpstr>ConstavgLDCs</vt:lpstr>
      <vt:lpstr>ConstavgOther</vt:lpstr>
      <vt:lpstr>Total Flows</vt:lpstr>
      <vt:lpstr>Total Flows (tax)</vt:lpstr>
      <vt:lpstr>Total Flows (tax) (2)</vt:lpstr>
      <vt:lpstr>Total Flows, Const</vt:lpstr>
      <vt:lpstr>Total Flows (tax), Const</vt:lpstr>
      <vt:lpstr>Total Flows (tax), Const (2)</vt:lpstr>
      <vt:lpstr>Total Real Flows, Const</vt:lpstr>
      <vt:lpstr>Total Flows PC, Const </vt:lpstr>
      <vt:lpstr>Total Real Flows PC, Const</vt:lpstr>
      <vt:lpstr>Total Flows, Const avg</vt:lpstr>
      <vt:lpstr>Flows Share, Const</vt:lpstr>
      <vt:lpstr>Flows Share, Const (2)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Aaron Chafetz (E3/PLC)</cp:lastModifiedBy>
  <cp:lastPrinted>2015-06-09T15:07:59Z</cp:lastPrinted>
  <dcterms:created xsi:type="dcterms:W3CDTF">2015-05-29T13:44:29Z</dcterms:created>
  <dcterms:modified xsi:type="dcterms:W3CDTF">2015-06-09T15:23:51Z</dcterms:modified>
</cp:coreProperties>
</file>