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48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4" i="1" l="1"/>
  <c r="B43" i="1"/>
  <c r="B4" i="1"/>
  <c r="B48" i="1" s="1"/>
  <c r="C4" i="1"/>
  <c r="C48" i="1" s="1"/>
  <c r="D4" i="1"/>
  <c r="D48" i="1" s="1"/>
  <c r="E4" i="1"/>
  <c r="E48" i="1" s="1"/>
  <c r="F4" i="1"/>
  <c r="F48" i="1" s="1"/>
  <c r="G4" i="1"/>
  <c r="G48" i="1" s="1"/>
  <c r="H4" i="1"/>
  <c r="H48" i="1" s="1"/>
  <c r="I4" i="1"/>
  <c r="I48" i="1" s="1"/>
  <c r="J4" i="1"/>
  <c r="J48" i="1" s="1"/>
  <c r="K4" i="1"/>
  <c r="K48" i="1" s="1"/>
  <c r="L4" i="1"/>
  <c r="L48" i="1" s="1"/>
  <c r="M4" i="1"/>
  <c r="M48" i="1" s="1"/>
  <c r="C10" i="1"/>
  <c r="C49" i="1" s="1"/>
  <c r="D10" i="1"/>
  <c r="D49" i="1" s="1"/>
  <c r="E10" i="1"/>
  <c r="E49" i="1" s="1"/>
  <c r="F10" i="1"/>
  <c r="F49" i="1" s="1"/>
  <c r="G10" i="1"/>
  <c r="G49" i="1" s="1"/>
  <c r="H10" i="1"/>
  <c r="H49" i="1" s="1"/>
  <c r="I10" i="1"/>
  <c r="I49" i="1" s="1"/>
  <c r="J10" i="1"/>
  <c r="J49" i="1" s="1"/>
  <c r="K10" i="1"/>
  <c r="K49" i="1" s="1"/>
  <c r="L10" i="1"/>
  <c r="L49" i="1" s="1"/>
  <c r="M10" i="1"/>
  <c r="M49" i="1" s="1"/>
  <c r="B10" i="1"/>
  <c r="B49" i="1" s="1"/>
  <c r="C44" i="1"/>
  <c r="D44" i="1"/>
  <c r="E44" i="1"/>
  <c r="F44" i="1"/>
  <c r="G44" i="1"/>
  <c r="H44" i="1"/>
  <c r="I44" i="1"/>
  <c r="J44" i="1"/>
  <c r="K44" i="1"/>
  <c r="L44" i="1"/>
  <c r="M44" i="1"/>
  <c r="L43" i="1"/>
  <c r="M43" i="1"/>
  <c r="K43" i="1"/>
  <c r="C43" i="1"/>
  <c r="D43" i="1"/>
  <c r="E43" i="1"/>
  <c r="F43" i="1"/>
  <c r="G43" i="1"/>
  <c r="H43" i="1"/>
  <c r="I43" i="1"/>
  <c r="J43" i="1"/>
  <c r="M71" i="1"/>
  <c r="L71" i="1"/>
  <c r="K71" i="1"/>
  <c r="J71" i="1"/>
  <c r="I71" i="1"/>
  <c r="H71" i="1"/>
  <c r="G71" i="1"/>
  <c r="F71" i="1"/>
  <c r="E71" i="1"/>
  <c r="D71" i="1"/>
  <c r="C71" i="1"/>
  <c r="B71" i="1"/>
</calcChain>
</file>

<file path=xl/sharedStrings.xml><?xml version="1.0" encoding="utf-8"?>
<sst xmlns="http://schemas.openxmlformats.org/spreadsheetml/2006/main" count="45" uniqueCount="39">
  <si>
    <t>Private</t>
  </si>
  <si>
    <t>ODA</t>
  </si>
  <si>
    <t>OOF</t>
  </si>
  <si>
    <t>private</t>
  </si>
  <si>
    <t>Remittances</t>
  </si>
  <si>
    <t>Private Flows (in billions of USD)</t>
  </si>
  <si>
    <t>to Countries only</t>
  </si>
  <si>
    <t>to Countries &amp; Regions</t>
  </si>
  <si>
    <t>ODA (w/reg flows)</t>
  </si>
  <si>
    <t>OOF (w/ reg flows)</t>
  </si>
  <si>
    <t>Official (w/ reg flows)</t>
  </si>
  <si>
    <t>Official</t>
  </si>
  <si>
    <t>Private (w/ reg flows)</t>
  </si>
  <si>
    <t>Official Flows (in billions of USD)</t>
  </si>
  <si>
    <t>Africa, regional</t>
  </si>
  <si>
    <t>America, regional</t>
  </si>
  <si>
    <t>Asia, regional</t>
  </si>
  <si>
    <t>Central Asia, regional</t>
  </si>
  <si>
    <t>Developing Countries unspecified</t>
  </si>
  <si>
    <t>East African Community</t>
  </si>
  <si>
    <t>Europe, regional</t>
  </si>
  <si>
    <t>Far East Asia, regional</t>
  </si>
  <si>
    <t>Gibraltar</t>
  </si>
  <si>
    <t>Indus Basin</t>
  </si>
  <si>
    <t>Israel</t>
  </si>
  <si>
    <t>Mayotte</t>
  </si>
  <si>
    <t>Mekong Delta Project</t>
  </si>
  <si>
    <t>Middle East, regional</t>
  </si>
  <si>
    <t>North &amp; Central America, regional</t>
  </si>
  <si>
    <t>North of Sahara, regional</t>
  </si>
  <si>
    <t>Oceania, regional</t>
  </si>
  <si>
    <t>Slovenia</t>
  </si>
  <si>
    <t>South &amp; Central Asia, regional</t>
  </si>
  <si>
    <t>South America, regional</t>
  </si>
  <si>
    <t>South Asia, regional</t>
  </si>
  <si>
    <t>South of Sahara, regional</t>
  </si>
  <si>
    <t>States Ex-Yugoslavia</t>
  </si>
  <si>
    <t>West Indies, regional</t>
  </si>
  <si>
    <t xml:space="preserve">Addtl Countries/Regions in updated OEDC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</si>
</sst>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0F8FF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NumberFormat="1" applyFont="1" applyFill="1" applyBorder="1" applyAlignment="1">
      <alignment horizontal="right"/>
    </xf>
    <xf numFmtId="0" fontId="2" fillId="3" borderId="1" xfId="0" applyNumberFormat="1" applyFont="1" applyFill="1" applyBorder="1" applyAlignment="1">
      <alignment horizontal="right"/>
    </xf>
    <xf numFmtId="0" fontId="1" fillId="0" borderId="0" xfId="0" applyFont="1"/>
    <xf numFmtId="170" fontId="0" fillId="0" borderId="0" xfId="0" applyNumberFormat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0" xfId="0" applyBorder="1"/>
    <xf numFmtId="0" fontId="3" fillId="0" borderId="0" xfId="0" applyFon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Official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cat>
            <c:numRef>
              <c:f>Sheet1!$B$1:$M$1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Sheet1!$B$71:$M$71</c:f>
              <c:numCache>
                <c:formatCode>General</c:formatCode>
                <c:ptCount val="12"/>
                <c:pt idx="0">
                  <c:v>39882.080000000002</c:v>
                </c:pt>
                <c:pt idx="1">
                  <c:v>41592.28</c:v>
                </c:pt>
                <c:pt idx="2">
                  <c:v>39045.61</c:v>
                </c:pt>
                <c:pt idx="3">
                  <c:v>43658.080000000002</c:v>
                </c:pt>
                <c:pt idx="4">
                  <c:v>46409.22</c:v>
                </c:pt>
                <c:pt idx="5">
                  <c:v>85960.1</c:v>
                </c:pt>
                <c:pt idx="6">
                  <c:v>66382.540000000008</c:v>
                </c:pt>
                <c:pt idx="7">
                  <c:v>81780.789999999994</c:v>
                </c:pt>
                <c:pt idx="8">
                  <c:v>107927.74</c:v>
                </c:pt>
                <c:pt idx="9">
                  <c:v>130529.18</c:v>
                </c:pt>
                <c:pt idx="10">
                  <c:v>134767.75</c:v>
                </c:pt>
                <c:pt idx="11">
                  <c:v>117934.36000000002</c:v>
                </c:pt>
              </c:numCache>
            </c:numRef>
          </c:val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Remittances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cat>
            <c:numRef>
              <c:f>Sheet1!$B$1:$M$1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Sheet1!$B$72:$M$72</c:f>
              <c:numCache>
                <c:formatCode>General</c:formatCode>
                <c:ptCount val="12"/>
                <c:pt idx="0">
                  <c:v>85369.599000000002</c:v>
                </c:pt>
                <c:pt idx="1">
                  <c:v>94706.255000000005</c:v>
                </c:pt>
                <c:pt idx="2">
                  <c:v>113438.06</c:v>
                </c:pt>
                <c:pt idx="3">
                  <c:v>140469.92000000001</c:v>
                </c:pt>
                <c:pt idx="4">
                  <c:v>161815.01999999999</c:v>
                </c:pt>
                <c:pt idx="5">
                  <c:v>183205.85</c:v>
                </c:pt>
                <c:pt idx="6">
                  <c:v>215280.49</c:v>
                </c:pt>
                <c:pt idx="7">
                  <c:v>260116.91</c:v>
                </c:pt>
                <c:pt idx="8">
                  <c:v>301535.05</c:v>
                </c:pt>
                <c:pt idx="9">
                  <c:v>289978.90000000002</c:v>
                </c:pt>
                <c:pt idx="10">
                  <c:v>322532.75</c:v>
                </c:pt>
                <c:pt idx="11">
                  <c:v>359922.84</c:v>
                </c:pt>
              </c:numCache>
            </c:numRef>
          </c:val>
        </c:ser>
        <c:ser>
          <c:idx val="2"/>
          <c:order val="2"/>
          <c:tx>
            <c:strRef>
              <c:f>Sheet1!$A$73</c:f>
              <c:strCache>
                <c:ptCount val="1"/>
                <c:pt idx="0">
                  <c:v>Private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cat>
            <c:numRef>
              <c:f>Sheet1!$B$1:$M$1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Sheet1!$B$73:$M$73</c:f>
              <c:numCache>
                <c:formatCode>General</c:formatCode>
                <c:ptCount val="12"/>
                <c:pt idx="0">
                  <c:v>48300.07</c:v>
                </c:pt>
                <c:pt idx="1">
                  <c:v>33996.699999999997</c:v>
                </c:pt>
                <c:pt idx="2">
                  <c:v>8360.76</c:v>
                </c:pt>
                <c:pt idx="3">
                  <c:v>43410.35</c:v>
                </c:pt>
                <c:pt idx="4">
                  <c:v>78336.539999999994</c:v>
                </c:pt>
                <c:pt idx="5">
                  <c:v>158666.12</c:v>
                </c:pt>
                <c:pt idx="6">
                  <c:v>176074.15</c:v>
                </c:pt>
                <c:pt idx="7">
                  <c:v>288696.03999999998</c:v>
                </c:pt>
                <c:pt idx="8">
                  <c:v>166108.19</c:v>
                </c:pt>
                <c:pt idx="9">
                  <c:v>124040.16</c:v>
                </c:pt>
                <c:pt idx="10">
                  <c:v>194507.11</c:v>
                </c:pt>
                <c:pt idx="11">
                  <c:v>215496.34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556416"/>
        <c:axId val="400557952"/>
      </c:areaChart>
      <c:catAx>
        <c:axId val="40055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055795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4005579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00556416"/>
        <c:crosses val="autoZero"/>
        <c:crossBetween val="midCat"/>
        <c:majorUnit val="300000"/>
        <c:dispUnits>
          <c:builtInUnit val="thousands"/>
        </c:dispUnits>
      </c:valAx>
      <c:spPr>
        <a:noFill/>
      </c:spPr>
    </c:plotArea>
    <c:legend>
      <c:legendPos val="b"/>
      <c:layout/>
      <c:overlay val="0"/>
    </c:legend>
    <c:plotVisOnly val="1"/>
    <c:dispBlanksAs val="zero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Official (w/ reg flows)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cat>
            <c:numRef>
              <c:f>Sheet1!$B$1:$M$1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Sheet1!$B$10:$M$10</c:f>
              <c:numCache>
                <c:formatCode>General</c:formatCode>
                <c:ptCount val="12"/>
                <c:pt idx="0">
                  <c:v>53530.810000000005</c:v>
                </c:pt>
                <c:pt idx="1">
                  <c:v>59519.15</c:v>
                </c:pt>
                <c:pt idx="2">
                  <c:v>62575.19</c:v>
                </c:pt>
                <c:pt idx="3">
                  <c:v>64912.81</c:v>
                </c:pt>
                <c:pt idx="4">
                  <c:v>72146.05</c:v>
                </c:pt>
                <c:pt idx="5">
                  <c:v>112533.72</c:v>
                </c:pt>
                <c:pt idx="6">
                  <c:v>96480.31</c:v>
                </c:pt>
                <c:pt idx="7">
                  <c:v>116105.02</c:v>
                </c:pt>
                <c:pt idx="8">
                  <c:v>148144.10999999999</c:v>
                </c:pt>
                <c:pt idx="9">
                  <c:v>171721.29</c:v>
                </c:pt>
                <c:pt idx="10">
                  <c:v>174977.40999999997</c:v>
                </c:pt>
                <c:pt idx="11">
                  <c:v>164975.24000000002</c:v>
                </c:pt>
              </c:numCache>
            </c:numRef>
          </c:val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Remittances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cat>
            <c:numRef>
              <c:f>Sheet1!$B$1:$M$1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Sheet1!$B$11:$M$11</c:f>
              <c:numCache>
                <c:formatCode>General</c:formatCode>
                <c:ptCount val="12"/>
                <c:pt idx="0">
                  <c:v>85369.599000000002</c:v>
                </c:pt>
                <c:pt idx="1">
                  <c:v>94706.255000000005</c:v>
                </c:pt>
                <c:pt idx="2">
                  <c:v>113438.06</c:v>
                </c:pt>
                <c:pt idx="3">
                  <c:v>140469.92000000001</c:v>
                </c:pt>
                <c:pt idx="4">
                  <c:v>161815.01999999999</c:v>
                </c:pt>
                <c:pt idx="5">
                  <c:v>183205.85</c:v>
                </c:pt>
                <c:pt idx="6">
                  <c:v>215280.49</c:v>
                </c:pt>
                <c:pt idx="7">
                  <c:v>260116.91</c:v>
                </c:pt>
                <c:pt idx="8">
                  <c:v>301535.05</c:v>
                </c:pt>
                <c:pt idx="9">
                  <c:v>289978.90000000002</c:v>
                </c:pt>
                <c:pt idx="10">
                  <c:v>322532.75</c:v>
                </c:pt>
                <c:pt idx="11">
                  <c:v>359922.84</c:v>
                </c:pt>
              </c:numCache>
            </c:numRef>
          </c:val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Private (w/ reg flows)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cat>
            <c:numRef>
              <c:f>Sheet1!$B$1:$M$1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Sheet1!$B$12:$M$12</c:f>
              <c:numCache>
                <c:formatCode>General</c:formatCode>
                <c:ptCount val="12"/>
                <c:pt idx="0">
                  <c:v>81272.92</c:v>
                </c:pt>
                <c:pt idx="1">
                  <c:v>55373.99</c:v>
                </c:pt>
                <c:pt idx="2">
                  <c:v>9818</c:v>
                </c:pt>
                <c:pt idx="3">
                  <c:v>47254.99</c:v>
                </c:pt>
                <c:pt idx="4">
                  <c:v>82287.33</c:v>
                </c:pt>
                <c:pt idx="5">
                  <c:v>178571.92</c:v>
                </c:pt>
                <c:pt idx="6">
                  <c:v>196436.24</c:v>
                </c:pt>
                <c:pt idx="7">
                  <c:v>324764.19</c:v>
                </c:pt>
                <c:pt idx="8">
                  <c:v>135777.98000000001</c:v>
                </c:pt>
                <c:pt idx="9">
                  <c:v>163555.38</c:v>
                </c:pt>
                <c:pt idx="10">
                  <c:v>351213.91</c:v>
                </c:pt>
                <c:pt idx="11">
                  <c:v>336764.01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636224"/>
        <c:axId val="409400448"/>
      </c:areaChart>
      <c:catAx>
        <c:axId val="40763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94004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409400448"/>
        <c:scaling>
          <c:orientation val="minMax"/>
          <c:max val="9000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07636224"/>
        <c:crosses val="autoZero"/>
        <c:crossBetween val="midCat"/>
        <c:majorUnit val="300000"/>
        <c:dispUnits>
          <c:builtInUnit val="thousands"/>
        </c:dispUnits>
      </c:valAx>
    </c:plotArea>
    <c:legend>
      <c:legendPos val="b"/>
      <c:layout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14</xdr:row>
      <xdr:rowOff>142875</xdr:rowOff>
    </xdr:from>
    <xdr:to>
      <xdr:col>5</xdr:col>
      <xdr:colOff>133350</xdr:colOff>
      <xdr:row>36</xdr:row>
      <xdr:rowOff>142875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0589"/>
        <a:stretch/>
      </xdr:blipFill>
      <xdr:spPr>
        <a:xfrm>
          <a:off x="457200" y="1857375"/>
          <a:ext cx="3924300" cy="4191000"/>
        </a:xfrm>
        <a:prstGeom prst="rect">
          <a:avLst/>
        </a:prstGeom>
      </xdr:spPr>
    </xdr:pic>
    <xdr:clientData/>
  </xdr:twoCellAnchor>
  <xdr:twoCellAnchor>
    <xdr:from>
      <xdr:col>5</xdr:col>
      <xdr:colOff>57150</xdr:colOff>
      <xdr:row>20</xdr:row>
      <xdr:rowOff>76200</xdr:rowOff>
    </xdr:from>
    <xdr:to>
      <xdr:col>12</xdr:col>
      <xdr:colOff>19050</xdr:colOff>
      <xdr:row>38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495300</xdr:colOff>
      <xdr:row>20</xdr:row>
      <xdr:rowOff>76200</xdr:rowOff>
    </xdr:from>
    <xdr:to>
      <xdr:col>18</xdr:col>
      <xdr:colOff>323851</xdr:colOff>
      <xdr:row>38</xdr:row>
      <xdr:rowOff>47626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438150</xdr:colOff>
      <xdr:row>18</xdr:row>
      <xdr:rowOff>152400</xdr:rowOff>
    </xdr:from>
    <xdr:to>
      <xdr:col>10</xdr:col>
      <xdr:colOff>152400</xdr:colOff>
      <xdr:row>20</xdr:row>
      <xdr:rowOff>95250</xdr:rowOff>
    </xdr:to>
    <xdr:sp macro="" textlink="">
      <xdr:nvSpPr>
        <xdr:cNvPr id="6" name="TextBox 5"/>
        <xdr:cNvSpPr txBox="1"/>
      </xdr:nvSpPr>
      <xdr:spPr>
        <a:xfrm>
          <a:off x="4686300" y="2628900"/>
          <a:ext cx="27622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Countries only</a:t>
          </a:r>
        </a:p>
      </xdr:txBody>
    </xdr:sp>
    <xdr:clientData/>
  </xdr:twoCellAnchor>
  <xdr:twoCellAnchor>
    <xdr:from>
      <xdr:col>12</xdr:col>
      <xdr:colOff>276225</xdr:colOff>
      <xdr:row>18</xdr:row>
      <xdr:rowOff>152400</xdr:rowOff>
    </xdr:from>
    <xdr:to>
      <xdr:col>16</xdr:col>
      <xdr:colOff>600075</xdr:colOff>
      <xdr:row>20</xdr:row>
      <xdr:rowOff>95250</xdr:rowOff>
    </xdr:to>
    <xdr:sp macro="" textlink="">
      <xdr:nvSpPr>
        <xdr:cNvPr id="7" name="TextBox 6"/>
        <xdr:cNvSpPr txBox="1"/>
      </xdr:nvSpPr>
      <xdr:spPr>
        <a:xfrm>
          <a:off x="8791575" y="2628900"/>
          <a:ext cx="27622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Countries &amp; Regions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showGridLines="0" tabSelected="1" workbookViewId="0">
      <selection activeCell="I16" sqref="I16"/>
    </sheetView>
  </sheetViews>
  <sheetFormatPr defaultRowHeight="15" x14ac:dyDescent="0.25"/>
  <cols>
    <col min="1" max="1" width="27.140625" customWidth="1"/>
  </cols>
  <sheetData>
    <row r="1" spans="1:13" x14ac:dyDescent="0.2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</row>
    <row r="2" spans="1:13" x14ac:dyDescent="0.25">
      <c r="A2" t="s">
        <v>1</v>
      </c>
      <c r="B2">
        <v>36221</v>
      </c>
      <c r="C2">
        <v>35338.28</v>
      </c>
      <c r="D2">
        <v>41018.120000000003</v>
      </c>
      <c r="E2">
        <v>50107.44</v>
      </c>
      <c r="F2">
        <v>54753.78</v>
      </c>
      <c r="G2">
        <v>83075.66</v>
      </c>
      <c r="H2">
        <v>77537.240000000005</v>
      </c>
      <c r="I2">
        <v>73698.009999999995</v>
      </c>
      <c r="J2">
        <v>87114.58</v>
      </c>
      <c r="K2">
        <v>83944.78</v>
      </c>
      <c r="L2">
        <v>90993.11</v>
      </c>
      <c r="M2">
        <v>94446.07</v>
      </c>
    </row>
    <row r="3" spans="1:13" x14ac:dyDescent="0.25">
      <c r="A3" t="s">
        <v>2</v>
      </c>
      <c r="B3">
        <v>3661.08</v>
      </c>
      <c r="C3">
        <v>6254</v>
      </c>
      <c r="D3">
        <v>-1972.51</v>
      </c>
      <c r="E3">
        <v>-6449.36</v>
      </c>
      <c r="F3">
        <v>-8344.56</v>
      </c>
      <c r="G3">
        <v>2884.44</v>
      </c>
      <c r="H3">
        <v>-11154.7</v>
      </c>
      <c r="I3">
        <v>8082.78</v>
      </c>
      <c r="J3">
        <v>20813.16</v>
      </c>
      <c r="K3">
        <v>46584.4</v>
      </c>
      <c r="L3">
        <v>43774.64</v>
      </c>
      <c r="M3">
        <v>23488.29</v>
      </c>
    </row>
    <row r="4" spans="1:13" x14ac:dyDescent="0.25">
      <c r="A4" t="s">
        <v>11</v>
      </c>
      <c r="B4">
        <f>SUM(B2:B3)</f>
        <v>39882.080000000002</v>
      </c>
      <c r="C4">
        <f t="shared" ref="C4:M4" si="0">SUM(C2:C3)</f>
        <v>41592.28</v>
      </c>
      <c r="D4">
        <f t="shared" si="0"/>
        <v>39045.61</v>
      </c>
      <c r="E4">
        <f t="shared" si="0"/>
        <v>43658.080000000002</v>
      </c>
      <c r="F4">
        <f t="shared" si="0"/>
        <v>46409.22</v>
      </c>
      <c r="G4">
        <f t="shared" si="0"/>
        <v>85960.1</v>
      </c>
      <c r="H4">
        <f t="shared" si="0"/>
        <v>66382.540000000008</v>
      </c>
      <c r="I4">
        <f t="shared" si="0"/>
        <v>81780.789999999994</v>
      </c>
      <c r="J4">
        <f t="shared" si="0"/>
        <v>107927.74</v>
      </c>
      <c r="K4">
        <f t="shared" si="0"/>
        <v>130529.18</v>
      </c>
      <c r="L4">
        <f t="shared" si="0"/>
        <v>134767.75</v>
      </c>
      <c r="M4">
        <f t="shared" si="0"/>
        <v>117934.36000000002</v>
      </c>
    </row>
    <row r="7" spans="1:13" x14ac:dyDescent="0.25">
      <c r="A7" t="s">
        <v>3</v>
      </c>
      <c r="B7">
        <v>48300.07</v>
      </c>
      <c r="C7">
        <v>33996.699999999997</v>
      </c>
      <c r="D7">
        <v>8360.76</v>
      </c>
      <c r="E7">
        <v>43410.35</v>
      </c>
      <c r="F7">
        <v>78336.539999999994</v>
      </c>
      <c r="G7">
        <v>158666.12</v>
      </c>
      <c r="H7">
        <v>176074.15</v>
      </c>
      <c r="I7">
        <v>288696.03999999998</v>
      </c>
      <c r="J7">
        <v>166108.19</v>
      </c>
      <c r="K7">
        <v>124040.16</v>
      </c>
      <c r="L7">
        <v>194507.11</v>
      </c>
      <c r="M7">
        <v>215496.34</v>
      </c>
    </row>
    <row r="8" spans="1:13" x14ac:dyDescent="0.25">
      <c r="A8" t="s">
        <v>8</v>
      </c>
      <c r="B8">
        <v>49776.55</v>
      </c>
      <c r="C8">
        <v>52390.28</v>
      </c>
      <c r="D8">
        <v>62035.8</v>
      </c>
      <c r="E8">
        <v>71746.17</v>
      </c>
      <c r="F8">
        <v>80124.41</v>
      </c>
      <c r="G8">
        <v>108652.11</v>
      </c>
      <c r="H8">
        <v>107340.64</v>
      </c>
      <c r="I8">
        <v>108488.41</v>
      </c>
      <c r="J8">
        <v>127918.67</v>
      </c>
      <c r="K8">
        <v>127234.05</v>
      </c>
      <c r="L8">
        <v>131687.54999999999</v>
      </c>
      <c r="M8">
        <v>141159.76</v>
      </c>
    </row>
    <row r="9" spans="1:13" x14ac:dyDescent="0.25">
      <c r="A9" t="s">
        <v>9</v>
      </c>
      <c r="B9">
        <v>3754.26</v>
      </c>
      <c r="C9">
        <v>7128.87</v>
      </c>
      <c r="D9">
        <v>539.39</v>
      </c>
      <c r="E9">
        <v>-6833.36</v>
      </c>
      <c r="F9">
        <v>-7978.36</v>
      </c>
      <c r="G9">
        <v>3881.61</v>
      </c>
      <c r="H9">
        <v>-10860.33</v>
      </c>
      <c r="I9">
        <v>7616.61</v>
      </c>
      <c r="J9">
        <v>20225.439999999999</v>
      </c>
      <c r="K9">
        <v>44487.24</v>
      </c>
      <c r="L9">
        <v>43289.86</v>
      </c>
      <c r="M9">
        <v>23815.48</v>
      </c>
    </row>
    <row r="10" spans="1:13" x14ac:dyDescent="0.25">
      <c r="A10" t="s">
        <v>10</v>
      </c>
      <c r="B10">
        <f>SUM(B8:B9)</f>
        <v>53530.810000000005</v>
      </c>
      <c r="C10">
        <f t="shared" ref="C10:M10" si="1">SUM(C8:C9)</f>
        <v>59519.15</v>
      </c>
      <c r="D10">
        <f t="shared" si="1"/>
        <v>62575.19</v>
      </c>
      <c r="E10">
        <f t="shared" si="1"/>
        <v>64912.81</v>
      </c>
      <c r="F10">
        <f t="shared" si="1"/>
        <v>72146.05</v>
      </c>
      <c r="G10">
        <f t="shared" si="1"/>
        <v>112533.72</v>
      </c>
      <c r="H10">
        <f t="shared" si="1"/>
        <v>96480.31</v>
      </c>
      <c r="I10">
        <f t="shared" si="1"/>
        <v>116105.02</v>
      </c>
      <c r="J10">
        <f t="shared" si="1"/>
        <v>148144.10999999999</v>
      </c>
      <c r="K10">
        <f t="shared" si="1"/>
        <v>171721.29</v>
      </c>
      <c r="L10">
        <f t="shared" si="1"/>
        <v>174977.40999999997</v>
      </c>
      <c r="M10">
        <f t="shared" si="1"/>
        <v>164975.24000000002</v>
      </c>
    </row>
    <row r="11" spans="1:13" x14ac:dyDescent="0.25">
      <c r="A11" t="s">
        <v>4</v>
      </c>
      <c r="B11">
        <v>85369.599000000002</v>
      </c>
      <c r="C11">
        <v>94706.255000000005</v>
      </c>
      <c r="D11">
        <v>113438.06</v>
      </c>
      <c r="E11">
        <v>140469.92000000001</v>
      </c>
      <c r="F11">
        <v>161815.01999999999</v>
      </c>
      <c r="G11">
        <v>183205.85</v>
      </c>
      <c r="H11">
        <v>215280.49</v>
      </c>
      <c r="I11">
        <v>260116.91</v>
      </c>
      <c r="J11">
        <v>301535.05</v>
      </c>
      <c r="K11">
        <v>289978.90000000002</v>
      </c>
      <c r="L11">
        <v>322532.75</v>
      </c>
      <c r="M11">
        <v>359922.84</v>
      </c>
    </row>
    <row r="12" spans="1:13" x14ac:dyDescent="0.25">
      <c r="A12" t="s">
        <v>12</v>
      </c>
      <c r="B12" s="1">
        <v>81272.92</v>
      </c>
      <c r="C12" s="2">
        <v>55373.99</v>
      </c>
      <c r="D12" s="2">
        <v>9818</v>
      </c>
      <c r="E12" s="2">
        <v>47254.99</v>
      </c>
      <c r="F12" s="2">
        <v>82287.33</v>
      </c>
      <c r="G12" s="2">
        <v>178571.92</v>
      </c>
      <c r="H12" s="2">
        <v>196436.24</v>
      </c>
      <c r="I12" s="2">
        <v>324764.19</v>
      </c>
      <c r="J12" s="2">
        <v>135777.98000000001</v>
      </c>
      <c r="K12" s="2">
        <v>163555.38</v>
      </c>
      <c r="L12" s="2">
        <v>351213.91</v>
      </c>
      <c r="M12" s="2">
        <v>336764.01</v>
      </c>
    </row>
    <row r="40" spans="1:15" x14ac:dyDescent="0.25">
      <c r="O40" s="9" t="s">
        <v>38</v>
      </c>
    </row>
    <row r="41" spans="1:15" x14ac:dyDescent="0.25">
      <c r="A41" s="3" t="s">
        <v>5</v>
      </c>
      <c r="O41" s="10" t="s">
        <v>14</v>
      </c>
    </row>
    <row r="42" spans="1:15" x14ac:dyDescent="0.25">
      <c r="A42" s="6"/>
      <c r="B42" s="5">
        <v>2000</v>
      </c>
      <c r="C42" s="5">
        <v>2001</v>
      </c>
      <c r="D42" s="5">
        <v>2002</v>
      </c>
      <c r="E42" s="5">
        <v>2003</v>
      </c>
      <c r="F42" s="5">
        <v>2004</v>
      </c>
      <c r="G42" s="5">
        <v>2005</v>
      </c>
      <c r="H42" s="5">
        <v>2006</v>
      </c>
      <c r="I42" s="5">
        <v>2007</v>
      </c>
      <c r="J42" s="5">
        <v>2008</v>
      </c>
      <c r="K42" s="5">
        <v>2009</v>
      </c>
      <c r="L42" s="5">
        <v>2010</v>
      </c>
      <c r="M42" s="5">
        <v>2011</v>
      </c>
      <c r="O42" s="10" t="s">
        <v>15</v>
      </c>
    </row>
    <row r="43" spans="1:15" x14ac:dyDescent="0.25">
      <c r="A43" s="7" t="s">
        <v>6</v>
      </c>
      <c r="B43" s="4">
        <f>B7/1000</f>
        <v>48.300069999999998</v>
      </c>
      <c r="C43" s="4">
        <f>C7/1000</f>
        <v>33.996699999999997</v>
      </c>
      <c r="D43" s="4">
        <f>D7/1000</f>
        <v>8.3607600000000009</v>
      </c>
      <c r="E43" s="4">
        <f>E7/1000</f>
        <v>43.410350000000001</v>
      </c>
      <c r="F43" s="4">
        <f>F7/1000</f>
        <v>78.336539999999999</v>
      </c>
      <c r="G43" s="4">
        <f>G7/1000</f>
        <v>158.66612000000001</v>
      </c>
      <c r="H43" s="4">
        <f>H7/1000</f>
        <v>176.07415</v>
      </c>
      <c r="I43" s="4">
        <f>I7/1000</f>
        <v>288.69603999999998</v>
      </c>
      <c r="J43" s="4">
        <f>J7/1000</f>
        <v>166.10819000000001</v>
      </c>
      <c r="K43" s="4">
        <f>K7/1000</f>
        <v>124.04016</v>
      </c>
      <c r="L43" s="4">
        <f t="shared" ref="L43:M43" si="2">L7/1000</f>
        <v>194.50710999999998</v>
      </c>
      <c r="M43" s="4">
        <f t="shared" si="2"/>
        <v>215.49634</v>
      </c>
      <c r="O43" s="10" t="s">
        <v>16</v>
      </c>
    </row>
    <row r="44" spans="1:15" x14ac:dyDescent="0.25">
      <c r="A44" s="7" t="s">
        <v>7</v>
      </c>
      <c r="B44" s="4">
        <f>B12/1000</f>
        <v>81.272919999999999</v>
      </c>
      <c r="C44" s="4">
        <f>C12/1000</f>
        <v>55.373989999999999</v>
      </c>
      <c r="D44" s="4">
        <f>D12/1000</f>
        <v>9.8179999999999996</v>
      </c>
      <c r="E44" s="4">
        <f>E12/1000</f>
        <v>47.254989999999999</v>
      </c>
      <c r="F44" s="4">
        <f>F12/1000</f>
        <v>82.287329999999997</v>
      </c>
      <c r="G44" s="4">
        <f>G12/1000</f>
        <v>178.57192000000001</v>
      </c>
      <c r="H44" s="4">
        <f>H12/1000</f>
        <v>196.43624</v>
      </c>
      <c r="I44" s="4">
        <f>I12/1000</f>
        <v>324.76418999999999</v>
      </c>
      <c r="J44" s="4">
        <f>J12/1000</f>
        <v>135.77798000000001</v>
      </c>
      <c r="K44" s="4">
        <f>K12/1000</f>
        <v>163.55538000000001</v>
      </c>
      <c r="L44" s="4">
        <f>L12/1000</f>
        <v>351.21391</v>
      </c>
      <c r="M44" s="4">
        <f>M12/1000</f>
        <v>336.76400999999998</v>
      </c>
      <c r="O44" s="10" t="s">
        <v>17</v>
      </c>
    </row>
    <row r="45" spans="1:15" x14ac:dyDescent="0.25">
      <c r="O45" s="10" t="s">
        <v>18</v>
      </c>
    </row>
    <row r="46" spans="1:15" x14ac:dyDescent="0.25">
      <c r="A46" s="3" t="s">
        <v>13</v>
      </c>
      <c r="O46" s="10" t="s">
        <v>19</v>
      </c>
    </row>
    <row r="47" spans="1:15" x14ac:dyDescent="0.25">
      <c r="A47" s="6"/>
      <c r="B47" s="5">
        <v>2000</v>
      </c>
      <c r="C47" s="5">
        <v>2001</v>
      </c>
      <c r="D47" s="5">
        <v>2002</v>
      </c>
      <c r="E47" s="5">
        <v>2003</v>
      </c>
      <c r="F47" s="5">
        <v>2004</v>
      </c>
      <c r="G47" s="5">
        <v>2005</v>
      </c>
      <c r="H47" s="5">
        <v>2006</v>
      </c>
      <c r="I47" s="5">
        <v>2007</v>
      </c>
      <c r="J47" s="5">
        <v>2008</v>
      </c>
      <c r="K47" s="5">
        <v>2009</v>
      </c>
      <c r="L47" s="5">
        <v>2010</v>
      </c>
      <c r="M47" s="5">
        <v>2011</v>
      </c>
      <c r="O47" s="10" t="s">
        <v>20</v>
      </c>
    </row>
    <row r="48" spans="1:15" x14ac:dyDescent="0.25">
      <c r="A48" s="7" t="s">
        <v>6</v>
      </c>
      <c r="B48" s="4">
        <f>B4/1000</f>
        <v>39.882080000000002</v>
      </c>
      <c r="C48" s="4">
        <f t="shared" ref="C48:M48" si="3">C4/1000</f>
        <v>41.592280000000002</v>
      </c>
      <c r="D48" s="4">
        <f t="shared" si="3"/>
        <v>39.045610000000003</v>
      </c>
      <c r="E48" s="4">
        <f t="shared" si="3"/>
        <v>43.658079999999998</v>
      </c>
      <c r="F48" s="4">
        <f t="shared" si="3"/>
        <v>46.409219999999998</v>
      </c>
      <c r="G48" s="4">
        <f t="shared" si="3"/>
        <v>85.960100000000011</v>
      </c>
      <c r="H48" s="4">
        <f t="shared" si="3"/>
        <v>66.382540000000006</v>
      </c>
      <c r="I48" s="4">
        <f t="shared" si="3"/>
        <v>81.780789999999996</v>
      </c>
      <c r="J48" s="4">
        <f t="shared" si="3"/>
        <v>107.92774</v>
      </c>
      <c r="K48" s="4">
        <f t="shared" si="3"/>
        <v>130.52918</v>
      </c>
      <c r="L48" s="4">
        <f t="shared" si="3"/>
        <v>134.76775000000001</v>
      </c>
      <c r="M48" s="4">
        <f t="shared" si="3"/>
        <v>117.93436000000001</v>
      </c>
      <c r="O48" s="10" t="s">
        <v>21</v>
      </c>
    </row>
    <row r="49" spans="1:15" x14ac:dyDescent="0.25">
      <c r="A49" s="7" t="s">
        <v>7</v>
      </c>
      <c r="B49" s="4">
        <f>B10/1000</f>
        <v>53.530810000000002</v>
      </c>
      <c r="C49" s="4">
        <f t="shared" ref="C49:M49" si="4">C10/1000</f>
        <v>59.519150000000003</v>
      </c>
      <c r="D49" s="4">
        <f t="shared" si="4"/>
        <v>62.575189999999999</v>
      </c>
      <c r="E49" s="4">
        <f t="shared" si="4"/>
        <v>64.912809999999993</v>
      </c>
      <c r="F49" s="4">
        <f t="shared" si="4"/>
        <v>72.146050000000002</v>
      </c>
      <c r="G49" s="4">
        <f t="shared" si="4"/>
        <v>112.53372</v>
      </c>
      <c r="H49" s="4">
        <f t="shared" si="4"/>
        <v>96.480310000000003</v>
      </c>
      <c r="I49" s="4">
        <f t="shared" si="4"/>
        <v>116.10502000000001</v>
      </c>
      <c r="J49" s="4">
        <f t="shared" si="4"/>
        <v>148.14410999999998</v>
      </c>
      <c r="K49" s="4">
        <f t="shared" si="4"/>
        <v>171.72129000000001</v>
      </c>
      <c r="L49" s="4">
        <f t="shared" si="4"/>
        <v>174.97740999999996</v>
      </c>
      <c r="M49" s="4">
        <f t="shared" si="4"/>
        <v>164.97524000000001</v>
      </c>
      <c r="O49" s="10" t="s">
        <v>22</v>
      </c>
    </row>
    <row r="50" spans="1:15" x14ac:dyDescent="0.25">
      <c r="A50" s="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O50" s="10" t="s">
        <v>23</v>
      </c>
    </row>
    <row r="51" spans="1:15" x14ac:dyDescent="0.25">
      <c r="A51" s="8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O51" s="10" t="s">
        <v>24</v>
      </c>
    </row>
    <row r="52" spans="1:15" x14ac:dyDescent="0.25">
      <c r="A52" s="8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O52" s="10" t="s">
        <v>25</v>
      </c>
    </row>
    <row r="53" spans="1:15" x14ac:dyDescent="0.25">
      <c r="A53" s="8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O53" s="10" t="s">
        <v>26</v>
      </c>
    </row>
    <row r="54" spans="1:15" x14ac:dyDescent="0.25">
      <c r="A54" s="8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O54" s="10" t="s">
        <v>27</v>
      </c>
    </row>
    <row r="55" spans="1:15" x14ac:dyDescent="0.25">
      <c r="A55" s="8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O55" s="10" t="s">
        <v>28</v>
      </c>
    </row>
    <row r="56" spans="1:15" x14ac:dyDescent="0.25">
      <c r="A56" s="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O56" s="10" t="s">
        <v>29</v>
      </c>
    </row>
    <row r="57" spans="1:15" x14ac:dyDescent="0.25">
      <c r="A57" s="8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O57" s="10" t="s">
        <v>30</v>
      </c>
    </row>
    <row r="58" spans="1:15" x14ac:dyDescent="0.25">
      <c r="A58" s="8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O58" s="10" t="s">
        <v>31</v>
      </c>
    </row>
    <row r="59" spans="1:15" x14ac:dyDescent="0.25">
      <c r="A59" s="8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O59" s="10" t="s">
        <v>32</v>
      </c>
    </row>
    <row r="60" spans="1:15" x14ac:dyDescent="0.25">
      <c r="A60" s="8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O60" s="10" t="s">
        <v>33</v>
      </c>
    </row>
    <row r="61" spans="1:15" x14ac:dyDescent="0.25">
      <c r="A61" s="8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O61" s="10" t="s">
        <v>34</v>
      </c>
    </row>
    <row r="62" spans="1:15" x14ac:dyDescent="0.25">
      <c r="A62" s="8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O62" s="10" t="s">
        <v>35</v>
      </c>
    </row>
    <row r="63" spans="1:15" x14ac:dyDescent="0.25">
      <c r="A63" s="8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O63" s="10" t="s">
        <v>36</v>
      </c>
    </row>
    <row r="64" spans="1:15" x14ac:dyDescent="0.25">
      <c r="A64" s="8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O64" s="10" t="s">
        <v>37</v>
      </c>
    </row>
    <row r="65" spans="1:13" x14ac:dyDescent="0.25">
      <c r="A65" s="8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25">
      <c r="A66" s="8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8" spans="1:13" x14ac:dyDescent="0.25">
      <c r="B68">
        <v>2000</v>
      </c>
      <c r="C68">
        <v>2001</v>
      </c>
      <c r="D68">
        <v>2002</v>
      </c>
      <c r="E68">
        <v>2003</v>
      </c>
      <c r="F68">
        <v>2004</v>
      </c>
      <c r="G68">
        <v>2005</v>
      </c>
      <c r="H68">
        <v>2006</v>
      </c>
      <c r="I68">
        <v>2007</v>
      </c>
      <c r="J68">
        <v>2008</v>
      </c>
      <c r="K68">
        <v>2009</v>
      </c>
      <c r="L68">
        <v>2010</v>
      </c>
      <c r="M68">
        <v>2011</v>
      </c>
    </row>
    <row r="69" spans="1:13" x14ac:dyDescent="0.25">
      <c r="A69" t="s">
        <v>1</v>
      </c>
      <c r="B69">
        <v>36221</v>
      </c>
      <c r="C69">
        <v>35338.28</v>
      </c>
      <c r="D69">
        <v>41018.120000000003</v>
      </c>
      <c r="E69">
        <v>50107.44</v>
      </c>
      <c r="F69">
        <v>54753.78</v>
      </c>
      <c r="G69">
        <v>83075.66</v>
      </c>
      <c r="H69">
        <v>77537.240000000005</v>
      </c>
      <c r="I69">
        <v>73698.009999999995</v>
      </c>
      <c r="J69">
        <v>87114.58</v>
      </c>
      <c r="K69">
        <v>83944.78</v>
      </c>
      <c r="L69">
        <v>90993.11</v>
      </c>
      <c r="M69">
        <v>94446.07</v>
      </c>
    </row>
    <row r="70" spans="1:13" x14ac:dyDescent="0.25">
      <c r="A70" t="s">
        <v>2</v>
      </c>
      <c r="B70">
        <v>3661.08</v>
      </c>
      <c r="C70">
        <v>6254</v>
      </c>
      <c r="D70">
        <v>-1972.51</v>
      </c>
      <c r="E70">
        <v>-6449.36</v>
      </c>
      <c r="F70">
        <v>-8344.56</v>
      </c>
      <c r="G70">
        <v>2884.44</v>
      </c>
      <c r="H70">
        <v>-11154.7</v>
      </c>
      <c r="I70">
        <v>8082.78</v>
      </c>
      <c r="J70">
        <v>20813.16</v>
      </c>
      <c r="K70">
        <v>46584.4</v>
      </c>
      <c r="L70">
        <v>43774.64</v>
      </c>
      <c r="M70">
        <v>23488.29</v>
      </c>
    </row>
    <row r="71" spans="1:13" x14ac:dyDescent="0.25">
      <c r="A71" t="s">
        <v>11</v>
      </c>
      <c r="B71">
        <f>SUM(B69:B70)</f>
        <v>39882.080000000002</v>
      </c>
      <c r="C71">
        <f t="shared" ref="C71" si="5">SUM(C69:C70)</f>
        <v>41592.28</v>
      </c>
      <c r="D71">
        <f t="shared" ref="D71" si="6">SUM(D69:D70)</f>
        <v>39045.61</v>
      </c>
      <c r="E71">
        <f t="shared" ref="E71" si="7">SUM(E69:E70)</f>
        <v>43658.080000000002</v>
      </c>
      <c r="F71">
        <f t="shared" ref="F71" si="8">SUM(F69:F70)</f>
        <v>46409.22</v>
      </c>
      <c r="G71">
        <f t="shared" ref="G71" si="9">SUM(G69:G70)</f>
        <v>85960.1</v>
      </c>
      <c r="H71">
        <f t="shared" ref="H71" si="10">SUM(H69:H70)</f>
        <v>66382.540000000008</v>
      </c>
      <c r="I71">
        <f t="shared" ref="I71" si="11">SUM(I69:I70)</f>
        <v>81780.789999999994</v>
      </c>
      <c r="J71">
        <f t="shared" ref="J71" si="12">SUM(J69:J70)</f>
        <v>107927.74</v>
      </c>
      <c r="K71">
        <f t="shared" ref="K71" si="13">SUM(K69:K70)</f>
        <v>130529.18</v>
      </c>
      <c r="L71">
        <f t="shared" ref="L71" si="14">SUM(L69:L70)</f>
        <v>134767.75</v>
      </c>
      <c r="M71">
        <f t="shared" ref="M71" si="15">SUM(M69:M70)</f>
        <v>117934.36000000002</v>
      </c>
    </row>
    <row r="72" spans="1:13" x14ac:dyDescent="0.25">
      <c r="A72" t="s">
        <v>4</v>
      </c>
      <c r="B72">
        <v>85369.599000000002</v>
      </c>
      <c r="C72">
        <v>94706.255000000005</v>
      </c>
      <c r="D72">
        <v>113438.06</v>
      </c>
      <c r="E72">
        <v>140469.92000000001</v>
      </c>
      <c r="F72">
        <v>161815.01999999999</v>
      </c>
      <c r="G72">
        <v>183205.85</v>
      </c>
      <c r="H72">
        <v>215280.49</v>
      </c>
      <c r="I72">
        <v>260116.91</v>
      </c>
      <c r="J72">
        <v>301535.05</v>
      </c>
      <c r="K72">
        <v>289978.90000000002</v>
      </c>
      <c r="L72">
        <v>322532.75</v>
      </c>
      <c r="M72">
        <v>359922.84</v>
      </c>
    </row>
    <row r="73" spans="1:13" x14ac:dyDescent="0.25">
      <c r="A73" t="s">
        <v>0</v>
      </c>
      <c r="B73">
        <v>48300.07</v>
      </c>
      <c r="C73">
        <v>33996.699999999997</v>
      </c>
      <c r="D73">
        <v>8360.76</v>
      </c>
      <c r="E73">
        <v>43410.35</v>
      </c>
      <c r="F73">
        <v>78336.539999999994</v>
      </c>
      <c r="G73">
        <v>158666.12</v>
      </c>
      <c r="H73">
        <v>176074.15</v>
      </c>
      <c r="I73">
        <v>288696.03999999998</v>
      </c>
      <c r="J73">
        <v>166108.19</v>
      </c>
      <c r="K73">
        <v>124040.16</v>
      </c>
      <c r="L73">
        <v>194507.11</v>
      </c>
      <c r="M73">
        <v>215496.34</v>
      </c>
    </row>
  </sheetData>
  <pageMargins left="0.7" right="0.7" top="0.75" bottom="0.75" header="0.3" footer="0.3"/>
  <pageSetup scale="6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USAID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Chafetz (E3/PLC)</dc:creator>
  <cp:lastModifiedBy>Aaron Chafetz (E3/PLC)</cp:lastModifiedBy>
  <cp:lastPrinted>2015-05-27T16:22:27Z</cp:lastPrinted>
  <dcterms:created xsi:type="dcterms:W3CDTF">2015-05-27T14:51:58Z</dcterms:created>
  <dcterms:modified xsi:type="dcterms:W3CDTF">2015-05-27T21:40:29Z</dcterms:modified>
</cp:coreProperties>
</file>