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6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8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9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10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0" yWindow="120" windowWidth="10425" windowHeight="5205" tabRatio="1000" activeTab="15"/>
  </bookViews>
  <sheets>
    <sheet name="Countries" sheetId="22" r:id="rId1"/>
    <sheet name="TotDev" sheetId="1" r:id="rId2"/>
    <sheet name="LDCs" sheetId="4" r:id="rId3"/>
    <sheet name="Other" sheetId="6" r:id="rId4"/>
    <sheet name="TotConstant" sheetId="5" r:id="rId5"/>
    <sheet name="ConstantLDCs" sheetId="9" r:id="rId6"/>
    <sheet name="ConstLDCsOverallShare" sheetId="24" r:id="rId7"/>
    <sheet name="ConstantOther" sheetId="10" r:id="rId8"/>
    <sheet name="TotConstavg" sheetId="14" r:id="rId9"/>
    <sheet name="ConstavgLDCs" sheetId="12" r:id="rId10"/>
    <sheet name="ConstavgOther" sheetId="13" r:id="rId11"/>
    <sheet name="Total Flows" sheetId="3" r:id="rId12"/>
    <sheet name="Total Flows (tax)" sheetId="7" r:id="rId13"/>
    <sheet name="Total Flows, Const" sheetId="8" r:id="rId14"/>
    <sheet name="Total Flows (tax), Const" sheetId="11" r:id="rId15"/>
    <sheet name="Total Flows (tax), Const (2)" sheetId="25" r:id="rId16"/>
    <sheet name="Total Real Flows, Const" sheetId="19" r:id="rId17"/>
    <sheet name="Total Flows PC, Const " sheetId="21" r:id="rId18"/>
    <sheet name="Total Real Flows PC, Const" sheetId="23" state="hidden" r:id="rId19"/>
    <sheet name="Total Flows, Const avg" sheetId="15" r:id="rId20"/>
    <sheet name="Flows Share, Const" sheetId="17" r:id="rId21"/>
  </sheets>
  <calcPr calcId="145621"/>
  <fileRecoveryPr repairLoad="1"/>
</workbook>
</file>

<file path=xl/calcChain.xml><?xml version="1.0" encoding="utf-8"?>
<calcChain xmlns="http://schemas.openxmlformats.org/spreadsheetml/2006/main">
  <c r="E49" i="25" l="1"/>
  <c r="E48" i="25"/>
  <c r="E47" i="25"/>
  <c r="E46" i="25"/>
  <c r="E45" i="25"/>
  <c r="E44" i="25"/>
  <c r="E43" i="25"/>
  <c r="E42" i="25"/>
  <c r="E41" i="25"/>
  <c r="E40" i="25"/>
  <c r="E39" i="25"/>
  <c r="E38" i="25"/>
  <c r="E37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D10" i="25"/>
  <c r="D9" i="25"/>
  <c r="D7" i="25"/>
  <c r="D5" i="25"/>
  <c r="D4" i="25"/>
  <c r="C48" i="25"/>
  <c r="C47" i="25"/>
  <c r="C46" i="25"/>
  <c r="C44" i="25"/>
  <c r="C42" i="25"/>
  <c r="C41" i="25"/>
  <c r="C38" i="25"/>
  <c r="C32" i="25"/>
  <c r="C30" i="25"/>
  <c r="C28" i="25"/>
  <c r="C25" i="25"/>
  <c r="C24" i="25"/>
  <c r="C21" i="25"/>
  <c r="C15" i="25"/>
  <c r="C13" i="25"/>
  <c r="C11" i="25"/>
  <c r="C9" i="25"/>
  <c r="C7" i="25"/>
  <c r="C4" i="25"/>
  <c r="C3" i="25"/>
  <c r="D49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5" i="25"/>
  <c r="D14" i="25"/>
  <c r="D13" i="25"/>
  <c r="D12" i="25"/>
  <c r="D11" i="25"/>
  <c r="D8" i="25"/>
  <c r="D6" i="25"/>
  <c r="D3" i="25"/>
  <c r="C49" i="25"/>
  <c r="C45" i="25"/>
  <c r="C43" i="25"/>
  <c r="C40" i="25"/>
  <c r="C37" i="25"/>
  <c r="C29" i="25"/>
  <c r="C26" i="25"/>
  <c r="C23" i="25"/>
  <c r="C14" i="25"/>
  <c r="C10" i="25"/>
  <c r="C6" i="25"/>
  <c r="B49" i="25"/>
  <c r="B48" i="25"/>
  <c r="B47" i="25"/>
  <c r="B46" i="25"/>
  <c r="B45" i="25"/>
  <c r="B44" i="25"/>
  <c r="B43" i="25"/>
  <c r="B42" i="25"/>
  <c r="B41" i="25"/>
  <c r="B40" i="25"/>
  <c r="B39" i="25"/>
  <c r="B38" i="25"/>
  <c r="B37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C39" i="25"/>
  <c r="C31" i="25"/>
  <c r="C27" i="25"/>
  <c r="C22" i="25"/>
  <c r="C20" i="25"/>
  <c r="C12" i="25"/>
  <c r="C8" i="25"/>
  <c r="C5" i="25"/>
  <c r="M49" i="21"/>
  <c r="I45" i="21"/>
  <c r="H24" i="21"/>
  <c r="N7" i="21"/>
  <c r="D9" i="23"/>
  <c r="B38" i="21"/>
  <c r="D13" i="21"/>
  <c r="H47" i="21"/>
  <c r="L21" i="21"/>
  <c r="G40" i="21"/>
  <c r="L26" i="21"/>
  <c r="M13" i="21"/>
  <c r="C37" i="21"/>
  <c r="C43" i="17"/>
  <c r="D25" i="17"/>
  <c r="B8" i="17"/>
  <c r="E43" i="15"/>
  <c r="L15" i="21"/>
  <c r="C43" i="11"/>
  <c r="B7" i="21"/>
  <c r="E3" i="15"/>
  <c r="C14" i="17"/>
  <c r="D28" i="15"/>
  <c r="D14" i="15"/>
  <c r="D45" i="11"/>
  <c r="N14" i="21"/>
  <c r="C45" i="21"/>
  <c r="B40" i="19"/>
  <c r="C38" i="17"/>
  <c r="B26" i="15"/>
  <c r="D29" i="21"/>
  <c r="B11" i="21"/>
  <c r="D32" i="7"/>
  <c r="E41" i="15"/>
  <c r="D45" i="23"/>
  <c r="B3" i="21"/>
  <c r="B3" i="23"/>
  <c r="D22" i="23"/>
  <c r="E39" i="11"/>
  <c r="D42" i="11"/>
  <c r="N48" i="21"/>
  <c r="N25" i="21"/>
  <c r="H26" i="21"/>
  <c r="H15" i="21"/>
  <c r="C24" i="17"/>
  <c r="E44" i="15"/>
  <c r="N42" i="21"/>
  <c r="H39" i="21"/>
  <c r="L40" i="21"/>
  <c r="G42" i="21"/>
  <c r="G22" i="21"/>
  <c r="I9" i="21"/>
  <c r="C5" i="21"/>
  <c r="D38" i="19"/>
  <c r="B21" i="19"/>
  <c r="C3" i="19"/>
  <c r="M43" i="21"/>
  <c r="H11" i="21"/>
  <c r="C49" i="21"/>
  <c r="D26" i="15"/>
  <c r="C11" i="17"/>
  <c r="C38" i="15"/>
  <c r="C12" i="15"/>
  <c r="B38" i="23"/>
  <c r="G44" i="21"/>
  <c r="G13" i="21"/>
  <c r="D37" i="15"/>
  <c r="D22" i="19"/>
  <c r="C41" i="21"/>
  <c r="C32" i="17"/>
  <c r="B4" i="17"/>
  <c r="I46" i="21"/>
  <c r="H25" i="21"/>
  <c r="N6" i="21"/>
  <c r="B40" i="23"/>
  <c r="C22" i="23"/>
  <c r="C40" i="17"/>
  <c r="G41" i="21"/>
  <c r="N31" i="21"/>
  <c r="I43" i="21"/>
  <c r="L29" i="21"/>
  <c r="M12" i="21"/>
  <c r="H7" i="17"/>
  <c r="H6" i="17"/>
  <c r="I3" i="17"/>
  <c r="B40" i="17"/>
  <c r="C22" i="17"/>
  <c r="I20" i="21"/>
  <c r="B39" i="17"/>
  <c r="E22" i="15"/>
  <c r="B48" i="17"/>
  <c r="C9" i="23"/>
  <c r="D40" i="17"/>
  <c r="B23" i="17"/>
  <c r="B38" i="8"/>
  <c r="M11" i="21"/>
  <c r="B39" i="19"/>
  <c r="D39" i="23"/>
  <c r="B46" i="17"/>
  <c r="E9" i="15"/>
  <c r="C15" i="23"/>
  <c r="D37" i="17"/>
  <c r="M46" i="21"/>
  <c r="I37" i="21"/>
  <c r="I28" i="21"/>
  <c r="I4" i="21"/>
  <c r="H3" i="17"/>
  <c r="D23" i="17"/>
  <c r="B21" i="17"/>
  <c r="I41" i="21"/>
  <c r="G32" i="21"/>
  <c r="H44" i="21"/>
  <c r="G23" i="21"/>
  <c r="L9" i="21"/>
  <c r="B37" i="15"/>
  <c r="B32" i="23"/>
  <c r="D48" i="21"/>
  <c r="B26" i="21"/>
  <c r="N46" i="21"/>
  <c r="L5" i="21"/>
  <c r="D5" i="21"/>
  <c r="D14" i="23"/>
  <c r="D3" i="23"/>
  <c r="C29" i="21"/>
  <c r="D31" i="19"/>
  <c r="B14" i="19"/>
  <c r="N44" i="21"/>
  <c r="L41" i="21"/>
  <c r="L31" i="21"/>
  <c r="G21" i="21"/>
  <c r="G10" i="21"/>
  <c r="C8" i="15"/>
  <c r="C28" i="23"/>
  <c r="L48" i="21"/>
  <c r="G47" i="21"/>
  <c r="M45" i="21"/>
  <c r="I49" i="21"/>
  <c r="H28" i="21"/>
  <c r="H4" i="21"/>
  <c r="B20" i="19"/>
  <c r="D3" i="19"/>
  <c r="B44" i="15"/>
  <c r="B39" i="23"/>
  <c r="M38" i="21"/>
  <c r="H12" i="21"/>
  <c r="I13" i="17"/>
  <c r="E13" i="15"/>
  <c r="C40" i="11"/>
  <c r="G6" i="17"/>
  <c r="I15" i="17"/>
  <c r="B29" i="17"/>
  <c r="N41" i="21"/>
  <c r="I12" i="21"/>
  <c r="C47" i="17"/>
  <c r="B30" i="23"/>
  <c r="C40" i="15"/>
  <c r="C14" i="15"/>
  <c r="D40" i="23"/>
  <c r="B8" i="23"/>
  <c r="M30" i="21"/>
  <c r="E27" i="15"/>
  <c r="B15" i="23"/>
  <c r="C44" i="19"/>
  <c r="E44" i="11"/>
  <c r="B12" i="11"/>
  <c r="B10" i="11"/>
  <c r="B39" i="8"/>
  <c r="N37" i="21"/>
  <c r="M25" i="21"/>
  <c r="N8" i="21"/>
  <c r="I11" i="21"/>
  <c r="B40" i="15"/>
  <c r="D5" i="23"/>
  <c r="L46" i="21"/>
  <c r="M24" i="21"/>
  <c r="L42" i="21"/>
  <c r="N21" i="21"/>
  <c r="H30" i="21"/>
  <c r="I7" i="21"/>
  <c r="E6" i="15"/>
  <c r="C26" i="23"/>
  <c r="D23" i="23"/>
  <c r="D26" i="17"/>
  <c r="L28" i="21"/>
  <c r="B42" i="23"/>
  <c r="D6" i="23"/>
  <c r="B44" i="21"/>
  <c r="C31" i="23"/>
  <c r="B41" i="15"/>
  <c r="D7" i="23"/>
  <c r="B15" i="21"/>
  <c r="I22" i="21"/>
  <c r="B20" i="17"/>
  <c r="D40" i="15"/>
  <c r="B21" i="23"/>
  <c r="B24" i="19"/>
  <c r="C23" i="17"/>
  <c r="N38" i="21"/>
  <c r="H43" i="21"/>
  <c r="H23" i="21"/>
  <c r="G11" i="21"/>
  <c r="C26" i="19"/>
  <c r="D8" i="19"/>
  <c r="C44" i="11"/>
  <c r="G48" i="21"/>
  <c r="I26" i="21"/>
  <c r="G39" i="21"/>
  <c r="H29" i="21"/>
  <c r="M14" i="21"/>
  <c r="D44" i="15"/>
  <c r="D30" i="15"/>
  <c r="D20" i="15"/>
  <c r="D6" i="15"/>
  <c r="B41" i="23"/>
  <c r="M5" i="21"/>
  <c r="B28" i="17"/>
  <c r="I11" i="17"/>
  <c r="C8" i="21"/>
  <c r="B43" i="19"/>
  <c r="C42" i="17"/>
  <c r="B29" i="15"/>
  <c r="M41" i="21"/>
  <c r="N3" i="21"/>
  <c r="B28" i="19"/>
  <c r="B40" i="21"/>
  <c r="C20" i="21"/>
  <c r="C49" i="19"/>
  <c r="B6" i="19"/>
  <c r="M40" i="21"/>
  <c r="N30" i="21"/>
  <c r="L14" i="21"/>
  <c r="G8" i="21"/>
  <c r="B47" i="21"/>
  <c r="D9" i="21"/>
  <c r="N39" i="21"/>
  <c r="N29" i="21"/>
  <c r="L37" i="21"/>
  <c r="L27" i="21"/>
  <c r="G25" i="21"/>
  <c r="G14" i="21"/>
  <c r="C26" i="21"/>
  <c r="D21" i="17"/>
  <c r="D14" i="17"/>
  <c r="E40" i="15"/>
  <c r="M28" i="21"/>
  <c r="G3" i="21"/>
  <c r="I9" i="17"/>
  <c r="B44" i="17"/>
  <c r="B24" i="17"/>
  <c r="D45" i="15"/>
  <c r="D23" i="15"/>
  <c r="D47" i="23"/>
  <c r="N22" i="21"/>
  <c r="B12" i="23"/>
  <c r="D27" i="21"/>
  <c r="B42" i="17"/>
  <c r="B49" i="15"/>
  <c r="C11" i="23"/>
  <c r="B22" i="21"/>
  <c r="D41" i="19"/>
  <c r="N10" i="21"/>
  <c r="C39" i="11"/>
  <c r="B6" i="23"/>
  <c r="D37" i="19"/>
  <c r="D23" i="7"/>
  <c r="B12" i="19"/>
  <c r="B49" i="11"/>
  <c r="B22" i="11"/>
  <c r="H41" i="21"/>
  <c r="N20" i="21"/>
  <c r="L12" i="21"/>
  <c r="B31" i="17"/>
  <c r="C13" i="17"/>
  <c r="E47" i="15"/>
  <c r="M47" i="21"/>
  <c r="L24" i="21"/>
  <c r="H38" i="21"/>
  <c r="N28" i="21"/>
  <c r="N4" i="21"/>
  <c r="I3" i="21"/>
  <c r="C45" i="19"/>
  <c r="D12" i="19"/>
  <c r="B10" i="19"/>
  <c r="C42" i="11"/>
  <c r="H22" i="21"/>
  <c r="B31" i="23"/>
  <c r="D25" i="23"/>
  <c r="C37" i="19"/>
  <c r="D4" i="17"/>
  <c r="C21" i="15"/>
  <c r="C7" i="15"/>
  <c r="D5" i="19"/>
  <c r="H20" i="21"/>
  <c r="C10" i="17"/>
  <c r="C49" i="23"/>
  <c r="C45" i="15"/>
  <c r="C30" i="21"/>
  <c r="D10" i="17"/>
  <c r="N40" i="21"/>
  <c r="M20" i="21"/>
  <c r="I31" i="21"/>
  <c r="G9" i="21"/>
  <c r="B29" i="23"/>
  <c r="B32" i="17"/>
  <c r="M37" i="21"/>
  <c r="G46" i="21"/>
  <c r="N47" i="21"/>
  <c r="H37" i="21"/>
  <c r="H27" i="21"/>
  <c r="G15" i="21"/>
  <c r="G14" i="17"/>
  <c r="C49" i="17"/>
  <c r="D46" i="17"/>
  <c r="B14" i="17"/>
  <c r="I38" i="21"/>
  <c r="H10" i="21"/>
  <c r="D7" i="17"/>
  <c r="C48" i="19"/>
  <c r="C20" i="23"/>
  <c r="D38" i="21"/>
  <c r="D29" i="17"/>
  <c r="E48" i="15"/>
  <c r="I40" i="21"/>
  <c r="G12" i="21"/>
  <c r="D7" i="19"/>
  <c r="B29" i="19"/>
  <c r="E14" i="15"/>
  <c r="C41" i="23"/>
  <c r="C44" i="17"/>
  <c r="B13" i="17"/>
  <c r="G45" i="21"/>
  <c r="I44" i="21"/>
  <c r="C3" i="15"/>
  <c r="M44" i="21"/>
  <c r="C10" i="19"/>
  <c r="I24" i="21"/>
  <c r="G7" i="17"/>
  <c r="I23" i="21"/>
  <c r="C31" i="15"/>
  <c r="C5" i="17"/>
  <c r="B38" i="11"/>
  <c r="G38" i="21"/>
  <c r="B10" i="15"/>
  <c r="H45" i="21"/>
  <c r="B48" i="23"/>
  <c r="M4" i="21"/>
  <c r="D24" i="23"/>
  <c r="L4" i="21"/>
  <c r="C14" i="19"/>
  <c r="M3" i="21"/>
  <c r="M39" i="21"/>
  <c r="G20" i="21"/>
  <c r="D11" i="15"/>
  <c r="D11" i="17"/>
  <c r="D9" i="17"/>
  <c r="D11" i="19"/>
  <c r="C47" i="11"/>
  <c r="H40" i="21"/>
  <c r="L3" i="21"/>
  <c r="H14" i="17"/>
  <c r="D10" i="15"/>
  <c r="L45" i="21"/>
  <c r="N24" i="21"/>
  <c r="G49" i="21"/>
  <c r="I32" i="21"/>
  <c r="I6" i="21"/>
  <c r="C23" i="15"/>
  <c r="C4" i="15"/>
  <c r="C4" i="21"/>
  <c r="N12" i="21"/>
  <c r="B32" i="19"/>
  <c r="D9" i="15"/>
  <c r="E29" i="15"/>
  <c r="D38" i="23"/>
  <c r="C45" i="11"/>
  <c r="N13" i="21"/>
  <c r="H5" i="17"/>
  <c r="C29" i="19"/>
  <c r="B25" i="23"/>
  <c r="C3" i="17"/>
  <c r="I10" i="21"/>
  <c r="C41" i="19"/>
  <c r="B4" i="23"/>
  <c r="D11" i="21"/>
  <c r="C49" i="7"/>
  <c r="E46" i="11"/>
  <c r="L6" i="21"/>
  <c r="C40" i="23"/>
  <c r="B43" i="17"/>
  <c r="D38" i="15"/>
  <c r="D32" i="8"/>
  <c r="D10" i="8"/>
  <c r="D8" i="8"/>
  <c r="D37" i="7"/>
  <c r="C15" i="17"/>
  <c r="D32" i="23"/>
  <c r="D7" i="8"/>
  <c r="D30" i="7"/>
  <c r="C5" i="8"/>
  <c r="B42" i="8"/>
  <c r="B44" i="8"/>
  <c r="C21" i="3"/>
  <c r="E9" i="11"/>
  <c r="D25" i="11"/>
  <c r="D20" i="3"/>
  <c r="C15" i="3"/>
  <c r="D30" i="23"/>
  <c r="C32" i="21"/>
  <c r="B5" i="21"/>
  <c r="G13" i="17"/>
  <c r="B14" i="8"/>
  <c r="E24" i="15"/>
  <c r="C37" i="23"/>
  <c r="C31" i="11"/>
  <c r="C12" i="11"/>
  <c r="D28" i="8"/>
  <c r="B44" i="3"/>
  <c r="E31" i="15"/>
  <c r="E20" i="15"/>
  <c r="B47" i="19"/>
  <c r="B48" i="15"/>
  <c r="M22" i="21"/>
  <c r="C32" i="23"/>
  <c r="N26" i="21"/>
  <c r="B25" i="15"/>
  <c r="C48" i="11"/>
  <c r="G9" i="17"/>
  <c r="C5" i="23"/>
  <c r="C47" i="23"/>
  <c r="B12" i="17"/>
  <c r="B3" i="11"/>
  <c r="I29" i="21"/>
  <c r="B11" i="23"/>
  <c r="G24" i="21"/>
  <c r="C30" i="23"/>
  <c r="C24" i="23"/>
  <c r="C21" i="23"/>
  <c r="D3" i="17"/>
  <c r="D49" i="23"/>
  <c r="H3" i="21"/>
  <c r="M21" i="21"/>
  <c r="H14" i="21"/>
  <c r="B37" i="23"/>
  <c r="D46" i="23"/>
  <c r="D12" i="23"/>
  <c r="B11" i="17"/>
  <c r="H8" i="17"/>
  <c r="M27" i="21"/>
  <c r="L11" i="21"/>
  <c r="D24" i="15"/>
  <c r="C42" i="23"/>
  <c r="L47" i="21"/>
  <c r="M26" i="21"/>
  <c r="M32" i="21"/>
  <c r="M15" i="21"/>
  <c r="C37" i="15"/>
  <c r="C6" i="15"/>
  <c r="D39" i="21"/>
  <c r="B27" i="23"/>
  <c r="H9" i="21"/>
  <c r="C40" i="19"/>
  <c r="B48" i="21"/>
  <c r="E12" i="15"/>
  <c r="B25" i="19"/>
  <c r="B5" i="7"/>
  <c r="I13" i="21"/>
  <c r="G8" i="17"/>
  <c r="D42" i="23"/>
  <c r="D42" i="15"/>
  <c r="B39" i="21"/>
  <c r="C46" i="21"/>
  <c r="C11" i="15"/>
  <c r="D41" i="15"/>
  <c r="C28" i="8"/>
  <c r="D11" i="23"/>
  <c r="B26" i="8"/>
  <c r="H13" i="21"/>
  <c r="I7" i="17"/>
  <c r="C21" i="17"/>
  <c r="D21" i="15"/>
  <c r="B37" i="19"/>
  <c r="B31" i="15"/>
  <c r="B3" i="19"/>
  <c r="B6" i="8"/>
  <c r="B5" i="19"/>
  <c r="B49" i="17"/>
  <c r="D41" i="7"/>
  <c r="B10" i="23"/>
  <c r="B15" i="7"/>
  <c r="B26" i="11"/>
  <c r="E28" i="11"/>
  <c r="D29" i="3"/>
  <c r="C15" i="21"/>
  <c r="E42" i="7"/>
  <c r="C3" i="8"/>
  <c r="C9" i="7"/>
  <c r="B48" i="19"/>
  <c r="D46" i="8"/>
  <c r="B20" i="3"/>
  <c r="D31" i="17"/>
  <c r="H42" i="21"/>
  <c r="B30" i="17"/>
  <c r="C49" i="11"/>
  <c r="C38" i="11"/>
  <c r="D30" i="8"/>
  <c r="B23" i="7"/>
  <c r="C25" i="7"/>
  <c r="E21" i="15"/>
  <c r="D41" i="21"/>
  <c r="C25" i="19"/>
  <c r="B45" i="11"/>
  <c r="E47" i="11"/>
  <c r="C13" i="15"/>
  <c r="M29" i="21"/>
  <c r="I14" i="21"/>
  <c r="D44" i="21"/>
  <c r="D26" i="19"/>
  <c r="D37" i="23"/>
  <c r="C7" i="19"/>
  <c r="C43" i="19"/>
  <c r="B13" i="19"/>
  <c r="L44" i="21"/>
  <c r="B15" i="17"/>
  <c r="H21" i="21"/>
  <c r="E11" i="15"/>
  <c r="D30" i="17"/>
  <c r="D12" i="15"/>
  <c r="D5" i="8"/>
  <c r="D30" i="19"/>
  <c r="M23" i="21"/>
  <c r="C41" i="11"/>
  <c r="L30" i="21"/>
  <c r="D13" i="15"/>
  <c r="D45" i="17"/>
  <c r="C21" i="19"/>
  <c r="D45" i="19"/>
  <c r="D27" i="19"/>
  <c r="M48" i="21"/>
  <c r="I30" i="21"/>
  <c r="I15" i="21"/>
  <c r="C45" i="17"/>
  <c r="C46" i="23"/>
  <c r="G37" i="21"/>
  <c r="L43" i="21"/>
  <c r="N23" i="21"/>
  <c r="I8" i="21"/>
  <c r="B11" i="15"/>
  <c r="C9" i="15"/>
  <c r="B23" i="23"/>
  <c r="I25" i="21"/>
  <c r="C12" i="21"/>
  <c r="B8" i="21"/>
  <c r="B41" i="21"/>
  <c r="C45" i="23"/>
  <c r="D41" i="17"/>
  <c r="G26" i="21"/>
  <c r="G11" i="17"/>
  <c r="G5" i="17"/>
  <c r="D47" i="17"/>
  <c r="B25" i="17"/>
  <c r="I27" i="21"/>
  <c r="H9" i="17"/>
  <c r="I5" i="17"/>
  <c r="B23" i="3"/>
  <c r="B26" i="19"/>
  <c r="C4" i="8"/>
  <c r="L20" i="21"/>
  <c r="D42" i="19"/>
  <c r="D49" i="17"/>
  <c r="D43" i="15"/>
  <c r="D43" i="19"/>
  <c r="C12" i="19"/>
  <c r="D9" i="19"/>
  <c r="D48" i="19"/>
  <c r="N9" i="21"/>
  <c r="D22" i="15"/>
  <c r="D12" i="8"/>
  <c r="D39" i="7"/>
  <c r="B24" i="7"/>
  <c r="B49" i="3"/>
  <c r="D38" i="11"/>
  <c r="C8" i="11"/>
  <c r="C15" i="7"/>
  <c r="E20" i="8"/>
  <c r="E8" i="8"/>
  <c r="B39" i="11"/>
  <c r="D49" i="15"/>
  <c r="D28" i="21"/>
  <c r="E48" i="11"/>
  <c r="I14" i="17"/>
  <c r="E28" i="15"/>
  <c r="C25" i="23"/>
  <c r="C20" i="15"/>
  <c r="B9" i="17"/>
  <c r="B47" i="7"/>
  <c r="B41" i="17"/>
  <c r="D6" i="8"/>
  <c r="M9" i="21"/>
  <c r="I4" i="17"/>
  <c r="D20" i="21"/>
  <c r="B9" i="19"/>
  <c r="D25" i="19"/>
  <c r="D27" i="11"/>
  <c r="E24" i="11"/>
  <c r="C47" i="8"/>
  <c r="C46" i="15"/>
  <c r="B6" i="17"/>
  <c r="C39" i="7"/>
  <c r="C28" i="11"/>
  <c r="B39" i="15"/>
  <c r="B9" i="7"/>
  <c r="B11" i="7"/>
  <c r="E9" i="8"/>
  <c r="C20" i="7"/>
  <c r="E32" i="3"/>
  <c r="D4" i="7"/>
  <c r="B43" i="11"/>
  <c r="B43" i="21"/>
  <c r="B12" i="8"/>
  <c r="B42" i="7"/>
  <c r="D3" i="15"/>
  <c r="I48" i="21"/>
  <c r="B38" i="17"/>
  <c r="D21" i="23"/>
  <c r="C21" i="21"/>
  <c r="C11" i="8"/>
  <c r="C22" i="21"/>
  <c r="N43" i="21"/>
  <c r="C13" i="21"/>
  <c r="C11" i="19"/>
  <c r="I8" i="17"/>
  <c r="C6" i="8"/>
  <c r="C8" i="8"/>
  <c r="C29" i="7"/>
  <c r="C31" i="7"/>
  <c r="N32" i="21"/>
  <c r="D27" i="15"/>
  <c r="B15" i="19"/>
  <c r="C11" i="21"/>
  <c r="N5" i="21"/>
  <c r="H15" i="17"/>
  <c r="D24" i="21"/>
  <c r="L8" i="21"/>
  <c r="B10" i="17"/>
  <c r="D39" i="15"/>
  <c r="C9" i="21"/>
  <c r="D15" i="15"/>
  <c r="L32" i="21"/>
  <c r="D44" i="23"/>
  <c r="E38" i="15"/>
  <c r="H4" i="17"/>
  <c r="L49" i="21"/>
  <c r="B4" i="15"/>
  <c r="E23" i="15"/>
  <c r="D48" i="7"/>
  <c r="D45" i="8"/>
  <c r="B49" i="8"/>
  <c r="E13" i="3"/>
  <c r="B13" i="8"/>
  <c r="D26" i="23"/>
  <c r="B43" i="23"/>
  <c r="D15" i="19"/>
  <c r="B30" i="8"/>
  <c r="E13" i="11"/>
  <c r="G6" i="21"/>
  <c r="C30" i="15"/>
  <c r="E5" i="11"/>
  <c r="C28" i="21"/>
  <c r="C41" i="7"/>
  <c r="B45" i="3"/>
  <c r="E42" i="8"/>
  <c r="B8" i="15"/>
  <c r="E7" i="8"/>
  <c r="C25" i="15"/>
  <c r="C15" i="11"/>
  <c r="D47" i="15"/>
  <c r="B32" i="3"/>
  <c r="G15" i="17"/>
  <c r="H11" i="17"/>
  <c r="B41" i="19"/>
  <c r="B7" i="19"/>
  <c r="H8" i="21"/>
  <c r="C31" i="21"/>
  <c r="G4" i="17"/>
  <c r="C13" i="8"/>
  <c r="B48" i="3"/>
  <c r="B37" i="3"/>
  <c r="C49" i="15"/>
  <c r="B22" i="15"/>
  <c r="D29" i="19"/>
  <c r="D24" i="8"/>
  <c r="B9" i="15"/>
  <c r="B20" i="15"/>
  <c r="E8" i="7"/>
  <c r="D9" i="7"/>
  <c r="D4" i="21"/>
  <c r="D31" i="3"/>
  <c r="E7" i="7"/>
  <c r="B37" i="17"/>
  <c r="C44" i="21"/>
  <c r="D26" i="7"/>
  <c r="C20" i="11"/>
  <c r="C48" i="15"/>
  <c r="C7" i="23"/>
  <c r="G5" i="21"/>
  <c r="C20" i="17"/>
  <c r="H12" i="17"/>
  <c r="C29" i="11"/>
  <c r="D21" i="8"/>
  <c r="B6" i="7"/>
  <c r="G29" i="21"/>
  <c r="E42" i="15"/>
  <c r="C39" i="23"/>
  <c r="D48" i="17"/>
  <c r="B42" i="15"/>
  <c r="C13" i="19"/>
  <c r="D49" i="11"/>
  <c r="B21" i="11"/>
  <c r="C26" i="17"/>
  <c r="D12" i="17"/>
  <c r="B7" i="7"/>
  <c r="B30" i="3"/>
  <c r="E43" i="11"/>
  <c r="B11" i="19"/>
  <c r="D13" i="19"/>
  <c r="E40" i="8"/>
  <c r="D49" i="7"/>
  <c r="E7" i="3"/>
  <c r="B45" i="17"/>
  <c r="C28" i="3"/>
  <c r="C4" i="17"/>
  <c r="E23" i="11"/>
  <c r="C40" i="8"/>
  <c r="E21" i="11"/>
  <c r="D27" i="7"/>
  <c r="D46" i="15"/>
  <c r="C10" i="15"/>
  <c r="C23" i="11"/>
  <c r="D20" i="19"/>
  <c r="D37" i="11"/>
  <c r="B10" i="21"/>
  <c r="D20" i="17"/>
  <c r="E11" i="11"/>
  <c r="D13" i="3"/>
  <c r="D21" i="7"/>
  <c r="D9" i="3"/>
  <c r="H49" i="21"/>
  <c r="B24" i="15"/>
  <c r="B31" i="3"/>
  <c r="B20" i="21"/>
  <c r="C39" i="21"/>
  <c r="D39" i="8"/>
  <c r="B24" i="11"/>
  <c r="D5" i="7"/>
  <c r="B29" i="11"/>
  <c r="E26" i="11"/>
  <c r="C48" i="8"/>
  <c r="B47" i="11"/>
  <c r="C22" i="19"/>
  <c r="B49" i="19"/>
  <c r="E5" i="3"/>
  <c r="D23" i="21"/>
  <c r="B11" i="11"/>
  <c r="E40" i="7"/>
  <c r="E32" i="8"/>
  <c r="C29" i="15"/>
  <c r="B30" i="15"/>
  <c r="B42" i="11"/>
  <c r="B8" i="11"/>
  <c r="D41" i="23"/>
  <c r="B25" i="11"/>
  <c r="E27" i="11"/>
  <c r="E39" i="7"/>
  <c r="D6" i="3"/>
  <c r="C30" i="7"/>
  <c r="C11" i="3"/>
  <c r="C26" i="3"/>
  <c r="E25" i="15"/>
  <c r="B31" i="19"/>
  <c r="B9" i="8"/>
  <c r="G43" i="21"/>
  <c r="D7" i="21"/>
  <c r="D48" i="11"/>
  <c r="D44" i="3"/>
  <c r="D20" i="23"/>
  <c r="D20" i="7"/>
  <c r="B21" i="15"/>
  <c r="D14" i="11"/>
  <c r="C44" i="23"/>
  <c r="B4" i="11"/>
  <c r="E14" i="8"/>
  <c r="C3" i="3"/>
  <c r="D43" i="8"/>
  <c r="E47" i="8"/>
  <c r="B11" i="3"/>
  <c r="C7" i="17"/>
  <c r="C41" i="15"/>
  <c r="B38" i="3"/>
  <c r="B10" i="3"/>
  <c r="B15" i="11"/>
  <c r="B25" i="21"/>
  <c r="B42" i="21"/>
  <c r="E13" i="7"/>
  <c r="D12" i="11"/>
  <c r="C10" i="3"/>
  <c r="E39" i="3"/>
  <c r="C4" i="3"/>
  <c r="D6" i="17"/>
  <c r="C44" i="8"/>
  <c r="D49" i="8"/>
  <c r="E10" i="8"/>
  <c r="C6" i="21"/>
  <c r="L39" i="21"/>
  <c r="G3" i="17"/>
  <c r="B5" i="11"/>
  <c r="C48" i="17"/>
  <c r="I39" i="21"/>
  <c r="M31" i="21"/>
  <c r="C27" i="11"/>
  <c r="D27" i="17"/>
  <c r="L7" i="21"/>
  <c r="H48" i="21"/>
  <c r="D6" i="21"/>
  <c r="I12" i="17"/>
  <c r="D44" i="17"/>
  <c r="D28" i="19"/>
  <c r="D48" i="15"/>
  <c r="D3" i="8"/>
  <c r="D28" i="7"/>
  <c r="B27" i="8"/>
  <c r="D13" i="7"/>
  <c r="B27" i="3"/>
  <c r="D10" i="23"/>
  <c r="L25" i="21"/>
  <c r="E14" i="11"/>
  <c r="C11" i="11"/>
  <c r="B15" i="8"/>
  <c r="D22" i="17"/>
  <c r="C37" i="7"/>
  <c r="C9" i="19"/>
  <c r="B46" i="19"/>
  <c r="B20" i="7"/>
  <c r="C23" i="8"/>
  <c r="D43" i="3"/>
  <c r="E15" i="3"/>
  <c r="D23" i="3"/>
  <c r="E20" i="11"/>
  <c r="B14" i="11"/>
  <c r="D25" i="15"/>
  <c r="G7" i="21"/>
  <c r="B44" i="23"/>
  <c r="B31" i="11"/>
  <c r="D8" i="21"/>
  <c r="B5" i="23"/>
  <c r="D32" i="21"/>
  <c r="D4" i="19"/>
  <c r="I10" i="17"/>
  <c r="B27" i="7"/>
  <c r="B8" i="7"/>
  <c r="D22" i="21"/>
  <c r="C22" i="15"/>
  <c r="C8" i="19"/>
  <c r="D32" i="11"/>
  <c r="C23" i="19"/>
  <c r="B8" i="19"/>
  <c r="D21" i="19"/>
  <c r="D12" i="3"/>
  <c r="E30" i="3"/>
  <c r="C7" i="8"/>
  <c r="E22" i="7"/>
  <c r="E10" i="3"/>
  <c r="B31" i="21"/>
  <c r="E12" i="11"/>
  <c r="D42" i="8"/>
  <c r="D22" i="8"/>
  <c r="G10" i="17"/>
  <c r="C27" i="21"/>
  <c r="B9" i="23"/>
  <c r="C30" i="19"/>
  <c r="B29" i="21"/>
  <c r="D47" i="8"/>
  <c r="B28" i="7"/>
  <c r="C8" i="23"/>
  <c r="H6" i="21"/>
  <c r="B13" i="23"/>
  <c r="C13" i="23"/>
  <c r="B27" i="17"/>
  <c r="D32" i="17"/>
  <c r="C12" i="23"/>
  <c r="B24" i="23"/>
  <c r="B46" i="11"/>
  <c r="C44" i="15"/>
  <c r="C47" i="15"/>
  <c r="B41" i="3"/>
  <c r="B13" i="3"/>
  <c r="B48" i="8"/>
  <c r="D9" i="8"/>
  <c r="D11" i="8"/>
  <c r="E11" i="7"/>
  <c r="E24" i="3"/>
  <c r="E44" i="3"/>
  <c r="D45" i="3"/>
  <c r="C47" i="3"/>
  <c r="B23" i="21"/>
  <c r="C10" i="21"/>
  <c r="E40" i="11"/>
  <c r="D4" i="3"/>
  <c r="D38" i="8"/>
  <c r="C41" i="17"/>
  <c r="B28" i="11"/>
  <c r="C30" i="11"/>
  <c r="C29" i="23"/>
  <c r="D30" i="21"/>
  <c r="B47" i="3"/>
  <c r="B25" i="3"/>
  <c r="B27" i="15"/>
  <c r="D32" i="3"/>
  <c r="E27" i="3"/>
  <c r="D7" i="7"/>
  <c r="B22" i="23"/>
  <c r="D47" i="21"/>
  <c r="D8" i="11"/>
  <c r="C46" i="19"/>
  <c r="D31" i="23"/>
  <c r="C22" i="11"/>
  <c r="C40" i="3"/>
  <c r="C29" i="3"/>
  <c r="D31" i="11"/>
  <c r="C8" i="3"/>
  <c r="C21" i="11"/>
  <c r="E3" i="11"/>
  <c r="B41" i="7"/>
  <c r="B22" i="19"/>
  <c r="E12" i="8"/>
  <c r="B4" i="3"/>
  <c r="E32" i="11"/>
  <c r="L10" i="21"/>
  <c r="D46" i="21"/>
  <c r="I5" i="21"/>
  <c r="D14" i="21"/>
  <c r="C15" i="19"/>
  <c r="D49" i="19"/>
  <c r="N27" i="21"/>
  <c r="H46" i="21"/>
  <c r="C28" i="15"/>
  <c r="C23" i="21"/>
  <c r="D27" i="23"/>
  <c r="C42" i="15"/>
  <c r="B47" i="17"/>
  <c r="C7" i="11"/>
  <c r="C38" i="21"/>
  <c r="C38" i="8"/>
  <c r="C14" i="8"/>
  <c r="D48" i="3"/>
  <c r="G4" i="21"/>
  <c r="E45" i="15"/>
  <c r="D5" i="11"/>
  <c r="E7" i="15"/>
  <c r="B9" i="11"/>
  <c r="B41" i="8"/>
  <c r="B24" i="3"/>
  <c r="H10" i="17"/>
  <c r="C44" i="7"/>
  <c r="B45" i="19"/>
  <c r="B14" i="23"/>
  <c r="C48" i="7"/>
  <c r="E20" i="3"/>
  <c r="D11" i="7"/>
  <c r="E37" i="3"/>
  <c r="D30" i="3"/>
  <c r="D23" i="11"/>
  <c r="B26" i="3"/>
  <c r="D43" i="23"/>
  <c r="E46" i="15"/>
  <c r="D23" i="19"/>
  <c r="C37" i="8"/>
  <c r="C38" i="19"/>
  <c r="D30" i="11"/>
  <c r="D46" i="19"/>
  <c r="C46" i="11"/>
  <c r="B22" i="17"/>
  <c r="B10" i="7"/>
  <c r="C40" i="7"/>
  <c r="D6" i="11"/>
  <c r="D5" i="15"/>
  <c r="B32" i="21"/>
  <c r="B37" i="7"/>
  <c r="D15" i="8"/>
  <c r="B43" i="15"/>
  <c r="B7" i="23"/>
  <c r="D14" i="19"/>
  <c r="E38" i="7"/>
  <c r="C23" i="7"/>
  <c r="E23" i="7"/>
  <c r="G28" i="21"/>
  <c r="B45" i="8"/>
  <c r="C12" i="17"/>
  <c r="E15" i="8"/>
  <c r="C6" i="3"/>
  <c r="D42" i="17"/>
  <c r="D15" i="11"/>
  <c r="D25" i="21"/>
  <c r="C43" i="23"/>
  <c r="B12" i="3"/>
  <c r="B30" i="7"/>
  <c r="C8" i="17"/>
  <c r="D44" i="7"/>
  <c r="E26" i="15"/>
  <c r="G12" i="17"/>
  <c r="D42" i="21"/>
  <c r="B7" i="11"/>
  <c r="D4" i="23"/>
  <c r="B40" i="11"/>
  <c r="E42" i="11"/>
  <c r="D24" i="7"/>
  <c r="B6" i="15"/>
  <c r="B9" i="21"/>
  <c r="B28" i="3"/>
  <c r="D37" i="8"/>
  <c r="B37" i="11"/>
  <c r="D24" i="19"/>
  <c r="D15" i="23"/>
  <c r="C12" i="3"/>
  <c r="B42" i="19"/>
  <c r="E30" i="8"/>
  <c r="D29" i="11"/>
  <c r="N15" i="21"/>
  <c r="B30" i="11"/>
  <c r="E37" i="8"/>
  <c r="C5" i="19"/>
  <c r="C21" i="7"/>
  <c r="L22" i="21"/>
  <c r="D8" i="17"/>
  <c r="C24" i="7"/>
  <c r="C25" i="11"/>
  <c r="B44" i="11"/>
  <c r="D11" i="11"/>
  <c r="C28" i="7"/>
  <c r="C46" i="7"/>
  <c r="D42" i="3"/>
  <c r="E4" i="7"/>
  <c r="C9" i="3"/>
  <c r="E32" i="7"/>
  <c r="C39" i="17"/>
  <c r="B21" i="8"/>
  <c r="C14" i="21"/>
  <c r="D40" i="3"/>
  <c r="D3" i="21"/>
  <c r="B32" i="15"/>
  <c r="C32" i="3"/>
  <c r="E5" i="7"/>
  <c r="D6" i="19"/>
  <c r="E8" i="11"/>
  <c r="B31" i="7"/>
  <c r="B13" i="11"/>
  <c r="C32" i="19"/>
  <c r="C42" i="3"/>
  <c r="C38" i="3"/>
  <c r="E49" i="15"/>
  <c r="D49" i="3"/>
  <c r="D40" i="11"/>
  <c r="C41" i="3"/>
  <c r="D7" i="15"/>
  <c r="B14" i="15"/>
  <c r="N49" i="21"/>
  <c r="C43" i="21"/>
  <c r="C26" i="8"/>
  <c r="C47" i="7"/>
  <c r="B21" i="7"/>
  <c r="L38" i="21"/>
  <c r="D41" i="11"/>
  <c r="D39" i="3"/>
  <c r="C23" i="23"/>
  <c r="C9" i="8"/>
  <c r="B32" i="7"/>
  <c r="B26" i="23"/>
  <c r="C3" i="21"/>
  <c r="C47" i="19"/>
  <c r="C45" i="8"/>
  <c r="G31" i="21"/>
  <c r="B47" i="15"/>
  <c r="B46" i="23"/>
  <c r="B5" i="15"/>
  <c r="B12" i="7"/>
  <c r="D20" i="8"/>
  <c r="E15" i="7"/>
  <c r="E22" i="11"/>
  <c r="C32" i="15"/>
  <c r="B40" i="3"/>
  <c r="E48" i="7"/>
  <c r="D20" i="11"/>
  <c r="C48" i="3"/>
  <c r="C15" i="15"/>
  <c r="C15" i="8"/>
  <c r="C10" i="8"/>
  <c r="D48" i="23"/>
  <c r="B6" i="21"/>
  <c r="B13" i="7"/>
  <c r="C24" i="19"/>
  <c r="D49" i="21"/>
  <c r="E49" i="8"/>
  <c r="E20" i="7"/>
  <c r="E30" i="11"/>
  <c r="N11" i="21"/>
  <c r="C4" i="11"/>
  <c r="B49" i="7"/>
  <c r="C9" i="17"/>
  <c r="B7" i="3"/>
  <c r="C47" i="21"/>
  <c r="D3" i="11"/>
  <c r="C27" i="3"/>
  <c r="B14" i="7"/>
  <c r="B25" i="8"/>
  <c r="D14" i="8"/>
  <c r="E15" i="11"/>
  <c r="D24" i="11"/>
  <c r="E37" i="11"/>
  <c r="E48" i="3"/>
  <c r="C27" i="15"/>
  <c r="B8" i="3"/>
  <c r="B37" i="8"/>
  <c r="D40" i="7"/>
  <c r="D47" i="11"/>
  <c r="D5" i="3"/>
  <c r="E14" i="3"/>
  <c r="C5" i="7"/>
  <c r="D28" i="17"/>
  <c r="B37" i="21"/>
  <c r="D4" i="11"/>
  <c r="C42" i="21"/>
  <c r="E11" i="8"/>
  <c r="E24" i="7"/>
  <c r="E27" i="7"/>
  <c r="C20" i="19"/>
  <c r="B41" i="11"/>
  <c r="C27" i="23"/>
  <c r="C6" i="7"/>
  <c r="C31" i="8"/>
  <c r="B38" i="7"/>
  <c r="D12" i="21"/>
  <c r="B29" i="8"/>
  <c r="D41" i="3"/>
  <c r="C38" i="23"/>
  <c r="C32" i="8"/>
  <c r="D22" i="7"/>
  <c r="B32" i="11"/>
  <c r="B3" i="8"/>
  <c r="D47" i="3"/>
  <c r="D44" i="11"/>
  <c r="B30" i="21"/>
  <c r="C42" i="8"/>
  <c r="B23" i="15"/>
  <c r="B22" i="7"/>
  <c r="B26" i="7"/>
  <c r="C38" i="7"/>
  <c r="B44" i="19"/>
  <c r="L23" i="21"/>
  <c r="D27" i="8"/>
  <c r="C40" i="21"/>
  <c r="D15" i="17"/>
  <c r="E38" i="3"/>
  <c r="I47" i="21"/>
  <c r="C31" i="3"/>
  <c r="C8" i="7"/>
  <c r="E31" i="3"/>
  <c r="B22" i="3"/>
  <c r="C10" i="23"/>
  <c r="C28" i="17"/>
  <c r="D24" i="3"/>
  <c r="C22" i="8"/>
  <c r="D15" i="7"/>
  <c r="C24" i="3"/>
  <c r="C9" i="11"/>
  <c r="D14" i="7"/>
  <c r="H5" i="21"/>
  <c r="E4" i="8"/>
  <c r="C12" i="7"/>
  <c r="D46" i="3"/>
  <c r="D3" i="3"/>
  <c r="E30" i="7"/>
  <c r="C32" i="7"/>
  <c r="E38" i="8"/>
  <c r="E47" i="3"/>
  <c r="C30" i="8"/>
  <c r="E3" i="7"/>
  <c r="D29" i="23"/>
  <c r="G27" i="21"/>
  <c r="D31" i="15"/>
  <c r="C24" i="21"/>
  <c r="E21" i="7"/>
  <c r="B28" i="21"/>
  <c r="D38" i="17"/>
  <c r="C43" i="7"/>
  <c r="B45" i="23"/>
  <c r="D21" i="21"/>
  <c r="H32" i="21"/>
  <c r="C42" i="7"/>
  <c r="D10" i="19"/>
  <c r="E31" i="11"/>
  <c r="D13" i="23"/>
  <c r="C37" i="11"/>
  <c r="B45" i="15"/>
  <c r="D23" i="8"/>
  <c r="D31" i="21"/>
  <c r="D40" i="21"/>
  <c r="B39" i="3"/>
  <c r="D45" i="7"/>
  <c r="D10" i="3"/>
  <c r="D43" i="11"/>
  <c r="C32" i="11"/>
  <c r="B42" i="3"/>
  <c r="E26" i="3"/>
  <c r="B27" i="21"/>
  <c r="E3" i="3"/>
  <c r="D3" i="7"/>
  <c r="E28" i="7"/>
  <c r="E22" i="8"/>
  <c r="D28" i="23"/>
  <c r="E25" i="11"/>
  <c r="C4" i="19"/>
  <c r="B46" i="21"/>
  <c r="B24" i="21"/>
  <c r="E31" i="8"/>
  <c r="E21" i="8"/>
  <c r="E45" i="3"/>
  <c r="C29" i="17"/>
  <c r="C49" i="8"/>
  <c r="B4" i="8"/>
  <c r="C3" i="23"/>
  <c r="D40" i="19"/>
  <c r="E46" i="7"/>
  <c r="C25" i="8"/>
  <c r="C37" i="3"/>
  <c r="E10" i="11"/>
  <c r="B48" i="7"/>
  <c r="E39" i="8"/>
  <c r="D28" i="3"/>
  <c r="C7" i="7"/>
  <c r="C6" i="11"/>
  <c r="C24" i="15"/>
  <c r="C31" i="19"/>
  <c r="B15" i="3"/>
  <c r="B28" i="8"/>
  <c r="B12" i="15"/>
  <c r="D25" i="7"/>
  <c r="B20" i="11"/>
  <c r="E12" i="7"/>
  <c r="D15" i="3"/>
  <c r="E8" i="15"/>
  <c r="C25" i="21"/>
  <c r="C39" i="19"/>
  <c r="D44" i="8"/>
  <c r="C10" i="7"/>
  <c r="E23" i="3"/>
  <c r="B5" i="17"/>
  <c r="E13" i="8"/>
  <c r="D10" i="21"/>
  <c r="E46" i="8"/>
  <c r="D37" i="21"/>
  <c r="D39" i="19"/>
  <c r="E41" i="7"/>
  <c r="B21" i="21"/>
  <c r="B44" i="7"/>
  <c r="C49" i="3"/>
  <c r="B6" i="3"/>
  <c r="C22" i="7"/>
  <c r="E8" i="3"/>
  <c r="N45" i="21"/>
  <c r="B49" i="23"/>
  <c r="D43" i="7"/>
  <c r="B47" i="23"/>
  <c r="B4" i="7"/>
  <c r="B29" i="3"/>
  <c r="C10" i="11"/>
  <c r="C39" i="8"/>
  <c r="E41" i="3"/>
  <c r="E5" i="8"/>
  <c r="B9" i="3"/>
  <c r="C13" i="7"/>
  <c r="C27" i="8"/>
  <c r="C23" i="3"/>
  <c r="C14" i="23"/>
  <c r="D25" i="3"/>
  <c r="L13" i="21"/>
  <c r="B40" i="8"/>
  <c r="D10" i="7"/>
  <c r="E37" i="15"/>
  <c r="D43" i="17"/>
  <c r="C14" i="11"/>
  <c r="B6" i="11"/>
  <c r="C27" i="17"/>
  <c r="D29" i="15"/>
  <c r="C4" i="23"/>
  <c r="D7" i="11"/>
  <c r="E29" i="8"/>
  <c r="B13" i="21"/>
  <c r="C7" i="21"/>
  <c r="E6" i="3"/>
  <c r="B43" i="3"/>
  <c r="D47" i="7"/>
  <c r="E3" i="8"/>
  <c r="B27" i="11"/>
  <c r="E26" i="7"/>
  <c r="C24" i="8"/>
  <c r="C42" i="19"/>
  <c r="C12" i="8"/>
  <c r="C43" i="15"/>
  <c r="D26" i="21"/>
  <c r="B24" i="8"/>
  <c r="E7" i="11"/>
  <c r="E37" i="7"/>
  <c r="E42" i="3"/>
  <c r="B45" i="21"/>
  <c r="M42" i="21"/>
  <c r="D8" i="15"/>
  <c r="C6" i="17"/>
  <c r="M7" i="21"/>
  <c r="B32" i="8"/>
  <c r="D13" i="17"/>
  <c r="E47" i="7"/>
  <c r="B38" i="15"/>
  <c r="B14" i="3"/>
  <c r="H13" i="17"/>
  <c r="C37" i="17"/>
  <c r="B26" i="17"/>
  <c r="E48" i="8"/>
  <c r="B23" i="8"/>
  <c r="B20" i="23"/>
  <c r="B5" i="8"/>
  <c r="E4" i="15"/>
  <c r="B13" i="15"/>
  <c r="I6" i="17"/>
  <c r="B31" i="8"/>
  <c r="C25" i="3"/>
  <c r="D26" i="11"/>
  <c r="C26" i="15"/>
  <c r="D8" i="23"/>
  <c r="C28" i="19"/>
  <c r="E30" i="15"/>
  <c r="B46" i="8"/>
  <c r="E31" i="7"/>
  <c r="D44" i="19"/>
  <c r="C43" i="8"/>
  <c r="H7" i="21"/>
  <c r="B49" i="21"/>
  <c r="D28" i="11"/>
  <c r="D46" i="7"/>
  <c r="E38" i="11"/>
  <c r="E29" i="3"/>
  <c r="E49" i="3"/>
  <c r="E24" i="8"/>
  <c r="E45" i="11"/>
  <c r="B27" i="19"/>
  <c r="C24" i="11"/>
  <c r="D7" i="3"/>
  <c r="C27" i="19"/>
  <c r="E26" i="8"/>
  <c r="E46" i="3"/>
  <c r="B23" i="19"/>
  <c r="B3" i="17"/>
  <c r="I21" i="21"/>
  <c r="D40" i="8"/>
  <c r="D29" i="7"/>
  <c r="E5" i="15"/>
  <c r="E28" i="8"/>
  <c r="C31" i="17"/>
  <c r="C30" i="17"/>
  <c r="B21" i="3"/>
  <c r="D13" i="8"/>
  <c r="B11" i="8"/>
  <c r="D42" i="7"/>
  <c r="C30" i="3"/>
  <c r="E6" i="11"/>
  <c r="D8" i="3"/>
  <c r="D4" i="15"/>
  <c r="B10" i="8"/>
  <c r="D9" i="11"/>
  <c r="E32" i="15"/>
  <c r="C13" i="11"/>
  <c r="D14" i="3"/>
  <c r="C39" i="3"/>
  <c r="B39" i="7"/>
  <c r="C46" i="3"/>
  <c r="B29" i="7"/>
  <c r="D12" i="7"/>
  <c r="B43" i="7"/>
  <c r="B46" i="15"/>
  <c r="E43" i="3"/>
  <c r="M6" i="21"/>
  <c r="E44" i="8"/>
  <c r="D24" i="17"/>
  <c r="C13" i="3"/>
  <c r="B3" i="3"/>
  <c r="E41" i="8"/>
  <c r="C48" i="21"/>
  <c r="B7" i="15"/>
  <c r="B7" i="17"/>
  <c r="D46" i="11"/>
  <c r="B46" i="3"/>
  <c r="C3" i="11"/>
  <c r="C5" i="11"/>
  <c r="C5" i="3"/>
  <c r="D27" i="3"/>
  <c r="C3" i="7"/>
  <c r="C26" i="7"/>
  <c r="C6" i="23"/>
  <c r="B45" i="7"/>
  <c r="B38" i="19"/>
  <c r="C41" i="8"/>
  <c r="B3" i="15"/>
  <c r="D47" i="19"/>
  <c r="D22" i="3"/>
  <c r="C11" i="7"/>
  <c r="E15" i="15"/>
  <c r="D8" i="7"/>
  <c r="C46" i="8"/>
  <c r="E9" i="7"/>
  <c r="B4" i="21"/>
  <c r="D29" i="8"/>
  <c r="D38" i="3"/>
  <c r="C22" i="3"/>
  <c r="C20" i="8"/>
  <c r="E23" i="8"/>
  <c r="B14" i="21"/>
  <c r="E25" i="8"/>
  <c r="C4" i="7"/>
  <c r="E40" i="3"/>
  <c r="D43" i="21"/>
  <c r="E4" i="3"/>
  <c r="B25" i="7"/>
  <c r="E9" i="3"/>
  <c r="C43" i="3"/>
  <c r="B28" i="15"/>
  <c r="D32" i="15"/>
  <c r="D25" i="8"/>
  <c r="C45" i="7"/>
  <c r="C27" i="7"/>
  <c r="B7" i="8"/>
  <c r="E22" i="3"/>
  <c r="E4" i="11"/>
  <c r="D26" i="3"/>
  <c r="B48" i="11"/>
  <c r="B8" i="8"/>
  <c r="E10" i="15"/>
  <c r="B28" i="23"/>
  <c r="C14" i="7"/>
  <c r="D26" i="8"/>
  <c r="C26" i="11"/>
  <c r="E49" i="7"/>
  <c r="D31" i="8"/>
  <c r="E25" i="3"/>
  <c r="B47" i="8"/>
  <c r="E21" i="3"/>
  <c r="E6" i="7"/>
  <c r="C21" i="8"/>
  <c r="E10" i="7"/>
  <c r="C6" i="19"/>
  <c r="E41" i="11"/>
  <c r="D15" i="21"/>
  <c r="B5" i="3"/>
  <c r="B40" i="7"/>
  <c r="E6" i="8"/>
  <c r="C7" i="3"/>
  <c r="C5" i="15"/>
  <c r="D6" i="7"/>
  <c r="I42" i="21"/>
  <c r="B43" i="8"/>
  <c r="D10" i="11"/>
  <c r="B3" i="7"/>
  <c r="B30" i="19"/>
  <c r="H31" i="21"/>
  <c r="C25" i="17"/>
  <c r="G30" i="21"/>
  <c r="C39" i="15"/>
  <c r="M8" i="21"/>
  <c r="E45" i="8"/>
  <c r="D21" i="11"/>
  <c r="D41" i="8"/>
  <c r="D39" i="11"/>
  <c r="D4" i="8"/>
  <c r="D11" i="3"/>
  <c r="C44" i="3"/>
  <c r="D31" i="7"/>
  <c r="D39" i="17"/>
  <c r="C45" i="3"/>
  <c r="E25" i="7"/>
  <c r="E29" i="11"/>
  <c r="E43" i="8"/>
  <c r="B12" i="21"/>
  <c r="D45" i="21"/>
  <c r="B4" i="19"/>
  <c r="D21" i="3"/>
  <c r="C48" i="23"/>
  <c r="C46" i="17"/>
  <c r="D48" i="8"/>
  <c r="E28" i="3"/>
  <c r="B20" i="8"/>
  <c r="E27" i="8"/>
  <c r="D13" i="11"/>
  <c r="C20" i="3"/>
  <c r="D5" i="17"/>
  <c r="D38" i="7"/>
  <c r="B22" i="8"/>
  <c r="E43" i="7"/>
  <c r="E45" i="7"/>
  <c r="E39" i="15"/>
  <c r="B46" i="7"/>
  <c r="D32" i="19"/>
  <c r="E14" i="7"/>
  <c r="E11" i="3"/>
  <c r="M10" i="21"/>
  <c r="E49" i="11"/>
  <c r="C29" i="8"/>
  <c r="D37" i="3"/>
  <c r="E12" i="3"/>
  <c r="C14" i="3"/>
  <c r="B15" i="15"/>
  <c r="D22" i="11"/>
  <c r="E44" i="7"/>
  <c r="B23" i="11"/>
  <c r="E29" i="7"/>
  <c r="G28" i="25" l="1"/>
  <c r="G20" i="25"/>
  <c r="G37" i="25"/>
  <c r="F37" i="25"/>
  <c r="I37" i="25" s="1"/>
  <c r="G38" i="25"/>
  <c r="F38" i="25"/>
  <c r="I38" i="25" s="1"/>
  <c r="G39" i="25"/>
  <c r="F39" i="25"/>
  <c r="I39" i="25" s="1"/>
  <c r="G40" i="25"/>
  <c r="F40" i="25"/>
  <c r="I40" i="25" s="1"/>
  <c r="G41" i="25"/>
  <c r="F41" i="25"/>
  <c r="I41" i="25" s="1"/>
  <c r="G42" i="25"/>
  <c r="F42" i="25"/>
  <c r="I42" i="25" s="1"/>
  <c r="G43" i="25"/>
  <c r="F43" i="25"/>
  <c r="I43" i="25" s="1"/>
  <c r="G44" i="25"/>
  <c r="F44" i="25"/>
  <c r="I44" i="25" s="1"/>
  <c r="G45" i="25"/>
  <c r="F45" i="25"/>
  <c r="I45" i="25" s="1"/>
  <c r="G46" i="25"/>
  <c r="F46" i="25"/>
  <c r="I46" i="25" s="1"/>
  <c r="G47" i="25"/>
  <c r="F47" i="25"/>
  <c r="I47" i="25" s="1"/>
  <c r="G48" i="25"/>
  <c r="F48" i="25"/>
  <c r="I48" i="25" s="1"/>
  <c r="G49" i="25"/>
  <c r="F49" i="25"/>
  <c r="I49" i="25" s="1"/>
  <c r="F20" i="25"/>
  <c r="I20" i="25" s="1"/>
  <c r="G21" i="25"/>
  <c r="F21" i="25"/>
  <c r="I21" i="25" s="1"/>
  <c r="G22" i="25"/>
  <c r="F22" i="25"/>
  <c r="I22" i="25" s="1"/>
  <c r="G23" i="25"/>
  <c r="F23" i="25"/>
  <c r="I23" i="25" s="1"/>
  <c r="G24" i="25"/>
  <c r="F24" i="25"/>
  <c r="I24" i="25" s="1"/>
  <c r="G25" i="25"/>
  <c r="F25" i="25"/>
  <c r="I25" i="25" s="1"/>
  <c r="G26" i="25"/>
  <c r="F26" i="25"/>
  <c r="I26" i="25" s="1"/>
  <c r="G27" i="25"/>
  <c r="F27" i="25"/>
  <c r="I27" i="25" s="1"/>
  <c r="F28" i="25"/>
  <c r="I28" i="25" s="1"/>
  <c r="G29" i="25"/>
  <c r="F29" i="25"/>
  <c r="I29" i="25" s="1"/>
  <c r="G30" i="25"/>
  <c r="F30" i="25"/>
  <c r="I30" i="25" s="1"/>
  <c r="G31" i="25"/>
  <c r="F31" i="25"/>
  <c r="I31" i="25" s="1"/>
  <c r="G32" i="25"/>
  <c r="F32" i="25"/>
  <c r="I32" i="25" s="1"/>
  <c r="G4" i="25"/>
  <c r="G5" i="25"/>
  <c r="G6" i="25"/>
  <c r="G7" i="25"/>
  <c r="G8" i="25"/>
  <c r="G9" i="25"/>
  <c r="G10" i="25"/>
  <c r="G11" i="25"/>
  <c r="G12" i="25"/>
  <c r="G13" i="25"/>
  <c r="G14" i="25"/>
  <c r="G15" i="25"/>
  <c r="G3" i="25"/>
  <c r="F4" i="25"/>
  <c r="I4" i="25" s="1"/>
  <c r="F5" i="25"/>
  <c r="I5" i="25" s="1"/>
  <c r="F6" i="25"/>
  <c r="I6" i="25" s="1"/>
  <c r="F7" i="25"/>
  <c r="I7" i="25" s="1"/>
  <c r="F8" i="25"/>
  <c r="I8" i="25" s="1"/>
  <c r="F9" i="25"/>
  <c r="I9" i="25" s="1"/>
  <c r="F10" i="25"/>
  <c r="I10" i="25" s="1"/>
  <c r="F11" i="25"/>
  <c r="I11" i="25" s="1"/>
  <c r="F12" i="25"/>
  <c r="I12" i="25" s="1"/>
  <c r="F13" i="25"/>
  <c r="I13" i="25" s="1"/>
  <c r="F14" i="25"/>
  <c r="I14" i="25" s="1"/>
  <c r="F15" i="25"/>
  <c r="I15" i="25" s="1"/>
  <c r="F3" i="25"/>
  <c r="I3" i="25" s="1"/>
  <c r="B16" i="25"/>
  <c r="B33" i="25"/>
  <c r="B50" i="25"/>
  <c r="C50" i="25"/>
  <c r="D16" i="25"/>
  <c r="D33" i="25"/>
  <c r="D50" i="25"/>
  <c r="C16" i="25"/>
  <c r="C33" i="25"/>
  <c r="E16" i="25"/>
  <c r="E33" i="25"/>
  <c r="E50" i="25"/>
  <c r="B16" i="15"/>
  <c r="E50" i="11"/>
  <c r="D33" i="19"/>
  <c r="D16" i="21"/>
  <c r="E50" i="7"/>
  <c r="D33" i="15"/>
  <c r="E16" i="15"/>
  <c r="E33" i="15"/>
  <c r="E50" i="3"/>
  <c r="B50" i="21"/>
  <c r="B33" i="8"/>
  <c r="B50" i="23"/>
  <c r="C50" i="3"/>
  <c r="D16" i="3"/>
  <c r="B16" i="3"/>
  <c r="C50" i="8"/>
  <c r="C33" i="11"/>
  <c r="H33" i="21"/>
  <c r="C33" i="7"/>
  <c r="D16" i="7"/>
  <c r="D16" i="17"/>
  <c r="B33" i="11"/>
  <c r="C33" i="8"/>
  <c r="E16" i="11"/>
  <c r="B50" i="7"/>
  <c r="E50" i="8"/>
  <c r="D50" i="21"/>
  <c r="C16" i="8"/>
  <c r="C16" i="15"/>
  <c r="C33" i="15"/>
  <c r="E16" i="7"/>
  <c r="B33" i="7"/>
  <c r="N50" i="21"/>
  <c r="D50" i="3"/>
  <c r="E50" i="15"/>
  <c r="C33" i="19"/>
  <c r="C33" i="3"/>
  <c r="B33" i="15"/>
  <c r="E33" i="7"/>
  <c r="N16" i="21"/>
  <c r="D16" i="23"/>
  <c r="D16" i="11"/>
  <c r="E16" i="8"/>
  <c r="D16" i="8"/>
  <c r="B33" i="21"/>
  <c r="D50" i="19"/>
  <c r="C16" i="19"/>
  <c r="E33" i="11"/>
  <c r="D33" i="3"/>
  <c r="D33" i="17"/>
  <c r="D33" i="11"/>
  <c r="D33" i="21"/>
  <c r="E16" i="3"/>
  <c r="B16" i="8"/>
  <c r="D50" i="8"/>
  <c r="B16" i="11"/>
  <c r="E33" i="8"/>
  <c r="B50" i="19"/>
  <c r="H50" i="21"/>
  <c r="D50" i="7"/>
  <c r="D50" i="11"/>
  <c r="C50" i="15"/>
  <c r="G16" i="17"/>
  <c r="B33" i="3"/>
  <c r="C16" i="11"/>
  <c r="D16" i="19"/>
  <c r="B50" i="8"/>
  <c r="L50" i="21"/>
  <c r="L33" i="21"/>
  <c r="D16" i="15"/>
  <c r="H16" i="17"/>
  <c r="B16" i="19"/>
  <c r="N33" i="21"/>
  <c r="E33" i="3"/>
  <c r="D50" i="15"/>
  <c r="C16" i="7"/>
  <c r="B50" i="3"/>
  <c r="D50" i="17"/>
  <c r="I16" i="21"/>
  <c r="B16" i="17"/>
  <c r="C50" i="11"/>
  <c r="C16" i="21"/>
  <c r="B16" i="7"/>
  <c r="B50" i="17"/>
  <c r="M16" i="21"/>
  <c r="M33" i="21"/>
  <c r="D50" i="23"/>
  <c r="C33" i="23"/>
  <c r="C33" i="21"/>
  <c r="C16" i="3"/>
  <c r="D33" i="23"/>
  <c r="C16" i="17"/>
  <c r="D33" i="8"/>
  <c r="C50" i="7"/>
  <c r="B33" i="19"/>
  <c r="I33" i="21"/>
  <c r="G50" i="21"/>
  <c r="C50" i="17"/>
  <c r="G16" i="21"/>
  <c r="B33" i="17"/>
  <c r="C50" i="23"/>
  <c r="B50" i="11"/>
  <c r="B50" i="15"/>
  <c r="C50" i="19"/>
  <c r="B16" i="21"/>
  <c r="B16" i="23"/>
  <c r="I16" i="17"/>
  <c r="I50" i="21"/>
  <c r="B33" i="23"/>
  <c r="G33" i="21"/>
  <c r="C16" i="23"/>
  <c r="C33" i="17"/>
  <c r="C50" i="21"/>
  <c r="H16" i="21"/>
  <c r="D33" i="7"/>
  <c r="L16" i="21"/>
  <c r="M50" i="21"/>
  <c r="H49" i="25" l="1"/>
  <c r="H47" i="25"/>
  <c r="H45" i="25"/>
  <c r="H43" i="25"/>
  <c r="H41" i="25"/>
  <c r="H39" i="25"/>
  <c r="H37" i="25"/>
  <c r="H32" i="25"/>
  <c r="H30" i="25"/>
  <c r="H28" i="25"/>
  <c r="H26" i="25"/>
  <c r="H24" i="25"/>
  <c r="H22" i="25"/>
  <c r="H20" i="25"/>
  <c r="H15" i="25"/>
  <c r="H11" i="25"/>
  <c r="H7" i="25"/>
  <c r="H48" i="25"/>
  <c r="H46" i="25"/>
  <c r="H44" i="25"/>
  <c r="H42" i="25"/>
  <c r="H40" i="25"/>
  <c r="H38" i="25"/>
  <c r="H31" i="25"/>
  <c r="H29" i="25"/>
  <c r="H27" i="25"/>
  <c r="H25" i="25"/>
  <c r="H23" i="25"/>
  <c r="H21" i="25"/>
  <c r="H12" i="25"/>
  <c r="H8" i="25"/>
  <c r="H4" i="25"/>
  <c r="H14" i="25"/>
  <c r="H10" i="25"/>
  <c r="H6" i="25"/>
  <c r="H13" i="25"/>
  <c r="H9" i="25"/>
  <c r="H5" i="25"/>
  <c r="H3" i="25"/>
</calcChain>
</file>

<file path=xl/sharedStrings.xml><?xml version="1.0" encoding="utf-8"?>
<sst xmlns="http://schemas.openxmlformats.org/spreadsheetml/2006/main" count="858" uniqueCount="311">
  <si>
    <t>year</t>
  </si>
  <si>
    <t>oda</t>
  </si>
  <si>
    <t>oof</t>
  </si>
  <si>
    <t>private</t>
  </si>
  <si>
    <t>private_reg</t>
  </si>
  <si>
    <t>private_ctry</t>
  </si>
  <si>
    <t>remittances</t>
  </si>
  <si>
    <t>epol_taxrev</t>
  </si>
  <si>
    <t>official</t>
  </si>
  <si>
    <t>remit</t>
  </si>
  <si>
    <t>priv_ctry</t>
  </si>
  <si>
    <t>priv_reg</t>
  </si>
  <si>
    <t>rev</t>
  </si>
  <si>
    <t>Remittances</t>
  </si>
  <si>
    <t>Tax Revenue</t>
  </si>
  <si>
    <t>Financial Flows in billions of current USD</t>
  </si>
  <si>
    <t>All Developing</t>
  </si>
  <si>
    <t>priv</t>
  </si>
  <si>
    <t>LDCs</t>
  </si>
  <si>
    <t>Financial Flows in trillions of current USD</t>
  </si>
  <si>
    <t>Sources: Official and Private Flows (OECD); Remittances (The World Bank)</t>
  </si>
  <si>
    <t>Sources: Official and Private Flows (OECD); Remittances and Tax revenues (The World Bank)</t>
  </si>
  <si>
    <t>Note: Tax revenues (Central Government) are extrapolated</t>
  </si>
  <si>
    <t>Other Developing</t>
  </si>
  <si>
    <t>Other</t>
  </si>
  <si>
    <t>TotDev</t>
  </si>
  <si>
    <t>epol_oda</t>
  </si>
  <si>
    <t>epol_oof</t>
  </si>
  <si>
    <t>epol_private</t>
  </si>
  <si>
    <t>epol_remittances</t>
  </si>
  <si>
    <t>TotConstant</t>
  </si>
  <si>
    <t>Total Constant</t>
  </si>
  <si>
    <t>Financial Flows in billions of current USD (Constant Sample)</t>
  </si>
  <si>
    <t>ConstantLDCs</t>
  </si>
  <si>
    <t>ConstantOther</t>
  </si>
  <si>
    <t>Note: Sample of 86 countries constant across all 12 years; interpolated where data was missing</t>
  </si>
  <si>
    <t>ConstavgOther</t>
  </si>
  <si>
    <t>ConstavgLDCs</t>
  </si>
  <si>
    <t>TotConstavg</t>
  </si>
  <si>
    <t>Financial Flows, Country Averages in billions of current USD (Constant Sample)</t>
  </si>
  <si>
    <t>LDCs (n=22)</t>
  </si>
  <si>
    <t>Other Developing (n=64)</t>
  </si>
  <si>
    <t>All Developing (n=86)</t>
  </si>
  <si>
    <t>share_official_sum</t>
  </si>
  <si>
    <t>share_private_sum</t>
  </si>
  <si>
    <t>share_remittances_sum</t>
  </si>
  <si>
    <t>share_official_mean</t>
  </si>
  <si>
    <t>share_private_mean</t>
  </si>
  <si>
    <t>share_remittances_mean</t>
  </si>
  <si>
    <t>Net Official (ODA + OOF)</t>
  </si>
  <si>
    <t>Net Private</t>
  </si>
  <si>
    <t>Share of Total Financial Flows (Constant Sample)</t>
  </si>
  <si>
    <t>pc_official_sum</t>
  </si>
  <si>
    <t>pc_private_sum</t>
  </si>
  <si>
    <t>pc_remittances_sum</t>
  </si>
  <si>
    <t>real_official_sum</t>
  </si>
  <si>
    <t>real_private_sum</t>
  </si>
  <si>
    <t>real_remittances_sum</t>
  </si>
  <si>
    <t>realpc_official_sum</t>
  </si>
  <si>
    <t>realpc_private_sum</t>
  </si>
  <si>
    <t>realpc_remittances_sum</t>
  </si>
  <si>
    <t>pc_official_mean</t>
  </si>
  <si>
    <t>pc_private_mean</t>
  </si>
  <si>
    <t>pc_remittances_mean</t>
  </si>
  <si>
    <t>real_official_mean</t>
  </si>
  <si>
    <t>real_private_mean</t>
  </si>
  <si>
    <t>real_remittances_mean</t>
  </si>
  <si>
    <t>realpc_official_mean</t>
  </si>
  <si>
    <t>realpc_private_mean</t>
  </si>
  <si>
    <t>realpc_remittances_mean</t>
  </si>
  <si>
    <t>Financial Flows in billions of real USD (Constant Sample)</t>
  </si>
  <si>
    <t>Sources: Official and Private Flows (OECD); Remittances and Population (The World Bank)</t>
  </si>
  <si>
    <t>Sources: Official and Private Flows (OECD); Remittances and US CPI (The World Bank)</t>
  </si>
  <si>
    <t>Country/Region</t>
  </si>
  <si>
    <t>In Constant Sample?</t>
  </si>
  <si>
    <t>Least Developed Country?</t>
  </si>
  <si>
    <t>Afghanistan</t>
  </si>
  <si>
    <t>Yes</t>
  </si>
  <si>
    <t>Africa, regional</t>
  </si>
  <si>
    <t>Albania</t>
  </si>
  <si>
    <t>Algeria</t>
  </si>
  <si>
    <t>America, regional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</si>
  <si>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</si>
  <si>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</si>
  <si>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</si>
  <si>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</si>
  <si>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</si>
  <si>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</si>
  <si>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</si>
  <si>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Asia, regional</t>
  </si>
  <si>
    <t>Azerbaijan</t>
  </si>
  <si>
    <t>Bahamas, The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</si>
  <si>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</si>
  <si>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</si>
  <si>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</si>
  <si>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</si>
  <si>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</si>
  <si>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</si>
  <si>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</si>
  <si>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</si>
  <si>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</si>
  <si>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</si>
  <si>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</si>
  <si>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</si>
  <si>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Brazil</t>
  </si>
  <si>
    <t>Brunei Darussalam</t>
  </si>
  <si>
    <t>Burkina Faso</t>
  </si>
  <si>
    <t>Burundi</t>
  </si>
  <si>
    <t>Cabo Verde</t>
  </si>
  <si>
    <t>Cambodia</t>
  </si>
  <si>
    <t>Cameroon</t>
  </si>
  <si>
    <t>Cayman Islands</t>
  </si>
  <si>
    <t>Central African Republic</t>
  </si>
  <si>
    <t>Central Asia, regional</t>
  </si>
  <si>
    <t>Chad</t>
  </si>
  <si>
    <t>Chile</t>
  </si>
  <si>
    <t>China</t>
  </si>
  <si>
    <t>China, Taiwan Province of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</si>
  <si>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</si>
  <si>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</si>
  <si>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</si>
  <si>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</si>
  <si>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</si>
  <si>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</si>
  <si>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</si>
  <si>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</si>
  <si>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</si>
  <si>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Curacao</t>
  </si>
  <si>
    <t>Cyprus</t>
  </si>
  <si>
    <t>Developing Countries, Unspecified regional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</si>
  <si>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</si>
  <si>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</si>
  <si>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</si>
  <si>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</si>
  <si>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</si>
  <si>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</si>
  <si>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</si>
  <si>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</si>
  <si>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Ethiopia</t>
  </si>
  <si>
    <t>Europe, regional</t>
  </si>
  <si>
    <t>Falkland Islands</t>
  </si>
  <si>
    <t>Far East Asia, regional</t>
  </si>
  <si>
    <t>Fiji</t>
  </si>
  <si>
    <t>French Polynesia</t>
  </si>
  <si>
    <t>Gabon</t>
  </si>
  <si>
    <t>Gambia, The</t>
  </si>
  <si>
    <t>Georgia</t>
  </si>
  <si>
    <t>Ghana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</si>
  <si>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</si>
  <si>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</si>
  <si>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</si>
  <si>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</si>
  <si>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</si>
  <si>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</si>
  <si>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</si>
  <si>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</si>
  <si>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</si>
  <si>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</si>
  <si>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</si>
  <si>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</si>
  <si>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</si>
  <si>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</si>
  <si>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</si>
  <si>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</si>
  <si>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</si>
  <si>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</si>
  <si>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</si>
  <si>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</si>
  <si>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</si>
  <si>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</si>
  <si>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</si>
  <si>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</si>
  <si>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Lebanon</t>
  </si>
  <si>
    <t>Lesotho</t>
  </si>
  <si>
    <t>Liberia</t>
  </si>
  <si>
    <t>Libya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</si>
  <si>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</si>
  <si>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</si>
  <si>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</si>
  <si>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</si>
  <si>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</si>
  <si>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</si>
  <si>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</si>
  <si>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</si>
  <si>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</si>
  <si>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</si>
  <si>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</si>
  <si>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</si>
  <si>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</si>
  <si>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Middle East, regional</t>
  </si>
  <si>
    <t>Moldova</t>
  </si>
  <si>
    <t>Mongolia</t>
  </si>
  <si>
    <t>Montenegro</t>
  </si>
  <si>
    <t>Montserrat</t>
  </si>
  <si>
    <t>Morocco</t>
  </si>
  <si>
    <t>Mozambique</t>
  </si>
  <si>
    <t>Myanmar</t>
  </si>
  <si>
    <t>N. &amp; C. America, regional</t>
  </si>
  <si>
    <t>Namibia</t>
  </si>
  <si>
    <t>Nauru</t>
  </si>
  <si>
    <t>Nepal</t>
  </si>
  <si>
    <t>Netherlands Antilles</t>
  </si>
  <si>
    <t>New Caledonia</t>
  </si>
  <si>
    <t>Nicaragua</t>
  </si>
  <si>
    <t>Niger</t>
  </si>
  <si>
    <t>Nigeria</t>
  </si>
  <si>
    <t>Niue</t>
  </si>
  <si>
    <t>North of Sahara, regional</t>
  </si>
  <si>
    <t>Northern Mariana Islands</t>
  </si>
  <si>
    <t>Oceania, regional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</si>
  <si>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</si>
  <si>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</si>
  <si>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</si>
  <si>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</si>
  <si>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</si>
  <si>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</si>
  <si>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</si>
  <si>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</si>
  <si>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Qatar</t>
  </si>
  <si>
    <t>Rwanda</t>
  </si>
  <si>
    <t>Samoa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</si>
  <si>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</si>
  <si>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</si>
  <si>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</si>
  <si>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</si>
  <si>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</si>
  <si>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</si>
  <si>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</si>
  <si>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</si>
  <si>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Sint Maarten (Dutch part)</t>
  </si>
  <si>
    <t>Socialist Federative Republic of Yugoslavia</t>
  </si>
  <si>
    <t>Solomon Islands</t>
  </si>
  <si>
    <t>Somalia</t>
  </si>
  <si>
    <t>South &amp; C.Asia, regional</t>
  </si>
  <si>
    <t>South Africa</t>
  </si>
  <si>
    <t>South America, regional</t>
  </si>
  <si>
    <t>South Asia, regional</t>
  </si>
  <si>
    <t>South Sudan</t>
  </si>
  <si>
    <t>South of Sahara, regional</t>
  </si>
  <si>
    <t>Sri Lanka</t>
  </si>
  <si>
    <t>St. Helena</t>
  </si>
  <si>
    <t>St. Kitts and Nevis</t>
  </si>
  <si>
    <t>St. Lucia</t>
  </si>
  <si>
    <t>St. Vincent and the Grenadines</t>
  </si>
  <si>
    <t>Sudan</t>
  </si>
  <si>
    <t>Suriname</t>
  </si>
  <si>
    <t>Swaziland</t>
  </si>
  <si>
    <t>Syrian Arab Republic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</si>
  <si>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</si>
  <si>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</si>
  <si>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</si>
  <si>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</si>
  <si>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</si>
  <si>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</si>
  <si>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</si>
  <si>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</si>
  <si>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</si>
  <si>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</si>
  <si>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</si>
  <si>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</si>
  <si>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</si>
  <si>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</si>
  <si>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</si>
  <si>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</si>
  <si>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</si>
  <si>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</si>
  <si>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</si>
  <si>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Venezuela, RB</t>
  </si>
  <si>
    <t>Vietnam</t>
  </si>
  <si>
    <t>Virgin Islands (UK)</t>
  </si>
  <si>
    <t>Wallis &amp; Futuna</t>
  </si>
  <si>
    <t>West Bank and Gaza</t>
  </si>
  <si>
    <t>West Indies, regional</t>
  </si>
  <si>
    <t>Western Sahara</t>
  </si>
  <si>
    <t>Yemen, Rep.</t>
  </si>
  <si>
    <t>Zambia</t>
  </si>
  <si>
    <t>Zimbabwe</t>
  </si>
  <si>
    <t>Financial Flows per capita in current USD (Constant Sample)</t>
  </si>
  <si>
    <t>Financial Flows per capita in real USD (Constant Sample)</t>
  </si>
  <si>
    <t>epol_official</t>
  </si>
  <si>
    <t>compn_official_sum</t>
  </si>
  <si>
    <t>compr_official_sum</t>
  </si>
  <si>
    <t>compn_private_sum</t>
  </si>
  <si>
    <t>compr_private_sum</t>
  </si>
  <si>
    <t>compn_remittances_sum</t>
  </si>
  <si>
    <t>compr_remittances_sum</t>
  </si>
  <si>
    <t>compn_official_mean</t>
  </si>
  <si>
    <t>compr_official_mean</t>
  </si>
  <si>
    <t>compn_private_mean</t>
  </si>
  <si>
    <t>compr_private_mean</t>
  </si>
  <si>
    <t>compn_remittances_mean</t>
  </si>
  <si>
    <t>compr_remittances_mean</t>
  </si>
  <si>
    <t>LDCs share of overall</t>
  </si>
  <si>
    <t>overallshare_official</t>
  </si>
  <si>
    <t>overallshare_private</t>
  </si>
  <si>
    <t>overallshare_remittances</t>
  </si>
  <si>
    <t>ConstLDCsOverallShare</t>
  </si>
  <si>
    <t>Note: Sample of 86 countries constant across all 12 years; interpolated missing data</t>
  </si>
  <si>
    <t>LDC Share of All Developing</t>
  </si>
  <si>
    <t>LDCs (overal nominal change)</t>
  </si>
  <si>
    <t>LDCs (overall real change)</t>
  </si>
  <si>
    <t>Other Developing (overall nominal chagne)</t>
  </si>
  <si>
    <t>Total Constant (overall nominal change)</t>
  </si>
  <si>
    <t>Other Developing (overall real change)</t>
  </si>
  <si>
    <t>Total Constant (overall real change)</t>
  </si>
  <si>
    <t>Pd growth</t>
  </si>
  <si>
    <t>TOTAL</t>
  </si>
  <si>
    <t>Tax Rev</t>
  </si>
  <si>
    <t>Total, trillions current USD</t>
  </si>
  <si>
    <t>Financial Flows</t>
  </si>
  <si>
    <t>Share of Total,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</si>
</sst>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center" vertical="center"/>
    </xf>
    <xf numFmtId="9" fontId="0" fillId="0" borderId="0" xfId="15" applyFont="1"/>
    <xf numFmtId="0" fontId="5" fillId="2" borderId="1" xfId="0" applyFont="1" applyFill="1" applyBorder="1" applyAlignment="1">
      <alignment horizontal="center" vertical="center" textRotation="90" wrapText="1"/>
    </xf>
    <xf numFmtId="0" fontId="0" fillId="0" borderId="0" xfId="0" applyFill="1"/>
    <xf numFmtId="0" fontId="5" fillId="0" borderId="1" xfId="0" applyFont="1" applyFill="1" applyBorder="1" applyAlignment="1">
      <alignment horizontal="center" vertical="center" textRotation="90" wrapText="1"/>
    </xf>
    <xf numFmtId="0" fontId="6" fillId="0" borderId="0" xfId="0" applyFont="1" applyFill="1" applyAlignment="1"/>
    <xf numFmtId="0" fontId="5" fillId="0" borderId="0" xfId="0" applyFont="1" applyFill="1" applyBorder="1" applyAlignment="1">
      <alignment horizontal="center" vertical="center" textRotation="90" wrapText="1"/>
    </xf>
    <xf numFmtId="0" fontId="7" fillId="0" borderId="0" xfId="0" applyFont="1" applyFill="1"/>
    <xf numFmtId="0" fontId="0" fillId="0" borderId="0" xfId="0" quotePrefix="1"/>
    <xf numFmtId="164" fontId="0" fillId="0" borderId="0" xfId="0" applyNumberFormat="1"/>
    <xf numFmtId="0" fontId="6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 textRotation="180" wrapText="1"/>
    </xf>
    <xf numFmtId="3" fontId="0" fillId="0" borderId="0" xfId="0" applyNumberFormat="1"/>
    <xf numFmtId="0" fontId="8" fillId="0" borderId="0" xfId="0" applyFont="1" applyAlignment="1">
      <alignment horizontal="left"/>
    </xf>
    <xf numFmtId="0" fontId="0" fillId="0" borderId="0" xfId="0" applyAlignment="1">
      <alignment horizontal="left" indent="2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 indent="2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Fill="1" applyAlignment="1"/>
    <xf numFmtId="164" fontId="0" fillId="0" borderId="0" xfId="0" applyNumberFormat="1" applyFill="1"/>
    <xf numFmtId="9" fontId="0" fillId="0" borderId="0" xfId="15" applyFont="1" applyFill="1"/>
    <xf numFmtId="0" fontId="3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6" xfId="0" applyBorder="1"/>
    <xf numFmtId="0" fontId="0" fillId="0" borderId="0" xfId="0" applyBorder="1"/>
    <xf numFmtId="164" fontId="0" fillId="0" borderId="6" xfId="0" applyNumberFormat="1" applyBorder="1"/>
    <xf numFmtId="164" fontId="0" fillId="0" borderId="0" xfId="0" applyNumberFormat="1" applyBorder="1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1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Flows'!$B$36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Flows'!$B$37:$B$49</c:f>
              <c:numCache>
                <c:formatCode>#,##0.0</c:formatCode>
                <c:ptCount val="13"/>
                <c:pt idx="0">
                  <c:v>53.243659973144531</c:v>
                </c:pt>
                <c:pt idx="1">
                  <c:v>59.076519012451172</c:v>
                </c:pt>
                <c:pt idx="2">
                  <c:v>61.673999786376953</c:v>
                </c:pt>
                <c:pt idx="3">
                  <c:v>65.037712097167969</c:v>
                </c:pt>
                <c:pt idx="4">
                  <c:v>73.580787658691406</c:v>
                </c:pt>
                <c:pt idx="5">
                  <c:v>108.67640686035156</c:v>
                </c:pt>
                <c:pt idx="6">
                  <c:v>96.3634033203125</c:v>
                </c:pt>
                <c:pt idx="7">
                  <c:v>117.21830749511719</c:v>
                </c:pt>
                <c:pt idx="8">
                  <c:v>148.15794372558594</c:v>
                </c:pt>
                <c:pt idx="9">
                  <c:v>171.33505249023437</c:v>
                </c:pt>
                <c:pt idx="10">
                  <c:v>173.50819396972656</c:v>
                </c:pt>
                <c:pt idx="11">
                  <c:v>164.79652404785156</c:v>
                </c:pt>
                <c:pt idx="12">
                  <c:v>164.10319519042969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58464"/>
        <c:axId val="70560384"/>
      </c:lineChart>
      <c:catAx>
        <c:axId val="705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03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056038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846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(tax)'!$B$36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(tax)'!$A$37:$A$49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(tax)'!$B$37:$B$49</c:f>
              <c:numCache>
                <c:formatCode>#,##0.0</c:formatCode>
                <c:ptCount val="13"/>
                <c:pt idx="0">
                  <c:v>53.243659973144531</c:v>
                </c:pt>
                <c:pt idx="1">
                  <c:v>59.076519012451172</c:v>
                </c:pt>
                <c:pt idx="2">
                  <c:v>61.673999786376953</c:v>
                </c:pt>
                <c:pt idx="3">
                  <c:v>65.037712097167969</c:v>
                </c:pt>
                <c:pt idx="4">
                  <c:v>73.580787658691406</c:v>
                </c:pt>
                <c:pt idx="5">
                  <c:v>108.67640686035156</c:v>
                </c:pt>
                <c:pt idx="6">
                  <c:v>96.3634033203125</c:v>
                </c:pt>
                <c:pt idx="7">
                  <c:v>117.21830749511719</c:v>
                </c:pt>
                <c:pt idx="8">
                  <c:v>148.15794372558594</c:v>
                </c:pt>
                <c:pt idx="9">
                  <c:v>171.33505249023437</c:v>
                </c:pt>
                <c:pt idx="10">
                  <c:v>173.50819396972656</c:v>
                </c:pt>
                <c:pt idx="11">
                  <c:v>164.79652404785156</c:v>
                </c:pt>
                <c:pt idx="12">
                  <c:v>164.10319519042969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63168"/>
        <c:axId val="341064704"/>
      </c:lineChart>
      <c:catAx>
        <c:axId val="3410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647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106470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63168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(tax)'!$C$36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(tax)'!$A$37:$A$49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(tax)'!$C$37:$C$49</c:f>
              <c:numCache>
                <c:formatCode>#,##0.0</c:formatCode>
                <c:ptCount val="13"/>
                <c:pt idx="0">
                  <c:v>84.094398712441077</c:v>
                </c:pt>
                <c:pt idx="1">
                  <c:v>93.303365048490193</c:v>
                </c:pt>
                <c:pt idx="2">
                  <c:v>112.07870940875351</c:v>
                </c:pt>
                <c:pt idx="3">
                  <c:v>139.01692067968906</c:v>
                </c:pt>
                <c:pt idx="4">
                  <c:v>159.31991224258627</c:v>
                </c:pt>
                <c:pt idx="5">
                  <c:v>179.76930041744345</c:v>
                </c:pt>
                <c:pt idx="6">
                  <c:v>211.46011275616993</c:v>
                </c:pt>
                <c:pt idx="7">
                  <c:v>255.45058276852043</c:v>
                </c:pt>
                <c:pt idx="8">
                  <c:v>295.79808035922645</c:v>
                </c:pt>
                <c:pt idx="9">
                  <c:v>284.87384399794223</c:v>
                </c:pt>
                <c:pt idx="10">
                  <c:v>317.28273101282235</c:v>
                </c:pt>
                <c:pt idx="11">
                  <c:v>353.8195752876735</c:v>
                </c:pt>
                <c:pt idx="12">
                  <c:v>363.54836243513682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31424"/>
        <c:axId val="70632960"/>
      </c:lineChart>
      <c:catAx>
        <c:axId val="7063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29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063296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70631424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(tax)'!$D$36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 (tax)'!$A$37:$A$49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(tax)'!$D$37:$D$49</c:f>
              <c:numCache>
                <c:formatCode>#,##0.0</c:formatCode>
                <c:ptCount val="13"/>
                <c:pt idx="0">
                  <c:v>80.561659999999975</c:v>
                </c:pt>
                <c:pt idx="1">
                  <c:v>54.482780000000027</c:v>
                </c:pt>
                <c:pt idx="2">
                  <c:v>8.0296400000000006</c:v>
                </c:pt>
                <c:pt idx="3">
                  <c:v>47.181110000000011</c:v>
                </c:pt>
                <c:pt idx="4">
                  <c:v>82.038200000000018</c:v>
                </c:pt>
                <c:pt idx="5">
                  <c:v>178.56676000000002</c:v>
                </c:pt>
                <c:pt idx="6">
                  <c:v>196.40369999999996</c:v>
                </c:pt>
                <c:pt idx="7">
                  <c:v>324.73050000000006</c:v>
                </c:pt>
                <c:pt idx="8">
                  <c:v>135.76366999999999</c:v>
                </c:pt>
                <c:pt idx="9">
                  <c:v>162.46545</c:v>
                </c:pt>
                <c:pt idx="10">
                  <c:v>351.11836999999997</c:v>
                </c:pt>
                <c:pt idx="11">
                  <c:v>336.58514999999994</c:v>
                </c:pt>
                <c:pt idx="12">
                  <c:v>309.10931000000011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53824"/>
        <c:axId val="70655360"/>
      </c:lineChart>
      <c:catAx>
        <c:axId val="706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53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065536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7065382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(tax)'!$A$20:$A$32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(tax)'!$B$20:$B$32</c:f>
              <c:numCache>
                <c:formatCode>#,##0.0</c:formatCode>
                <c:ptCount val="13"/>
                <c:pt idx="0">
                  <c:v>40.446529388427734</c:v>
                </c:pt>
                <c:pt idx="1">
                  <c:v>45.363971710205078</c:v>
                </c:pt>
                <c:pt idx="2">
                  <c:v>44.645931243896484</c:v>
                </c:pt>
                <c:pt idx="3">
                  <c:v>39.886421203613281</c:v>
                </c:pt>
                <c:pt idx="4">
                  <c:v>48.615871429443359</c:v>
                </c:pt>
                <c:pt idx="5">
                  <c:v>83.036148071289062</c:v>
                </c:pt>
                <c:pt idx="6">
                  <c:v>68.685600280761719</c:v>
                </c:pt>
                <c:pt idx="7">
                  <c:v>83.919273376464844</c:v>
                </c:pt>
                <c:pt idx="8">
                  <c:v>107.42816162109375</c:v>
                </c:pt>
                <c:pt idx="9">
                  <c:v>129.40365600585937</c:v>
                </c:pt>
                <c:pt idx="10">
                  <c:v>128.52427673339844</c:v>
                </c:pt>
                <c:pt idx="11">
                  <c:v>120.60520935058594</c:v>
                </c:pt>
                <c:pt idx="12">
                  <c:v>120.60050964355469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76480"/>
        <c:axId val="70678016"/>
      </c:lineChart>
      <c:catAx>
        <c:axId val="706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801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067801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6480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(tax)'!$C$19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(tax)'!$A$20:$A$32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(tax)'!$C$20:$C$32</c:f>
              <c:numCache>
                <c:formatCode>#,##0.0</c:formatCode>
                <c:ptCount val="13"/>
                <c:pt idx="0">
                  <c:v>77.869916447146991</c:v>
                </c:pt>
                <c:pt idx="1">
                  <c:v>86.586666400159075</c:v>
                </c:pt>
                <c:pt idx="2">
                  <c:v>103.58337943523999</c:v>
                </c:pt>
                <c:pt idx="3">
                  <c:v>129.28377687596085</c:v>
                </c:pt>
                <c:pt idx="4">
                  <c:v>148.40060899968452</c:v>
                </c:pt>
                <c:pt idx="5">
                  <c:v>167.68933337749991</c:v>
                </c:pt>
                <c:pt idx="6">
                  <c:v>197.43085338993578</c:v>
                </c:pt>
                <c:pt idx="7">
                  <c:v>238.26040965794974</c:v>
                </c:pt>
                <c:pt idx="8">
                  <c:v>273.92980277239303</c:v>
                </c:pt>
                <c:pt idx="9">
                  <c:v>261.89732721667713</c:v>
                </c:pt>
                <c:pt idx="10">
                  <c:v>292.35635916410723</c:v>
                </c:pt>
                <c:pt idx="11">
                  <c:v>326.25312780975173</c:v>
                </c:pt>
                <c:pt idx="12">
                  <c:v>334.01180713218389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07072"/>
        <c:axId val="70708608"/>
      </c:lineChart>
      <c:catAx>
        <c:axId val="707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860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070860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70707072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(tax)'!$A$3:$A$15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(tax)'!$B$3:$B$15</c:f>
              <c:numCache>
                <c:formatCode>#,##0.0</c:formatCode>
                <c:ptCount val="13"/>
                <c:pt idx="0">
                  <c:v>12.79712963104248</c:v>
                </c:pt>
                <c:pt idx="1">
                  <c:v>13.712550163269043</c:v>
                </c:pt>
                <c:pt idx="2">
                  <c:v>17.028070449829102</c:v>
                </c:pt>
                <c:pt idx="3">
                  <c:v>25.151290893554688</c:v>
                </c:pt>
                <c:pt idx="4">
                  <c:v>24.964920043945313</c:v>
                </c:pt>
                <c:pt idx="5">
                  <c:v>25.640260696411133</c:v>
                </c:pt>
                <c:pt idx="6">
                  <c:v>27.677799224853516</c:v>
                </c:pt>
                <c:pt idx="7">
                  <c:v>33.299041748046875</c:v>
                </c:pt>
                <c:pt idx="8">
                  <c:v>40.729789733886719</c:v>
                </c:pt>
                <c:pt idx="9">
                  <c:v>41.931400299072266</c:v>
                </c:pt>
                <c:pt idx="10">
                  <c:v>44.983921051025391</c:v>
                </c:pt>
                <c:pt idx="11">
                  <c:v>44.191318511962891</c:v>
                </c:pt>
                <c:pt idx="12">
                  <c:v>43.502681732177734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30112"/>
        <c:axId val="70731648"/>
      </c:lineChart>
      <c:catAx>
        <c:axId val="707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16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073164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0112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(tax)'!$C$19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(tax)'!$A$3:$A$15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(tax)'!$C$3:$C$15</c:f>
              <c:numCache>
                <c:formatCode>#,##0.0</c:formatCode>
                <c:ptCount val="13"/>
                <c:pt idx="0">
                  <c:v>6.2244822652940996</c:v>
                </c:pt>
                <c:pt idx="1">
                  <c:v>6.7166986483311009</c:v>
                </c:pt>
                <c:pt idx="2">
                  <c:v>8.4953299735134991</c:v>
                </c:pt>
                <c:pt idx="3">
                  <c:v>9.7331438037282005</c:v>
                </c:pt>
                <c:pt idx="4">
                  <c:v>10.9193032429016</c:v>
                </c:pt>
                <c:pt idx="5">
                  <c:v>12.079967039943536</c:v>
                </c:pt>
                <c:pt idx="6">
                  <c:v>14.029259366234115</c:v>
                </c:pt>
                <c:pt idx="7">
                  <c:v>17.190173110570566</c:v>
                </c:pt>
                <c:pt idx="8">
                  <c:v>21.86827758683334</c:v>
                </c:pt>
                <c:pt idx="9">
                  <c:v>22.976516781265008</c:v>
                </c:pt>
                <c:pt idx="10">
                  <c:v>24.926371848715046</c:v>
                </c:pt>
                <c:pt idx="11">
                  <c:v>27.56644747792167</c:v>
                </c:pt>
                <c:pt idx="12">
                  <c:v>29.536555302953104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48416"/>
        <c:axId val="70754304"/>
      </c:lineChart>
      <c:catAx>
        <c:axId val="707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43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075430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70748416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(tax)'!$D$2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Flows (tax)'!$A$3:$A$15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(tax)'!$D$3:$D$15</c:f>
              <c:numCache>
                <c:formatCode>#,##0.0</c:formatCode>
                <c:ptCount val="13"/>
                <c:pt idx="0">
                  <c:v>0.70928000000000035</c:v>
                </c:pt>
                <c:pt idx="1">
                  <c:v>1.46682</c:v>
                </c:pt>
                <c:pt idx="2">
                  <c:v>-2.1041500000000002</c:v>
                </c:pt>
                <c:pt idx="3">
                  <c:v>3.0252500000000002</c:v>
                </c:pt>
                <c:pt idx="4">
                  <c:v>2.21455</c:v>
                </c:pt>
                <c:pt idx="5">
                  <c:v>5.2439999999999487E-2</c:v>
                </c:pt>
                <c:pt idx="6">
                  <c:v>3.6651899999999999</c:v>
                </c:pt>
                <c:pt idx="7">
                  <c:v>1.7627800000000002</c:v>
                </c:pt>
                <c:pt idx="8">
                  <c:v>5.4697999999999993</c:v>
                </c:pt>
                <c:pt idx="9">
                  <c:v>7.6251499999999997</c:v>
                </c:pt>
                <c:pt idx="10">
                  <c:v>2.3079499999999995</c:v>
                </c:pt>
                <c:pt idx="11">
                  <c:v>4.4200699999999991</c:v>
                </c:pt>
                <c:pt idx="12">
                  <c:v>5.8447699999999996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75552"/>
        <c:axId val="70777088"/>
      </c:lineChart>
      <c:catAx>
        <c:axId val="7077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70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077708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5552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(tax)'!$D$19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 (tax)'!$A$20:$A$32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(tax)'!$D$20:$D$32</c:f>
              <c:numCache>
                <c:formatCode>#,##0.0</c:formatCode>
                <c:ptCount val="13"/>
                <c:pt idx="0">
                  <c:v>79.852380000000011</c:v>
                </c:pt>
                <c:pt idx="1">
                  <c:v>53.015960000000007</c:v>
                </c:pt>
                <c:pt idx="2">
                  <c:v>10.133789999999998</c:v>
                </c:pt>
                <c:pt idx="3">
                  <c:v>44.155860000000004</c:v>
                </c:pt>
                <c:pt idx="4">
                  <c:v>79.823650000000043</c:v>
                </c:pt>
                <c:pt idx="5">
                  <c:v>178.51431999999997</c:v>
                </c:pt>
                <c:pt idx="6">
                  <c:v>192.73851000000002</c:v>
                </c:pt>
                <c:pt idx="7">
                  <c:v>322.96771999999993</c:v>
                </c:pt>
                <c:pt idx="8">
                  <c:v>130.29386999999997</c:v>
                </c:pt>
                <c:pt idx="9">
                  <c:v>154.84029999999996</c:v>
                </c:pt>
                <c:pt idx="10">
                  <c:v>348.81042000000019</c:v>
                </c:pt>
                <c:pt idx="11">
                  <c:v>332.16507999999993</c:v>
                </c:pt>
                <c:pt idx="12">
                  <c:v>303.26453999999995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97952"/>
        <c:axId val="70799744"/>
      </c:lineChart>
      <c:catAx>
        <c:axId val="707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97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079974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707979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(tax)'!$E$36</c:f>
              <c:strCache>
                <c:ptCount val="1"/>
                <c:pt idx="0">
                  <c:v>epol_taxrev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cat>
            <c:numRef>
              <c:f>'Total Flows (tax)'!$A$37:$A$49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(tax)'!$E$37:$E$49</c:f>
              <c:numCache>
                <c:formatCode>#,##0.0</c:formatCode>
                <c:ptCount val="13"/>
                <c:pt idx="0">
                  <c:v>1050.3084452755711</c:v>
                </c:pt>
                <c:pt idx="1">
                  <c:v>1046.5473092520942</c:v>
                </c:pt>
                <c:pt idx="2">
                  <c:v>1100.6199836180576</c:v>
                </c:pt>
                <c:pt idx="3">
                  <c:v>1244.8536531496547</c:v>
                </c:pt>
                <c:pt idx="4">
                  <c:v>1433.2008114558696</c:v>
                </c:pt>
                <c:pt idx="5">
                  <c:v>1684.5499852783651</c:v>
                </c:pt>
                <c:pt idx="6">
                  <c:v>1945.5824596379705</c:v>
                </c:pt>
                <c:pt idx="7">
                  <c:v>2307.2257673335148</c:v>
                </c:pt>
                <c:pt idx="8">
                  <c:v>2618.715584361717</c:v>
                </c:pt>
                <c:pt idx="9">
                  <c:v>2565.4730119958372</c:v>
                </c:pt>
                <c:pt idx="10">
                  <c:v>2998.1815993017403</c:v>
                </c:pt>
                <c:pt idx="11">
                  <c:v>3449.478850691125</c:v>
                </c:pt>
                <c:pt idx="12">
                  <c:v>3740.5659656123817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16128"/>
        <c:axId val="70817664"/>
      </c:lineChart>
      <c:catAx>
        <c:axId val="708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766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081766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70816128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Flows'!$C$36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Flows'!$C$37:$C$49</c:f>
              <c:numCache>
                <c:formatCode>#,##0.0</c:formatCode>
                <c:ptCount val="13"/>
                <c:pt idx="0">
                  <c:v>84.094398712441077</c:v>
                </c:pt>
                <c:pt idx="1">
                  <c:v>93.303365048490193</c:v>
                </c:pt>
                <c:pt idx="2">
                  <c:v>112.07870940875351</c:v>
                </c:pt>
                <c:pt idx="3">
                  <c:v>139.01692067968906</c:v>
                </c:pt>
                <c:pt idx="4">
                  <c:v>159.31991224258627</c:v>
                </c:pt>
                <c:pt idx="5">
                  <c:v>179.76930041744345</c:v>
                </c:pt>
                <c:pt idx="6">
                  <c:v>211.46011275616993</c:v>
                </c:pt>
                <c:pt idx="7">
                  <c:v>255.45058276852043</c:v>
                </c:pt>
                <c:pt idx="8">
                  <c:v>295.79808035922645</c:v>
                </c:pt>
                <c:pt idx="9">
                  <c:v>284.87384399794223</c:v>
                </c:pt>
                <c:pt idx="10">
                  <c:v>317.28273101282235</c:v>
                </c:pt>
                <c:pt idx="11">
                  <c:v>353.8195752876735</c:v>
                </c:pt>
                <c:pt idx="12">
                  <c:v>363.54836243513682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53664"/>
        <c:axId val="70862336"/>
      </c:lineChart>
      <c:catAx>
        <c:axId val="707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33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0862336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7075366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(tax)'!$E$19</c:f>
              <c:strCache>
                <c:ptCount val="1"/>
                <c:pt idx="0">
                  <c:v>epol_taxrev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cat>
            <c:numRef>
              <c:f>'Total Flows (tax)'!$A$20:$A$32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(tax)'!$E$20:$E$32</c:f>
              <c:numCache>
                <c:formatCode>#,##0.0</c:formatCode>
                <c:ptCount val="13"/>
                <c:pt idx="0">
                  <c:v>1022.595416367557</c:v>
                </c:pt>
                <c:pt idx="1">
                  <c:v>1018.8330400002708</c:v>
                </c:pt>
                <c:pt idx="2">
                  <c:v>1066.3603000452883</c:v>
                </c:pt>
                <c:pt idx="3">
                  <c:v>1197.0737823048139</c:v>
                </c:pt>
                <c:pt idx="4">
                  <c:v>1358.3094718715192</c:v>
                </c:pt>
                <c:pt idx="5">
                  <c:v>1574.6948648340672</c:v>
                </c:pt>
                <c:pt idx="6">
                  <c:v>1794.6999038537449</c:v>
                </c:pt>
                <c:pt idx="7">
                  <c:v>2120.1117463336063</c:v>
                </c:pt>
                <c:pt idx="8">
                  <c:v>2384.0969647366255</c:v>
                </c:pt>
                <c:pt idx="9">
                  <c:v>2309.3750091901275</c:v>
                </c:pt>
                <c:pt idx="10">
                  <c:v>2703.1653097700328</c:v>
                </c:pt>
                <c:pt idx="11">
                  <c:v>3110.5493723967525</c:v>
                </c:pt>
                <c:pt idx="12">
                  <c:v>3363.0329119529424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4432"/>
        <c:axId val="70840320"/>
      </c:lineChart>
      <c:catAx>
        <c:axId val="708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032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084032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70834432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(tax)'!$C$19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cat>
            <c:numRef>
              <c:f>'Total Flows (tax)'!$A$3:$A$15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(tax)'!$E$3:$E$15</c:f>
              <c:numCache>
                <c:formatCode>#,##0.0</c:formatCode>
                <c:ptCount val="13"/>
                <c:pt idx="0">
                  <c:v>27.713028908014298</c:v>
                </c:pt>
                <c:pt idx="1">
                  <c:v>27.714269251823424</c:v>
                </c:pt>
                <c:pt idx="2">
                  <c:v>34.259683572769163</c:v>
                </c:pt>
                <c:pt idx="3">
                  <c:v>47.779870844841007</c:v>
                </c:pt>
                <c:pt idx="4">
                  <c:v>74.89133958435059</c:v>
                </c:pt>
                <c:pt idx="5">
                  <c:v>109.8551204442978</c:v>
                </c:pt>
                <c:pt idx="6">
                  <c:v>150.88255578422547</c:v>
                </c:pt>
                <c:pt idx="7">
                  <c:v>187.11402099990843</c:v>
                </c:pt>
                <c:pt idx="8">
                  <c:v>234.61861962509155</c:v>
                </c:pt>
                <c:pt idx="9">
                  <c:v>256.09800280570983</c:v>
                </c:pt>
                <c:pt idx="10">
                  <c:v>295.01628953170774</c:v>
                </c:pt>
                <c:pt idx="11">
                  <c:v>338.92947829437259</c:v>
                </c:pt>
                <c:pt idx="12">
                  <c:v>377.53305365943908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69376"/>
        <c:axId val="70870912"/>
      </c:lineChart>
      <c:catAx>
        <c:axId val="7086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091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087091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70869376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Const'!$B$36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Const'!$B$37:$B$49</c:f>
              <c:numCache>
                <c:formatCode>#,##0.0</c:formatCode>
                <c:ptCount val="13"/>
                <c:pt idx="0">
                  <c:v>31.273109436035156</c:v>
                </c:pt>
                <c:pt idx="1">
                  <c:v>37.156692504882813</c:v>
                </c:pt>
                <c:pt idx="2">
                  <c:v>29.842506408691406</c:v>
                </c:pt>
                <c:pt idx="3">
                  <c:v>21.450963973999023</c:v>
                </c:pt>
                <c:pt idx="4">
                  <c:v>27.229848861694336</c:v>
                </c:pt>
                <c:pt idx="5">
                  <c:v>43.18853759765625</c:v>
                </c:pt>
                <c:pt idx="6">
                  <c:v>43.143150329589844</c:v>
                </c:pt>
                <c:pt idx="7">
                  <c:v>57.459934234619141</c:v>
                </c:pt>
                <c:pt idx="8">
                  <c:v>68.706489562988281</c:v>
                </c:pt>
                <c:pt idx="9">
                  <c:v>89.719955444335938</c:v>
                </c:pt>
                <c:pt idx="10">
                  <c:v>96.049186706542969</c:v>
                </c:pt>
                <c:pt idx="11">
                  <c:v>79.802757263183594</c:v>
                </c:pt>
                <c:pt idx="12">
                  <c:v>80.5098876953125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37600"/>
        <c:axId val="70943488"/>
      </c:lineChart>
      <c:catAx>
        <c:axId val="709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34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0943488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760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Const'!$C$36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Const'!$C$37:$C$49</c:f>
              <c:numCache>
                <c:formatCode>#,##0.0</c:formatCode>
                <c:ptCount val="13"/>
                <c:pt idx="0">
                  <c:v>74.555996666595973</c:v>
                </c:pt>
                <c:pt idx="1">
                  <c:v>83.553958764822013</c:v>
                </c:pt>
                <c:pt idx="2">
                  <c:v>96.911289044163169</c:v>
                </c:pt>
                <c:pt idx="3">
                  <c:v>117.79893027707458</c:v>
                </c:pt>
                <c:pt idx="4">
                  <c:v>134.31301924057541</c:v>
                </c:pt>
                <c:pt idx="5">
                  <c:v>155.41218697245253</c:v>
                </c:pt>
                <c:pt idx="6">
                  <c:v>183.75340717144519</c:v>
                </c:pt>
                <c:pt idx="7">
                  <c:v>217.15486885687912</c:v>
                </c:pt>
                <c:pt idx="8">
                  <c:v>249.62207413904264</c:v>
                </c:pt>
                <c:pt idx="9">
                  <c:v>240.65245203325969</c:v>
                </c:pt>
                <c:pt idx="10">
                  <c:v>270.20131872104491</c:v>
                </c:pt>
                <c:pt idx="11">
                  <c:v>303.88865789070087</c:v>
                </c:pt>
                <c:pt idx="12">
                  <c:v>324.18299380725239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59872"/>
        <c:axId val="70961408"/>
      </c:lineChart>
      <c:catAx>
        <c:axId val="709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140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0961408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7095987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Const'!$D$36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Const'!$D$37:$D$49</c:f>
              <c:numCache>
                <c:formatCode>#,##0.0</c:formatCode>
                <c:ptCount val="13"/>
                <c:pt idx="0">
                  <c:v>44.064089999999986</c:v>
                </c:pt>
                <c:pt idx="1">
                  <c:v>22.857150000000001</c:v>
                </c:pt>
                <c:pt idx="2">
                  <c:v>8.2469799999999935</c:v>
                </c:pt>
                <c:pt idx="3">
                  <c:v>25.421169999999989</c:v>
                </c:pt>
                <c:pt idx="4">
                  <c:v>63.742289999999983</c:v>
                </c:pt>
                <c:pt idx="5">
                  <c:v>136.31668000000005</c:v>
                </c:pt>
                <c:pt idx="6">
                  <c:v>138.69382000000004</c:v>
                </c:pt>
                <c:pt idx="7">
                  <c:v>235.85777999999999</c:v>
                </c:pt>
                <c:pt idx="8">
                  <c:v>134.73403000000002</c:v>
                </c:pt>
                <c:pt idx="9">
                  <c:v>106.35705999999996</c:v>
                </c:pt>
                <c:pt idx="10">
                  <c:v>176.62899999999993</c:v>
                </c:pt>
                <c:pt idx="11">
                  <c:v>197.47010999999992</c:v>
                </c:pt>
                <c:pt idx="12">
                  <c:v>160.74575999999996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63808"/>
        <c:axId val="71073792"/>
      </c:lineChart>
      <c:catAx>
        <c:axId val="710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379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1073792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7106380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Const'!$B$20:$B$32</c:f>
              <c:numCache>
                <c:formatCode>#,##0.0</c:formatCode>
                <c:ptCount val="13"/>
                <c:pt idx="0">
                  <c:v>22.769189834594727</c:v>
                </c:pt>
                <c:pt idx="1">
                  <c:v>28.10283088684082</c:v>
                </c:pt>
                <c:pt idx="2">
                  <c:v>19.96588134765625</c:v>
                </c:pt>
                <c:pt idx="3">
                  <c:v>9.9670190811157227</c:v>
                </c:pt>
                <c:pt idx="4">
                  <c:v>14.093990325927734</c:v>
                </c:pt>
                <c:pt idx="5">
                  <c:v>29.031221389770508</c:v>
                </c:pt>
                <c:pt idx="6">
                  <c:v>26.995500564575195</c:v>
                </c:pt>
                <c:pt idx="7">
                  <c:v>38.551712036132813</c:v>
                </c:pt>
                <c:pt idx="8">
                  <c:v>46.043010711669922</c:v>
                </c:pt>
                <c:pt idx="9">
                  <c:v>66.427047729492187</c:v>
                </c:pt>
                <c:pt idx="10">
                  <c:v>70.964241027832031</c:v>
                </c:pt>
                <c:pt idx="11">
                  <c:v>57.5819091796875</c:v>
                </c:pt>
                <c:pt idx="12">
                  <c:v>57.287052154541016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9296"/>
        <c:axId val="78120832"/>
      </c:lineChart>
      <c:catAx>
        <c:axId val="781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083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812083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929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Const'!$C$20:$C$32</c:f>
              <c:numCache>
                <c:formatCode>#,##0.0</c:formatCode>
                <c:ptCount val="13"/>
                <c:pt idx="0">
                  <c:v>68.762772771304014</c:v>
                </c:pt>
                <c:pt idx="1">
                  <c:v>77.369976942377974</c:v>
                </c:pt>
                <c:pt idx="2">
                  <c:v>89.107808538557961</c:v>
                </c:pt>
                <c:pt idx="3">
                  <c:v>109.0588532066128</c:v>
                </c:pt>
                <c:pt idx="4">
                  <c:v>124.5981497633546</c:v>
                </c:pt>
                <c:pt idx="5">
                  <c:v>144.79170756211062</c:v>
                </c:pt>
                <c:pt idx="6">
                  <c:v>171.48426748299809</c:v>
                </c:pt>
                <c:pt idx="7">
                  <c:v>202.20358029504479</c:v>
                </c:pt>
                <c:pt idx="8">
                  <c:v>230.68432058580044</c:v>
                </c:pt>
                <c:pt idx="9">
                  <c:v>220.54157977063144</c:v>
                </c:pt>
                <c:pt idx="10">
                  <c:v>248.57248139979222</c:v>
                </c:pt>
                <c:pt idx="11">
                  <c:v>279.97310537217226</c:v>
                </c:pt>
                <c:pt idx="12">
                  <c:v>296.13672037545308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45408"/>
        <c:axId val="78146944"/>
      </c:lineChart>
      <c:catAx>
        <c:axId val="781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69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814694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7814540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Const'!$B$3:$B$15</c:f>
              <c:numCache>
                <c:formatCode>#,##0.0</c:formatCode>
                <c:ptCount val="13"/>
                <c:pt idx="0">
                  <c:v>8.5039196014404297</c:v>
                </c:pt>
                <c:pt idx="1">
                  <c:v>9.053863525390625</c:v>
                </c:pt>
                <c:pt idx="2">
                  <c:v>9.8766269683837891</c:v>
                </c:pt>
                <c:pt idx="3">
                  <c:v>11.483944892883301</c:v>
                </c:pt>
                <c:pt idx="4">
                  <c:v>13.135860443115234</c:v>
                </c:pt>
                <c:pt idx="5">
                  <c:v>14.157320022583008</c:v>
                </c:pt>
                <c:pt idx="6">
                  <c:v>16.147649765014648</c:v>
                </c:pt>
                <c:pt idx="7">
                  <c:v>18.908224105834961</c:v>
                </c:pt>
                <c:pt idx="8">
                  <c:v>22.663480758666992</c:v>
                </c:pt>
                <c:pt idx="9">
                  <c:v>23.292900085449219</c:v>
                </c:pt>
                <c:pt idx="10">
                  <c:v>25.084949493408203</c:v>
                </c:pt>
                <c:pt idx="11">
                  <c:v>22.220849990844727</c:v>
                </c:pt>
                <c:pt idx="12">
                  <c:v>23.22283935546875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76256"/>
        <c:axId val="78177792"/>
      </c:lineChart>
      <c:catAx>
        <c:axId val="781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779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81777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625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Const'!$C$3:$C$15</c:f>
              <c:numCache>
                <c:formatCode>#,##0.0</c:formatCode>
                <c:ptCount val="13"/>
                <c:pt idx="0">
                  <c:v>5.7932238952920008</c:v>
                </c:pt>
                <c:pt idx="1">
                  <c:v>6.1839818224440002</c:v>
                </c:pt>
                <c:pt idx="2">
                  <c:v>7.8034805056051972</c:v>
                </c:pt>
                <c:pt idx="3">
                  <c:v>8.7400770704617585</c:v>
                </c:pt>
                <c:pt idx="4">
                  <c:v>9.7148694772208177</c:v>
                </c:pt>
                <c:pt idx="5">
                  <c:v>10.620479410341872</c:v>
                </c:pt>
                <c:pt idx="6">
                  <c:v>12.269139688447138</c:v>
                </c:pt>
                <c:pt idx="7">
                  <c:v>14.951288561834316</c:v>
                </c:pt>
                <c:pt idx="8">
                  <c:v>18.937753553242231</c:v>
                </c:pt>
                <c:pt idx="9">
                  <c:v>20.110872262628227</c:v>
                </c:pt>
                <c:pt idx="10">
                  <c:v>21.6288373212527</c:v>
                </c:pt>
                <c:pt idx="11">
                  <c:v>23.915552518528546</c:v>
                </c:pt>
                <c:pt idx="12">
                  <c:v>28.046273431799374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3776"/>
        <c:axId val="117005312"/>
      </c:lineChart>
      <c:catAx>
        <c:axId val="1170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531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7005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1700377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Const'!$D$2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Flows,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Const'!$D$3:$D$15</c:f>
              <c:numCache>
                <c:formatCode>#,##0.0</c:formatCode>
                <c:ptCount val="13"/>
                <c:pt idx="0">
                  <c:v>0.53460000000000019</c:v>
                </c:pt>
                <c:pt idx="1">
                  <c:v>-0.26484000000000002</c:v>
                </c:pt>
                <c:pt idx="2">
                  <c:v>-0.37804000000000004</c:v>
                </c:pt>
                <c:pt idx="3">
                  <c:v>-0.36978000000000005</c:v>
                </c:pt>
                <c:pt idx="4">
                  <c:v>-0.16090000000000002</c:v>
                </c:pt>
                <c:pt idx="5">
                  <c:v>0.48534999999999995</c:v>
                </c:pt>
                <c:pt idx="6">
                  <c:v>1.53474</c:v>
                </c:pt>
                <c:pt idx="7">
                  <c:v>0.58862999999999999</c:v>
                </c:pt>
                <c:pt idx="8">
                  <c:v>2.1053099999999993</c:v>
                </c:pt>
                <c:pt idx="9">
                  <c:v>1.7764800000000001</c:v>
                </c:pt>
                <c:pt idx="10">
                  <c:v>0.56480000000000008</c:v>
                </c:pt>
                <c:pt idx="11">
                  <c:v>1.3979800000000002</c:v>
                </c:pt>
                <c:pt idx="12">
                  <c:v>1.3554800000000002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03712"/>
        <c:axId val="117613696"/>
      </c:lineChart>
      <c:catAx>
        <c:axId val="1176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36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7613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371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Flows'!$D$36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Flows'!$D$37:$D$49</c:f>
              <c:numCache>
                <c:formatCode>#,##0.0</c:formatCode>
                <c:ptCount val="13"/>
                <c:pt idx="0">
                  <c:v>80.561659999999975</c:v>
                </c:pt>
                <c:pt idx="1">
                  <c:v>54.482780000000027</c:v>
                </c:pt>
                <c:pt idx="2">
                  <c:v>8.0296400000000006</c:v>
                </c:pt>
                <c:pt idx="3">
                  <c:v>47.181110000000011</c:v>
                </c:pt>
                <c:pt idx="4">
                  <c:v>82.038200000000018</c:v>
                </c:pt>
                <c:pt idx="5">
                  <c:v>178.56676000000002</c:v>
                </c:pt>
                <c:pt idx="6">
                  <c:v>196.40369999999996</c:v>
                </c:pt>
                <c:pt idx="7">
                  <c:v>324.73050000000006</c:v>
                </c:pt>
                <c:pt idx="8">
                  <c:v>135.76366999999999</c:v>
                </c:pt>
                <c:pt idx="9">
                  <c:v>162.46545</c:v>
                </c:pt>
                <c:pt idx="10">
                  <c:v>351.11836999999997</c:v>
                </c:pt>
                <c:pt idx="11">
                  <c:v>336.58514999999994</c:v>
                </c:pt>
                <c:pt idx="12">
                  <c:v>309.10931000000011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00288"/>
        <c:axId val="71102464"/>
      </c:lineChart>
      <c:catAx>
        <c:axId val="711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246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1102464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7110028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Const'!$D$19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Const'!$D$20:$D$32</c:f>
              <c:numCache>
                <c:formatCode>#,##0.0</c:formatCode>
                <c:ptCount val="13"/>
                <c:pt idx="0">
                  <c:v>43.529490000000003</c:v>
                </c:pt>
                <c:pt idx="1">
                  <c:v>23.121990000000004</c:v>
                </c:pt>
                <c:pt idx="2">
                  <c:v>8.625020000000001</c:v>
                </c:pt>
                <c:pt idx="3">
                  <c:v>25.790949999999999</c:v>
                </c:pt>
                <c:pt idx="4">
                  <c:v>63.903190000000009</c:v>
                </c:pt>
                <c:pt idx="5">
                  <c:v>135.83133000000001</c:v>
                </c:pt>
                <c:pt idx="6">
                  <c:v>137.15907999999999</c:v>
                </c:pt>
                <c:pt idx="7">
                  <c:v>235.26914999999994</c:v>
                </c:pt>
                <c:pt idx="8">
                  <c:v>132.62871999999999</c:v>
                </c:pt>
                <c:pt idx="9">
                  <c:v>104.58058000000001</c:v>
                </c:pt>
                <c:pt idx="10">
                  <c:v>176.06419999999997</c:v>
                </c:pt>
                <c:pt idx="11">
                  <c:v>196.07212999999999</c:v>
                </c:pt>
                <c:pt idx="12">
                  <c:v>159.39027999999999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87328"/>
        <c:axId val="190388864"/>
      </c:lineChart>
      <c:catAx>
        <c:axId val="1903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886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9038886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9038732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Const'!$B$36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(tax),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Const'!$B$37:$B$49</c:f>
              <c:numCache>
                <c:formatCode>#,##0.0</c:formatCode>
                <c:ptCount val="13"/>
                <c:pt idx="0">
                  <c:v>31.273109436035156</c:v>
                </c:pt>
                <c:pt idx="1">
                  <c:v>37.156692504882813</c:v>
                </c:pt>
                <c:pt idx="2">
                  <c:v>29.842506408691406</c:v>
                </c:pt>
                <c:pt idx="3">
                  <c:v>21.450963973999023</c:v>
                </c:pt>
                <c:pt idx="4">
                  <c:v>27.229848861694336</c:v>
                </c:pt>
                <c:pt idx="5">
                  <c:v>43.18853759765625</c:v>
                </c:pt>
                <c:pt idx="6">
                  <c:v>43.143150329589844</c:v>
                </c:pt>
                <c:pt idx="7">
                  <c:v>57.459934234619141</c:v>
                </c:pt>
                <c:pt idx="8">
                  <c:v>68.706489562988281</c:v>
                </c:pt>
                <c:pt idx="9">
                  <c:v>89.719955444335938</c:v>
                </c:pt>
                <c:pt idx="10">
                  <c:v>96.049186706542969</c:v>
                </c:pt>
                <c:pt idx="11">
                  <c:v>79.802757263183594</c:v>
                </c:pt>
                <c:pt idx="12">
                  <c:v>80.5098876953125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18304"/>
        <c:axId val="195335296"/>
      </c:lineChart>
      <c:catAx>
        <c:axId val="19041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52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9533529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8304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Const'!$C$36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Const'!$C$37:$C$49</c:f>
              <c:numCache>
                <c:formatCode>#,##0.0</c:formatCode>
                <c:ptCount val="13"/>
                <c:pt idx="0">
                  <c:v>74.555996666595973</c:v>
                </c:pt>
                <c:pt idx="1">
                  <c:v>83.553958764822013</c:v>
                </c:pt>
                <c:pt idx="2">
                  <c:v>96.911289044163169</c:v>
                </c:pt>
                <c:pt idx="3">
                  <c:v>117.79893027707458</c:v>
                </c:pt>
                <c:pt idx="4">
                  <c:v>134.31301924057541</c:v>
                </c:pt>
                <c:pt idx="5">
                  <c:v>155.41218697245253</c:v>
                </c:pt>
                <c:pt idx="6">
                  <c:v>183.75340717144519</c:v>
                </c:pt>
                <c:pt idx="7">
                  <c:v>217.15486885687912</c:v>
                </c:pt>
                <c:pt idx="8">
                  <c:v>249.62207413904264</c:v>
                </c:pt>
                <c:pt idx="9">
                  <c:v>240.65245203325969</c:v>
                </c:pt>
                <c:pt idx="10">
                  <c:v>270.20131872104491</c:v>
                </c:pt>
                <c:pt idx="11">
                  <c:v>303.88865789070087</c:v>
                </c:pt>
                <c:pt idx="12">
                  <c:v>324.18299380725239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56160"/>
        <c:axId val="195357696"/>
      </c:lineChart>
      <c:catAx>
        <c:axId val="19535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76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9535769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95356160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Const'!$D$36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Const'!$D$37:$D$49</c:f>
              <c:numCache>
                <c:formatCode>#,##0.0</c:formatCode>
                <c:ptCount val="13"/>
                <c:pt idx="0">
                  <c:v>44.064089999999986</c:v>
                </c:pt>
                <c:pt idx="1">
                  <c:v>22.857150000000001</c:v>
                </c:pt>
                <c:pt idx="2">
                  <c:v>8.2469799999999935</c:v>
                </c:pt>
                <c:pt idx="3">
                  <c:v>25.421169999999989</c:v>
                </c:pt>
                <c:pt idx="4">
                  <c:v>63.742289999999983</c:v>
                </c:pt>
                <c:pt idx="5">
                  <c:v>136.31668000000005</c:v>
                </c:pt>
                <c:pt idx="6">
                  <c:v>138.69382000000004</c:v>
                </c:pt>
                <c:pt idx="7">
                  <c:v>235.85777999999999</c:v>
                </c:pt>
                <c:pt idx="8">
                  <c:v>134.73403000000002</c:v>
                </c:pt>
                <c:pt idx="9">
                  <c:v>106.35705999999996</c:v>
                </c:pt>
                <c:pt idx="10">
                  <c:v>176.62899999999993</c:v>
                </c:pt>
                <c:pt idx="11">
                  <c:v>197.47010999999992</c:v>
                </c:pt>
                <c:pt idx="12">
                  <c:v>160.74575999999996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010880"/>
        <c:axId val="236037248"/>
      </c:lineChart>
      <c:catAx>
        <c:axId val="23601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372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603724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3601088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(tax),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Const'!$B$20:$B$32</c:f>
              <c:numCache>
                <c:formatCode>#,##0.0</c:formatCode>
                <c:ptCount val="13"/>
                <c:pt idx="0">
                  <c:v>22.769189834594727</c:v>
                </c:pt>
                <c:pt idx="1">
                  <c:v>28.10283088684082</c:v>
                </c:pt>
                <c:pt idx="2">
                  <c:v>19.96588134765625</c:v>
                </c:pt>
                <c:pt idx="3">
                  <c:v>9.9670190811157227</c:v>
                </c:pt>
                <c:pt idx="4">
                  <c:v>14.093990325927734</c:v>
                </c:pt>
                <c:pt idx="5">
                  <c:v>29.031221389770508</c:v>
                </c:pt>
                <c:pt idx="6">
                  <c:v>26.995500564575195</c:v>
                </c:pt>
                <c:pt idx="7">
                  <c:v>38.551712036132813</c:v>
                </c:pt>
                <c:pt idx="8">
                  <c:v>46.043010711669922</c:v>
                </c:pt>
                <c:pt idx="9">
                  <c:v>66.427047729492187</c:v>
                </c:pt>
                <c:pt idx="10">
                  <c:v>70.964241027832031</c:v>
                </c:pt>
                <c:pt idx="11">
                  <c:v>57.5819091796875</c:v>
                </c:pt>
                <c:pt idx="12">
                  <c:v>57.287052154541016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054016"/>
        <c:axId val="236055552"/>
      </c:lineChart>
      <c:catAx>
        <c:axId val="2360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555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605555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54016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Const'!$C$20:$C$32</c:f>
              <c:numCache>
                <c:formatCode>#,##0.0</c:formatCode>
                <c:ptCount val="13"/>
                <c:pt idx="0">
                  <c:v>68.762772771304014</c:v>
                </c:pt>
                <c:pt idx="1">
                  <c:v>77.369976942377974</c:v>
                </c:pt>
                <c:pt idx="2">
                  <c:v>89.107808538557961</c:v>
                </c:pt>
                <c:pt idx="3">
                  <c:v>109.0588532066128</c:v>
                </c:pt>
                <c:pt idx="4">
                  <c:v>124.5981497633546</c:v>
                </c:pt>
                <c:pt idx="5">
                  <c:v>144.79170756211062</c:v>
                </c:pt>
                <c:pt idx="6">
                  <c:v>171.48426748299809</c:v>
                </c:pt>
                <c:pt idx="7">
                  <c:v>202.20358029504479</c:v>
                </c:pt>
                <c:pt idx="8">
                  <c:v>230.68432058580044</c:v>
                </c:pt>
                <c:pt idx="9">
                  <c:v>220.54157977063144</c:v>
                </c:pt>
                <c:pt idx="10">
                  <c:v>248.57248139979222</c:v>
                </c:pt>
                <c:pt idx="11">
                  <c:v>279.97310537217226</c:v>
                </c:pt>
                <c:pt idx="12">
                  <c:v>296.13672037545308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084608"/>
        <c:axId val="236094592"/>
      </c:lineChart>
      <c:catAx>
        <c:axId val="2360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9459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609459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36084608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(tax),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Const'!$B$3:$B$15</c:f>
              <c:numCache>
                <c:formatCode>#,##0.0</c:formatCode>
                <c:ptCount val="13"/>
                <c:pt idx="0">
                  <c:v>8.5039196014404297</c:v>
                </c:pt>
                <c:pt idx="1">
                  <c:v>9.053863525390625</c:v>
                </c:pt>
                <c:pt idx="2">
                  <c:v>9.8766269683837891</c:v>
                </c:pt>
                <c:pt idx="3">
                  <c:v>11.483944892883301</c:v>
                </c:pt>
                <c:pt idx="4">
                  <c:v>13.135860443115234</c:v>
                </c:pt>
                <c:pt idx="5">
                  <c:v>14.157320022583008</c:v>
                </c:pt>
                <c:pt idx="6">
                  <c:v>16.147649765014648</c:v>
                </c:pt>
                <c:pt idx="7">
                  <c:v>18.908224105834961</c:v>
                </c:pt>
                <c:pt idx="8">
                  <c:v>22.663480758666992</c:v>
                </c:pt>
                <c:pt idx="9">
                  <c:v>23.292900085449219</c:v>
                </c:pt>
                <c:pt idx="10">
                  <c:v>25.084949493408203</c:v>
                </c:pt>
                <c:pt idx="11">
                  <c:v>22.220849990844727</c:v>
                </c:pt>
                <c:pt idx="12">
                  <c:v>23.22283935546875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28128"/>
        <c:axId val="236129664"/>
      </c:lineChart>
      <c:catAx>
        <c:axId val="23612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2966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612966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28128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Const'!$C$3:$C$15</c:f>
              <c:numCache>
                <c:formatCode>#,##0.0</c:formatCode>
                <c:ptCount val="13"/>
                <c:pt idx="0">
                  <c:v>5.7932238952920008</c:v>
                </c:pt>
                <c:pt idx="1">
                  <c:v>6.1839818224440002</c:v>
                </c:pt>
                <c:pt idx="2">
                  <c:v>7.8034805056051972</c:v>
                </c:pt>
                <c:pt idx="3">
                  <c:v>8.7400770704617585</c:v>
                </c:pt>
                <c:pt idx="4">
                  <c:v>9.7148694772208177</c:v>
                </c:pt>
                <c:pt idx="5">
                  <c:v>10.620479410341872</c:v>
                </c:pt>
                <c:pt idx="6">
                  <c:v>12.269139688447138</c:v>
                </c:pt>
                <c:pt idx="7">
                  <c:v>14.951288561834316</c:v>
                </c:pt>
                <c:pt idx="8">
                  <c:v>18.937753553242231</c:v>
                </c:pt>
                <c:pt idx="9">
                  <c:v>20.110872262628227</c:v>
                </c:pt>
                <c:pt idx="10">
                  <c:v>21.6288373212527</c:v>
                </c:pt>
                <c:pt idx="11">
                  <c:v>23.915552518528546</c:v>
                </c:pt>
                <c:pt idx="12">
                  <c:v>28.046273431799374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58976"/>
        <c:axId val="236160512"/>
      </c:lineChart>
      <c:catAx>
        <c:axId val="2361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6051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616051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36158976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Const'!$D$2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Flows (tax),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Const'!$D$3:$D$15</c:f>
              <c:numCache>
                <c:formatCode>#,##0.0</c:formatCode>
                <c:ptCount val="13"/>
                <c:pt idx="0">
                  <c:v>0.53460000000000019</c:v>
                </c:pt>
                <c:pt idx="1">
                  <c:v>-0.26484000000000002</c:v>
                </c:pt>
                <c:pt idx="2">
                  <c:v>-0.37804000000000004</c:v>
                </c:pt>
                <c:pt idx="3">
                  <c:v>-0.36978000000000005</c:v>
                </c:pt>
                <c:pt idx="4">
                  <c:v>-0.16090000000000002</c:v>
                </c:pt>
                <c:pt idx="5">
                  <c:v>0.48534999999999995</c:v>
                </c:pt>
                <c:pt idx="6">
                  <c:v>1.53474</c:v>
                </c:pt>
                <c:pt idx="7">
                  <c:v>0.58862999999999999</c:v>
                </c:pt>
                <c:pt idx="8">
                  <c:v>2.1053099999999993</c:v>
                </c:pt>
                <c:pt idx="9">
                  <c:v>1.7764800000000001</c:v>
                </c:pt>
                <c:pt idx="10">
                  <c:v>0.56480000000000008</c:v>
                </c:pt>
                <c:pt idx="11">
                  <c:v>1.3979800000000002</c:v>
                </c:pt>
                <c:pt idx="12">
                  <c:v>1.3554800000000002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85856"/>
        <c:axId val="236187648"/>
      </c:lineChart>
      <c:catAx>
        <c:axId val="2361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876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618764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85856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Const'!$D$19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Const'!$D$20:$D$32</c:f>
              <c:numCache>
                <c:formatCode>#,##0.0</c:formatCode>
                <c:ptCount val="13"/>
                <c:pt idx="0">
                  <c:v>43.529490000000003</c:v>
                </c:pt>
                <c:pt idx="1">
                  <c:v>23.121990000000004</c:v>
                </c:pt>
                <c:pt idx="2">
                  <c:v>8.625020000000001</c:v>
                </c:pt>
                <c:pt idx="3">
                  <c:v>25.790949999999999</c:v>
                </c:pt>
                <c:pt idx="4">
                  <c:v>63.903190000000009</c:v>
                </c:pt>
                <c:pt idx="5">
                  <c:v>135.83133000000001</c:v>
                </c:pt>
                <c:pt idx="6">
                  <c:v>137.15907999999999</c:v>
                </c:pt>
                <c:pt idx="7">
                  <c:v>235.26914999999994</c:v>
                </c:pt>
                <c:pt idx="8">
                  <c:v>132.62871999999999</c:v>
                </c:pt>
                <c:pt idx="9">
                  <c:v>104.58058000000001</c:v>
                </c:pt>
                <c:pt idx="10">
                  <c:v>176.06419999999997</c:v>
                </c:pt>
                <c:pt idx="11">
                  <c:v>196.07212999999999</c:v>
                </c:pt>
                <c:pt idx="12">
                  <c:v>159.39027999999999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82240"/>
        <c:axId val="236283776"/>
      </c:lineChart>
      <c:catAx>
        <c:axId val="23628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837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628377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3628224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Flows'!$B$20:$B$32</c:f>
              <c:numCache>
                <c:formatCode>#,##0.0</c:formatCode>
                <c:ptCount val="13"/>
                <c:pt idx="0">
                  <c:v>40.446529388427734</c:v>
                </c:pt>
                <c:pt idx="1">
                  <c:v>45.363971710205078</c:v>
                </c:pt>
                <c:pt idx="2">
                  <c:v>44.645931243896484</c:v>
                </c:pt>
                <c:pt idx="3">
                  <c:v>39.886421203613281</c:v>
                </c:pt>
                <c:pt idx="4">
                  <c:v>48.615871429443359</c:v>
                </c:pt>
                <c:pt idx="5">
                  <c:v>83.036148071289062</c:v>
                </c:pt>
                <c:pt idx="6">
                  <c:v>68.685600280761719</c:v>
                </c:pt>
                <c:pt idx="7">
                  <c:v>83.919273376464844</c:v>
                </c:pt>
                <c:pt idx="8">
                  <c:v>107.42816162109375</c:v>
                </c:pt>
                <c:pt idx="9">
                  <c:v>129.40365600585937</c:v>
                </c:pt>
                <c:pt idx="10">
                  <c:v>128.52427673339844</c:v>
                </c:pt>
                <c:pt idx="11">
                  <c:v>120.60520935058594</c:v>
                </c:pt>
                <c:pt idx="12">
                  <c:v>120.60050964355469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91424"/>
        <c:axId val="190392960"/>
      </c:lineChart>
      <c:catAx>
        <c:axId val="1903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29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9039296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142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Const'!$E$36</c:f>
              <c:strCache>
                <c:ptCount val="1"/>
                <c:pt idx="0">
                  <c:v>epol_taxrev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Const'!$E$37:$E$49</c:f>
              <c:numCache>
                <c:formatCode>#,##0.0</c:formatCode>
                <c:ptCount val="13"/>
                <c:pt idx="0">
                  <c:v>669.73259250866022</c:v>
                </c:pt>
                <c:pt idx="1">
                  <c:v>668.70661848003772</c:v>
                </c:pt>
                <c:pt idx="2">
                  <c:v>730.68995968273941</c:v>
                </c:pt>
                <c:pt idx="3">
                  <c:v>850.46755525784727</c:v>
                </c:pt>
                <c:pt idx="4">
                  <c:v>1013.6778772352378</c:v>
                </c:pt>
                <c:pt idx="5">
                  <c:v>1215.87337754591</c:v>
                </c:pt>
                <c:pt idx="6">
                  <c:v>1418.548823672623</c:v>
                </c:pt>
                <c:pt idx="7">
                  <c:v>1705.119880729206</c:v>
                </c:pt>
                <c:pt idx="8">
                  <c:v>1963.0995745426862</c:v>
                </c:pt>
                <c:pt idx="9">
                  <c:v>2004.5523819547147</c:v>
                </c:pt>
                <c:pt idx="10">
                  <c:v>2373.3493665327283</c:v>
                </c:pt>
                <c:pt idx="11">
                  <c:v>2744.3174580901118</c:v>
                </c:pt>
                <c:pt idx="12">
                  <c:v>2978.9966166190802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08352"/>
        <c:axId val="236309888"/>
      </c:lineChart>
      <c:catAx>
        <c:axId val="2363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098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630988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36308352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Const'!$E$19</c:f>
              <c:strCache>
                <c:ptCount val="1"/>
                <c:pt idx="0">
                  <c:v>epol_taxrev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Const'!$E$20:$E$32</c:f>
              <c:numCache>
                <c:formatCode>#,##0.0</c:formatCode>
                <c:ptCount val="13"/>
                <c:pt idx="0">
                  <c:v>649.87423103176195</c:v>
                </c:pt>
                <c:pt idx="1">
                  <c:v>648.17920806820291</c:v>
                </c:pt>
                <c:pt idx="2">
                  <c:v>704.3442686846621</c:v>
                </c:pt>
                <c:pt idx="3">
                  <c:v>812.00598556714294</c:v>
                </c:pt>
                <c:pt idx="4">
                  <c:v>950.13989250547115</c:v>
                </c:pt>
                <c:pt idx="5">
                  <c:v>1120.3539469161797</c:v>
                </c:pt>
                <c:pt idx="6">
                  <c:v>1290.6385139001318</c:v>
                </c:pt>
                <c:pt idx="7">
                  <c:v>1543.8328669085577</c:v>
                </c:pt>
                <c:pt idx="8">
                  <c:v>1767.2844134976119</c:v>
                </c:pt>
                <c:pt idx="9">
                  <c:v>1775.8756835217923</c:v>
                </c:pt>
                <c:pt idx="10">
                  <c:v>2109.6720949262826</c:v>
                </c:pt>
                <c:pt idx="11">
                  <c:v>2444.6022626402823</c:v>
                </c:pt>
                <c:pt idx="12">
                  <c:v>2643.9014232749641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47392"/>
        <c:axId val="236348928"/>
      </c:lineChart>
      <c:catAx>
        <c:axId val="2363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4892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634892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36347392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Const'!$E$3:$E$15</c:f>
              <c:numCache>
                <c:formatCode>#,##0.0</c:formatCode>
                <c:ptCount val="13"/>
                <c:pt idx="0">
                  <c:v>19.858361476898192</c:v>
                </c:pt>
                <c:pt idx="1">
                  <c:v>20.527410411834715</c:v>
                </c:pt>
                <c:pt idx="2">
                  <c:v>26.345690998077394</c:v>
                </c:pt>
                <c:pt idx="3">
                  <c:v>38.461569690704344</c:v>
                </c:pt>
                <c:pt idx="4">
                  <c:v>63.537984729766848</c:v>
                </c:pt>
                <c:pt idx="5">
                  <c:v>95.519430629730223</c:v>
                </c:pt>
                <c:pt idx="6">
                  <c:v>127.91030977249146</c:v>
                </c:pt>
                <c:pt idx="7">
                  <c:v>161.28701382064818</c:v>
                </c:pt>
                <c:pt idx="8">
                  <c:v>195.81516104507446</c:v>
                </c:pt>
                <c:pt idx="9">
                  <c:v>228.67669843292236</c:v>
                </c:pt>
                <c:pt idx="10">
                  <c:v>263.67727160644529</c:v>
                </c:pt>
                <c:pt idx="11">
                  <c:v>299.71519544982908</c:v>
                </c:pt>
                <c:pt idx="12">
                  <c:v>335.09519334411618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73888"/>
        <c:axId val="236375424"/>
      </c:lineChart>
      <c:catAx>
        <c:axId val="2363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7542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637542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36373888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(tax), Const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(tax), Const (2)'!$A$3:$A$15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 (2)'!$G$3:$G$15</c:f>
              <c:numCache>
                <c:formatCode>#,##0.0</c:formatCode>
                <c:ptCount val="13"/>
                <c:pt idx="0">
                  <c:v>14.831743496732432</c:v>
                </c:pt>
                <c:pt idx="1">
                  <c:v>14.973005347834626</c:v>
                </c:pt>
                <c:pt idx="2">
                  <c:v>17.302067473988988</c:v>
                </c:pt>
                <c:pt idx="3">
                  <c:v>19.854241963345061</c:v>
                </c:pt>
                <c:pt idx="4">
                  <c:v>22.689829920336049</c:v>
                </c:pt>
                <c:pt idx="5">
                  <c:v>25.26314943292488</c:v>
                </c:pt>
                <c:pt idx="6">
                  <c:v>29.951529453461788</c:v>
                </c:pt>
                <c:pt idx="7">
                  <c:v>34.448142667669281</c:v>
                </c:pt>
                <c:pt idx="8">
                  <c:v>43.706544311909227</c:v>
                </c:pt>
                <c:pt idx="9">
                  <c:v>45.180252348077445</c:v>
                </c:pt>
                <c:pt idx="10">
                  <c:v>47.278586814660905</c:v>
                </c:pt>
                <c:pt idx="11">
                  <c:v>47.534382509373266</c:v>
                </c:pt>
                <c:pt idx="12">
                  <c:v>52.624592787268128</c:v>
                </c:pt>
              </c:numCache>
            </c:numRef>
          </c:val>
        </c:ser>
        <c:ser>
          <c:idx val="1"/>
          <c:order val="1"/>
          <c:tx>
            <c:strRef>
              <c:f>'Total Flows (tax), Const (2)'!$E$2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(tax), Const (2)'!$E$3:$E$15</c:f>
              <c:numCache>
                <c:formatCode>#,##0.0</c:formatCode>
                <c:ptCount val="13"/>
                <c:pt idx="0">
                  <c:v>19.858361476898192</c:v>
                </c:pt>
                <c:pt idx="1">
                  <c:v>20.527410411834715</c:v>
                </c:pt>
                <c:pt idx="2">
                  <c:v>26.345690998077394</c:v>
                </c:pt>
                <c:pt idx="3">
                  <c:v>38.461569690704344</c:v>
                </c:pt>
                <c:pt idx="4">
                  <c:v>63.537984729766848</c:v>
                </c:pt>
                <c:pt idx="5">
                  <c:v>95.519430629730223</c:v>
                </c:pt>
                <c:pt idx="6">
                  <c:v>127.91030977249146</c:v>
                </c:pt>
                <c:pt idx="7">
                  <c:v>161.28701382064818</c:v>
                </c:pt>
                <c:pt idx="8">
                  <c:v>195.81516104507446</c:v>
                </c:pt>
                <c:pt idx="9">
                  <c:v>228.67669843292236</c:v>
                </c:pt>
                <c:pt idx="10">
                  <c:v>263.67727160644529</c:v>
                </c:pt>
                <c:pt idx="11">
                  <c:v>299.71519544982908</c:v>
                </c:pt>
                <c:pt idx="12">
                  <c:v>335.09519334411618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09056"/>
        <c:axId val="331714944"/>
      </c:areaChart>
      <c:catAx>
        <c:axId val="3317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149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3171494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09056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Lbls>
            <c:dLbl>
              <c:idx val="12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'Total Flows (tax), Const (2)'!$A$3:$A$15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 (2)'!$H$3:$H$15</c:f>
              <c:numCache>
                <c:formatCode>#,##0.0</c:formatCode>
                <c:ptCount val="13"/>
                <c:pt idx="0">
                  <c:v>42.75496862291611</c:v>
                </c:pt>
                <c:pt idx="1">
                  <c:v>42.176985895598676</c:v>
                </c:pt>
                <c:pt idx="2">
                  <c:v>39.640219978448457</c:v>
                </c:pt>
                <c:pt idx="3">
                  <c:v>34.04606983973342</c:v>
                </c:pt>
                <c:pt idx="4">
                  <c:v>26.313817661281725</c:v>
                </c:pt>
                <c:pt idx="5">
                  <c:v>20.916219391753181</c:v>
                </c:pt>
                <c:pt idx="6">
                  <c:v>18.97325509465977</c:v>
                </c:pt>
                <c:pt idx="7">
                  <c:v>17.599364000674726</c:v>
                </c:pt>
                <c:pt idx="8">
                  <c:v>18.247425320711081</c:v>
                </c:pt>
                <c:pt idx="9">
                  <c:v>16.497756299129893</c:v>
                </c:pt>
                <c:pt idx="10">
                  <c:v>15.204275955667882</c:v>
                </c:pt>
                <c:pt idx="11">
                  <c:v>13.688823695261046</c:v>
                </c:pt>
                <c:pt idx="12">
                  <c:v>13.572841693829766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(tax), Const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marker>
              <c:symbol val="circle"/>
              <c:size val="7"/>
            </c:marker>
            <c:bubble3D val="0"/>
          </c:dPt>
          <c:dLbls>
            <c:dLbl>
              <c:idx val="12"/>
              <c:layout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'Total Flows (tax), Const (2)'!$I$3:$I$15</c:f>
              <c:numCache>
                <c:formatCode>#,##0.0</c:formatCode>
                <c:ptCount val="13"/>
                <c:pt idx="0">
                  <c:v>57.245031377083897</c:v>
                </c:pt>
                <c:pt idx="1">
                  <c:v>57.823014104401338</c:v>
                </c:pt>
                <c:pt idx="2">
                  <c:v>60.359780021551536</c:v>
                </c:pt>
                <c:pt idx="3">
                  <c:v>65.95393016026658</c:v>
                </c:pt>
                <c:pt idx="4">
                  <c:v>73.686182338718268</c:v>
                </c:pt>
                <c:pt idx="5">
                  <c:v>79.083780608246826</c:v>
                </c:pt>
                <c:pt idx="6">
                  <c:v>81.026744905340237</c:v>
                </c:pt>
                <c:pt idx="7">
                  <c:v>82.400635999325274</c:v>
                </c:pt>
                <c:pt idx="8">
                  <c:v>81.752574679288927</c:v>
                </c:pt>
                <c:pt idx="9">
                  <c:v>83.50224370087011</c:v>
                </c:pt>
                <c:pt idx="10">
                  <c:v>84.795724044332118</c:v>
                </c:pt>
                <c:pt idx="11">
                  <c:v>86.31117630473895</c:v>
                </c:pt>
                <c:pt idx="12">
                  <c:v>86.427158306170242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429632"/>
        <c:axId val="251431168"/>
      </c:lineChart>
      <c:catAx>
        <c:axId val="2514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11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51431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5142963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(tax), Const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(tax), Const (2)'!$A$3:$A$15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 (2)'!$G$20:$G$32</c:f>
              <c:numCache>
                <c:formatCode>#,##0.0</c:formatCode>
                <c:ptCount val="13"/>
                <c:pt idx="0">
                  <c:v>135.06145260589875</c:v>
                </c:pt>
                <c:pt idx="1">
                  <c:v>128.59479782921881</c:v>
                </c:pt>
                <c:pt idx="2">
                  <c:v>117.69870988621422</c:v>
                </c:pt>
                <c:pt idx="3">
                  <c:v>144.81682228772851</c:v>
                </c:pt>
                <c:pt idx="4">
                  <c:v>202.59533008928236</c:v>
                </c:pt>
                <c:pt idx="5">
                  <c:v>309.65425895188116</c:v>
                </c:pt>
                <c:pt idx="6">
                  <c:v>335.63884804757328</c:v>
                </c:pt>
                <c:pt idx="7">
                  <c:v>476.02444233117751</c:v>
                </c:pt>
                <c:pt idx="8">
                  <c:v>409.35605129747034</c:v>
                </c:pt>
                <c:pt idx="9">
                  <c:v>391.5492075001236</c:v>
                </c:pt>
                <c:pt idx="10">
                  <c:v>495.6009224276242</c:v>
                </c:pt>
                <c:pt idx="11">
                  <c:v>533.62714455185971</c:v>
                </c:pt>
                <c:pt idx="12">
                  <c:v>512.81405252999411</c:v>
                </c:pt>
              </c:numCache>
            </c:numRef>
          </c:val>
        </c:ser>
        <c:ser>
          <c:idx val="1"/>
          <c:order val="1"/>
          <c:tx>
            <c:strRef>
              <c:f>'Total Flows (tax), Const (2)'!$E$19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(tax), Const (2)'!$E$20:$E$32</c:f>
              <c:numCache>
                <c:formatCode>#,##0.0</c:formatCode>
                <c:ptCount val="13"/>
                <c:pt idx="0">
                  <c:v>649.87423103176195</c:v>
                </c:pt>
                <c:pt idx="1">
                  <c:v>648.17920806820291</c:v>
                </c:pt>
                <c:pt idx="2">
                  <c:v>704.3442686846621</c:v>
                </c:pt>
                <c:pt idx="3">
                  <c:v>812.00598556714294</c:v>
                </c:pt>
                <c:pt idx="4">
                  <c:v>950.13989250547115</c:v>
                </c:pt>
                <c:pt idx="5">
                  <c:v>1120.3539469161797</c:v>
                </c:pt>
                <c:pt idx="6">
                  <c:v>1290.6385139001318</c:v>
                </c:pt>
                <c:pt idx="7">
                  <c:v>1543.8328669085577</c:v>
                </c:pt>
                <c:pt idx="8">
                  <c:v>1767.2844134976119</c:v>
                </c:pt>
                <c:pt idx="9">
                  <c:v>1775.8756835217923</c:v>
                </c:pt>
                <c:pt idx="10">
                  <c:v>2109.6720949262826</c:v>
                </c:pt>
                <c:pt idx="11">
                  <c:v>2444.6022626402823</c:v>
                </c:pt>
                <c:pt idx="12">
                  <c:v>2643.9014232749641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95360"/>
        <c:axId val="250497664"/>
      </c:areaChart>
      <c:catAx>
        <c:axId val="25049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9766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5049766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95360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cat>
            <c:numRef>
              <c:f>'Total Flows (tax), Const (2)'!$A$3:$A$15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 (2)'!$H$20:$H$32</c:f>
              <c:numCache>
                <c:formatCode>#,##0.0</c:formatCode>
                <c:ptCount val="13"/>
                <c:pt idx="0">
                  <c:v>17.206690359645485</c:v>
                </c:pt>
                <c:pt idx="1">
                  <c:v>16.554982125161462</c:v>
                </c:pt>
                <c:pt idx="2">
                  <c:v>14.317829232096077</c:v>
                </c:pt>
                <c:pt idx="3">
                  <c:v>15.13517665955283</c:v>
                </c:pt>
                <c:pt idx="4">
                  <c:v>17.575183452211142</c:v>
                </c:pt>
                <c:pt idx="5">
                  <c:v>21.654019723887604</c:v>
                </c:pt>
                <c:pt idx="6">
                  <c:v>20.63847507817465</c:v>
                </c:pt>
                <c:pt idx="7">
                  <c:v>23.567231217454214</c:v>
                </c:pt>
                <c:pt idx="8">
                  <c:v>18.806783109952374</c:v>
                </c:pt>
                <c:pt idx="9">
                  <c:v>18.065179980262787</c:v>
                </c:pt>
                <c:pt idx="10">
                  <c:v>19.022993717986239</c:v>
                </c:pt>
                <c:pt idx="11">
                  <c:v>17.917597054921313</c:v>
                </c:pt>
                <c:pt idx="12">
                  <c:v>16.245178143564782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(tax), Const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(tax), Const (2)'!$I$20:$I$32</c:f>
              <c:numCache>
                <c:formatCode>#,##0.0</c:formatCode>
                <c:ptCount val="13"/>
                <c:pt idx="0">
                  <c:v>82.793309640354508</c:v>
                </c:pt>
                <c:pt idx="1">
                  <c:v>83.445017874838527</c:v>
                </c:pt>
                <c:pt idx="2">
                  <c:v>85.682170767903926</c:v>
                </c:pt>
                <c:pt idx="3">
                  <c:v>84.864823340447174</c:v>
                </c:pt>
                <c:pt idx="4">
                  <c:v>82.424816547788865</c:v>
                </c:pt>
                <c:pt idx="5">
                  <c:v>78.345980276112385</c:v>
                </c:pt>
                <c:pt idx="6">
                  <c:v>79.36152492182535</c:v>
                </c:pt>
                <c:pt idx="7">
                  <c:v>76.432768782545793</c:v>
                </c:pt>
                <c:pt idx="8">
                  <c:v>81.193216890047637</c:v>
                </c:pt>
                <c:pt idx="9">
                  <c:v>81.934820019737217</c:v>
                </c:pt>
                <c:pt idx="10">
                  <c:v>80.977006282013761</c:v>
                </c:pt>
                <c:pt idx="11">
                  <c:v>82.082402945078698</c:v>
                </c:pt>
                <c:pt idx="12">
                  <c:v>83.754821856435214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030528"/>
        <c:axId val="251066240"/>
      </c:lineChart>
      <c:catAx>
        <c:axId val="25103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662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510662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5103052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(tax), Const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(tax), Const (2)'!$A$3:$A$15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 (2)'!$G$37:$G$49</c:f>
              <c:numCache>
                <c:formatCode>#,##0.0</c:formatCode>
                <c:ptCount val="13"/>
                <c:pt idx="0">
                  <c:v>149.89319610263112</c:v>
                </c:pt>
                <c:pt idx="1">
                  <c:v>143.56780126970483</c:v>
                </c:pt>
                <c:pt idx="2">
                  <c:v>135.00077545285455</c:v>
                </c:pt>
                <c:pt idx="3">
                  <c:v>164.6710642510736</c:v>
                </c:pt>
                <c:pt idx="4">
                  <c:v>225.28515810226975</c:v>
                </c:pt>
                <c:pt idx="5">
                  <c:v>334.91740457010883</c:v>
                </c:pt>
                <c:pt idx="6">
                  <c:v>365.59037750103505</c:v>
                </c:pt>
                <c:pt idx="7">
                  <c:v>510.47258309149828</c:v>
                </c:pt>
                <c:pt idx="8">
                  <c:v>453.06259370203094</c:v>
                </c:pt>
                <c:pt idx="9">
                  <c:v>436.72946747759556</c:v>
                </c:pt>
                <c:pt idx="10">
                  <c:v>542.87950542758779</c:v>
                </c:pt>
                <c:pt idx="11">
                  <c:v>581.16152515388444</c:v>
                </c:pt>
                <c:pt idx="12">
                  <c:v>565.43864150256491</c:v>
                </c:pt>
              </c:numCache>
            </c:numRef>
          </c:val>
        </c:ser>
        <c:ser>
          <c:idx val="1"/>
          <c:order val="1"/>
          <c:tx>
            <c:strRef>
              <c:f>'Total Flows (tax), Const (2)'!$E$2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(tax), Const (2)'!$E$37:$E$49</c:f>
              <c:numCache>
                <c:formatCode>#,##0.0</c:formatCode>
                <c:ptCount val="13"/>
                <c:pt idx="0">
                  <c:v>669.73259250866022</c:v>
                </c:pt>
                <c:pt idx="1">
                  <c:v>668.70661848003772</c:v>
                </c:pt>
                <c:pt idx="2">
                  <c:v>730.68995968273941</c:v>
                </c:pt>
                <c:pt idx="3">
                  <c:v>850.46755525784727</c:v>
                </c:pt>
                <c:pt idx="4">
                  <c:v>1013.6778772352378</c:v>
                </c:pt>
                <c:pt idx="5">
                  <c:v>1215.87337754591</c:v>
                </c:pt>
                <c:pt idx="6">
                  <c:v>1418.548823672623</c:v>
                </c:pt>
                <c:pt idx="7">
                  <c:v>1705.119880729206</c:v>
                </c:pt>
                <c:pt idx="8">
                  <c:v>1963.0995745426862</c:v>
                </c:pt>
                <c:pt idx="9">
                  <c:v>2004.5523819547147</c:v>
                </c:pt>
                <c:pt idx="10">
                  <c:v>2373.3493665327283</c:v>
                </c:pt>
                <c:pt idx="11">
                  <c:v>2744.3174580901118</c:v>
                </c:pt>
                <c:pt idx="12">
                  <c:v>2978.9966166190802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81696"/>
        <c:axId val="165191680"/>
      </c:areaChart>
      <c:catAx>
        <c:axId val="165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9168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519168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81696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cat>
            <c:numRef>
              <c:f>'Total Flows (tax), Const (2)'!$A$3:$A$15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 (2)'!$H$37:$H$49</c:f>
              <c:numCache>
                <c:formatCode>#,##0.0</c:formatCode>
                <c:ptCount val="13"/>
                <c:pt idx="0">
                  <c:v>18.288003889750495</c:v>
                </c:pt>
                <c:pt idx="1">
                  <c:v>17.674790413064752</c:v>
                </c:pt>
                <c:pt idx="2">
                  <c:v>15.594573208838749</c:v>
                </c:pt>
                <c:pt idx="3">
                  <c:v>16.221534782189075</c:v>
                </c:pt>
                <c:pt idx="4">
                  <c:v>18.1833639645996</c:v>
                </c:pt>
                <c:pt idx="5">
                  <c:v>21.596556313877596</c:v>
                </c:pt>
                <c:pt idx="6">
                  <c:v>20.491135291491787</c:v>
                </c:pt>
                <c:pt idx="7">
                  <c:v>23.040003584919578</c:v>
                </c:pt>
                <c:pt idx="8">
                  <c:v>18.751332160422404</c:v>
                </c:pt>
                <c:pt idx="9">
                  <c:v>17.889350530302416</c:v>
                </c:pt>
                <c:pt idx="10">
                  <c:v>18.615805866521686</c:v>
                </c:pt>
                <c:pt idx="11">
                  <c:v>17.476024599228193</c:v>
                </c:pt>
                <c:pt idx="12">
                  <c:v>15.952855682916777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(tax), Const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(tax), Const (2)'!$I$37:$I$49</c:f>
              <c:numCache>
                <c:formatCode>#,##0.0</c:formatCode>
                <c:ptCount val="13"/>
                <c:pt idx="0">
                  <c:v>81.711996110249501</c:v>
                </c:pt>
                <c:pt idx="1">
                  <c:v>82.325209586935259</c:v>
                </c:pt>
                <c:pt idx="2">
                  <c:v>84.405426791161247</c:v>
                </c:pt>
                <c:pt idx="3">
                  <c:v>83.778465217810933</c:v>
                </c:pt>
                <c:pt idx="4">
                  <c:v>81.816636035400407</c:v>
                </c:pt>
                <c:pt idx="5">
                  <c:v>78.403443686122401</c:v>
                </c:pt>
                <c:pt idx="6">
                  <c:v>79.508864708508213</c:v>
                </c:pt>
                <c:pt idx="7">
                  <c:v>76.959996415080425</c:v>
                </c:pt>
                <c:pt idx="8">
                  <c:v>81.248667839577593</c:v>
                </c:pt>
                <c:pt idx="9">
                  <c:v>82.110649469697591</c:v>
                </c:pt>
                <c:pt idx="10">
                  <c:v>81.384194133478303</c:v>
                </c:pt>
                <c:pt idx="11">
                  <c:v>82.523975400771803</c:v>
                </c:pt>
                <c:pt idx="12">
                  <c:v>84.047144317083209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93248"/>
        <c:axId val="111094784"/>
      </c:lineChart>
      <c:catAx>
        <c:axId val="1110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47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1094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109324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Const'!$B$36</c:f>
              <c:strCache>
                <c:ptCount val="1"/>
                <c:pt idx="0">
                  <c:v>real_official_sum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Const'!$B$37:$B$49</c:f>
              <c:numCache>
                <c:formatCode>#,##0.0</c:formatCode>
                <c:ptCount val="13"/>
                <c:pt idx="0">
                  <c:v>39.600894927978516</c:v>
                </c:pt>
                <c:pt idx="1">
                  <c:v>45.758026123046875</c:v>
                </c:pt>
                <c:pt idx="2">
                  <c:v>36.176914215087891</c:v>
                </c:pt>
                <c:pt idx="3">
                  <c:v>25.426958084106445</c:v>
                </c:pt>
                <c:pt idx="4">
                  <c:v>31.435375213623047</c:v>
                </c:pt>
                <c:pt idx="5">
                  <c:v>48.222732543945313</c:v>
                </c:pt>
                <c:pt idx="6">
                  <c:v>46.666614532470703</c:v>
                </c:pt>
                <c:pt idx="7">
                  <c:v>60.428806304931641</c:v>
                </c:pt>
                <c:pt idx="8">
                  <c:v>69.585014343261719</c:v>
                </c:pt>
                <c:pt idx="9">
                  <c:v>91.191398620605469</c:v>
                </c:pt>
                <c:pt idx="10">
                  <c:v>96.049186706542969</c:v>
                </c:pt>
                <c:pt idx="11">
                  <c:v>77.360610961914063</c:v>
                </c:pt>
                <c:pt idx="12">
                  <c:v>76.46380615234375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66944"/>
        <c:axId val="236468480"/>
      </c:lineChart>
      <c:catAx>
        <c:axId val="2364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6848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6468480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6694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Flows'!$C$19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Flows'!$C$20:$C$32</c:f>
              <c:numCache>
                <c:formatCode>#,##0.0</c:formatCode>
                <c:ptCount val="13"/>
                <c:pt idx="0">
                  <c:v>77.869916447146991</c:v>
                </c:pt>
                <c:pt idx="1">
                  <c:v>86.586666400159075</c:v>
                </c:pt>
                <c:pt idx="2">
                  <c:v>103.58337943523999</c:v>
                </c:pt>
                <c:pt idx="3">
                  <c:v>129.28377687596085</c:v>
                </c:pt>
                <c:pt idx="4">
                  <c:v>148.40060899968452</c:v>
                </c:pt>
                <c:pt idx="5">
                  <c:v>167.68933337749991</c:v>
                </c:pt>
                <c:pt idx="6">
                  <c:v>197.43085338993578</c:v>
                </c:pt>
                <c:pt idx="7">
                  <c:v>238.26040965794974</c:v>
                </c:pt>
                <c:pt idx="8">
                  <c:v>273.92980277239303</c:v>
                </c:pt>
                <c:pt idx="9">
                  <c:v>261.89732721667713</c:v>
                </c:pt>
                <c:pt idx="10">
                  <c:v>292.35635916410723</c:v>
                </c:pt>
                <c:pt idx="11">
                  <c:v>326.25312780975173</c:v>
                </c:pt>
                <c:pt idx="12">
                  <c:v>334.01180713218389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35008"/>
        <c:axId val="245958144"/>
      </c:lineChart>
      <c:catAx>
        <c:axId val="2382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581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595814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3823500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Const'!$C$36</c:f>
              <c:strCache>
                <c:ptCount val="1"/>
                <c:pt idx="0">
                  <c:v>real_remittances_sum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Const'!$C$37:$C$49</c:f>
              <c:numCache>
                <c:formatCode>#,##0.0</c:formatCode>
                <c:ptCount val="13"/>
                <c:pt idx="0">
                  <c:v>94.409675598144531</c:v>
                </c:pt>
                <c:pt idx="1">
                  <c:v>102.89571380615234</c:v>
                </c:pt>
                <c:pt idx="2">
                  <c:v>117.48180389404297</c:v>
                </c:pt>
                <c:pt idx="3">
                  <c:v>139.63328552246094</c:v>
                </c:pt>
                <c:pt idx="4">
                  <c:v>155.05705261230469</c:v>
                </c:pt>
                <c:pt idx="5">
                  <c:v>173.52752685546875</c:v>
                </c:pt>
                <c:pt idx="6">
                  <c:v>198.76040649414062</c:v>
                </c:pt>
                <c:pt idx="7">
                  <c:v>228.37495422363281</c:v>
                </c:pt>
                <c:pt idx="8">
                  <c:v>252.81390380859375</c:v>
                </c:pt>
                <c:pt idx="9">
                  <c:v>244.59925842285156</c:v>
                </c:pt>
                <c:pt idx="10">
                  <c:v>270.20132446289062</c:v>
                </c:pt>
                <c:pt idx="11">
                  <c:v>294.58895874023437</c:v>
                </c:pt>
                <c:pt idx="12">
                  <c:v>307.89089965820312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93056"/>
        <c:axId val="236556288"/>
      </c:lineChart>
      <c:catAx>
        <c:axId val="2364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562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6556288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364930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Const'!$D$36</c:f>
              <c:strCache>
                <c:ptCount val="1"/>
                <c:pt idx="0">
                  <c:v>real_private_sum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Real Flows,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Const'!$D$37:$D$49</c:f>
              <c:numCache>
                <c:formatCode>#,##0.0</c:formatCode>
                <c:ptCount val="13"/>
                <c:pt idx="0">
                  <c:v>55.798011779785156</c:v>
                </c:pt>
                <c:pt idx="1">
                  <c:v>28.148309707641602</c:v>
                </c:pt>
                <c:pt idx="2">
                  <c:v>9.9974937438964844</c:v>
                </c:pt>
                <c:pt idx="3">
                  <c:v>30.133050918579102</c:v>
                </c:pt>
                <c:pt idx="4">
                  <c:v>73.586990356445313</c:v>
                </c:pt>
                <c:pt idx="5">
                  <c:v>152.20620727539062</c:v>
                </c:pt>
                <c:pt idx="6">
                  <c:v>150.02082824707031</c:v>
                </c:pt>
                <c:pt idx="7">
                  <c:v>248.04421997070312</c:v>
                </c:pt>
                <c:pt idx="8">
                  <c:v>136.45683288574219</c:v>
                </c:pt>
                <c:pt idx="9">
                  <c:v>108.10135650634766</c:v>
                </c:pt>
                <c:pt idx="10">
                  <c:v>176.62899780273438</c:v>
                </c:pt>
                <c:pt idx="11">
                  <c:v>191.42706298828125</c:v>
                </c:pt>
                <c:pt idx="12">
                  <c:v>152.6673583984375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65312"/>
        <c:axId val="237966848"/>
      </c:lineChart>
      <c:catAx>
        <c:axId val="23796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668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7966848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3796531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Const'!$B$2</c:f>
              <c:strCache>
                <c:ptCount val="1"/>
                <c:pt idx="0">
                  <c:v>real_official_sum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Const'!$B$20:$B$32</c:f>
              <c:numCache>
                <c:formatCode>#,##0.0</c:formatCode>
                <c:ptCount val="13"/>
                <c:pt idx="0">
                  <c:v>28.83244514465332</c:v>
                </c:pt>
                <c:pt idx="1">
                  <c:v>34.608299255371094</c:v>
                </c:pt>
                <c:pt idx="2">
                  <c:v>24.203863143920898</c:v>
                </c:pt>
                <c:pt idx="3">
                  <c:v>11.814432144165039</c:v>
                </c:pt>
                <c:pt idx="4">
                  <c:v>16.270742416381836</c:v>
                </c:pt>
                <c:pt idx="5">
                  <c:v>32.415195465087891</c:v>
                </c:pt>
                <c:pt idx="6">
                  <c:v>29.200201034545898</c:v>
                </c:pt>
                <c:pt idx="7">
                  <c:v>40.543621063232422</c:v>
                </c:pt>
                <c:pt idx="8">
                  <c:v>46.631744384765625</c:v>
                </c:pt>
                <c:pt idx="9">
                  <c:v>67.5164794921875</c:v>
                </c:pt>
                <c:pt idx="10">
                  <c:v>70.964241027832031</c:v>
                </c:pt>
                <c:pt idx="11">
                  <c:v>55.819770812988281</c:v>
                </c:pt>
                <c:pt idx="12">
                  <c:v>54.408042907714844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91808"/>
        <c:axId val="237993344"/>
      </c:lineChart>
      <c:catAx>
        <c:axId val="2379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33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7993344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180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Const'!$C$19</c:f>
              <c:strCache>
                <c:ptCount val="1"/>
                <c:pt idx="0">
                  <c:v>real_remittances_sum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Const'!$C$20:$C$32</c:f>
              <c:numCache>
                <c:formatCode>#,##0.0</c:formatCode>
                <c:ptCount val="13"/>
                <c:pt idx="0">
                  <c:v>87.073760986328125</c:v>
                </c:pt>
                <c:pt idx="1">
                  <c:v>95.28021240234375</c:v>
                </c:pt>
                <c:pt idx="2">
                  <c:v>108.02194213867187</c:v>
                </c:pt>
                <c:pt idx="3">
                  <c:v>129.27320861816406</c:v>
                </c:pt>
                <c:pt idx="4">
                  <c:v>143.84176635742187</c:v>
                </c:pt>
                <c:pt idx="5">
                  <c:v>161.66909790039062</c:v>
                </c:pt>
                <c:pt idx="6">
                  <c:v>185.48924255371094</c:v>
                </c:pt>
                <c:pt idx="7">
                  <c:v>212.65115356445312</c:v>
                </c:pt>
                <c:pt idx="8">
                  <c:v>233.63400268554687</c:v>
                </c:pt>
                <c:pt idx="9">
                  <c:v>224.1585693359375</c:v>
                </c:pt>
                <c:pt idx="10">
                  <c:v>248.57247924804687</c:v>
                </c:pt>
                <c:pt idx="11">
                  <c:v>271.4052734375</c:v>
                </c:pt>
                <c:pt idx="12">
                  <c:v>281.25411987304687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01536"/>
        <c:axId val="238007424"/>
      </c:lineChart>
      <c:catAx>
        <c:axId val="238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0742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8007424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3800153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Const'!$B$2</c:f>
              <c:strCache>
                <c:ptCount val="1"/>
                <c:pt idx="0">
                  <c:v>real_official_sum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Const'!$B$3:$B$15</c:f>
              <c:numCache>
                <c:formatCode>#,##0.0</c:formatCode>
                <c:ptCount val="13"/>
                <c:pt idx="0">
                  <c:v>10.768446922302246</c:v>
                </c:pt>
                <c:pt idx="1">
                  <c:v>11.149725914001465</c:v>
                </c:pt>
                <c:pt idx="2">
                  <c:v>11.973052978515625</c:v>
                </c:pt>
                <c:pt idx="3">
                  <c:v>13.61252498626709</c:v>
                </c:pt>
                <c:pt idx="4">
                  <c:v>15.164633750915527</c:v>
                </c:pt>
                <c:pt idx="5">
                  <c:v>15.807543754577637</c:v>
                </c:pt>
                <c:pt idx="6">
                  <c:v>17.466415405273438</c:v>
                </c:pt>
                <c:pt idx="7">
                  <c:v>19.885185241699219</c:v>
                </c:pt>
                <c:pt idx="8">
                  <c:v>22.953269958496094</c:v>
                </c:pt>
                <c:pt idx="9">
                  <c:v>23.67491340637207</c:v>
                </c:pt>
                <c:pt idx="10">
                  <c:v>25.084949493408203</c:v>
                </c:pt>
                <c:pt idx="11">
                  <c:v>21.540840148925781</c:v>
                </c:pt>
                <c:pt idx="12">
                  <c:v>22.055757522583008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69248"/>
        <c:axId val="238070784"/>
      </c:lineChart>
      <c:catAx>
        <c:axId val="2380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707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807078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6924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Const'!$C$19</c:f>
              <c:strCache>
                <c:ptCount val="1"/>
                <c:pt idx="0">
                  <c:v>real_remittances_sum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Const'!$C$3:$C$15</c:f>
              <c:numCache>
                <c:formatCode>#,##0.0</c:formatCode>
                <c:ptCount val="13"/>
                <c:pt idx="0">
                  <c:v>7.335914134979248</c:v>
                </c:pt>
                <c:pt idx="1">
                  <c:v>7.6155004501342773</c:v>
                </c:pt>
                <c:pt idx="2">
                  <c:v>9.4598569869995117</c:v>
                </c:pt>
                <c:pt idx="3">
                  <c:v>10.360073089599609</c:v>
                </c:pt>
                <c:pt idx="4">
                  <c:v>11.215287208557129</c:v>
                </c:pt>
                <c:pt idx="5">
                  <c:v>11.858437538146973</c:v>
                </c:pt>
                <c:pt idx="6">
                  <c:v>13.271150588989258</c:v>
                </c:pt>
                <c:pt idx="7">
                  <c:v>15.723799705505371</c:v>
                </c:pt>
                <c:pt idx="8">
                  <c:v>19.179904937744141</c:v>
                </c:pt>
                <c:pt idx="9">
                  <c:v>20.440698623657227</c:v>
                </c:pt>
                <c:pt idx="10">
                  <c:v>21.628837585449219</c:v>
                </c:pt>
                <c:pt idx="11">
                  <c:v>23.183679580688477</c:v>
                </c:pt>
                <c:pt idx="12">
                  <c:v>26.636785507202148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83072"/>
        <c:axId val="238174976"/>
      </c:lineChart>
      <c:catAx>
        <c:axId val="23808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49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817497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3808307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Const'!$D$2</c:f>
              <c:strCache>
                <c:ptCount val="1"/>
                <c:pt idx="0">
                  <c:v>real_private_sum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Real Flows,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Const'!$D$3:$D$15</c:f>
              <c:numCache>
                <c:formatCode>#,##0.0</c:formatCode>
                <c:ptCount val="13"/>
                <c:pt idx="0">
                  <c:v>0.67695975303649902</c:v>
                </c:pt>
                <c:pt idx="1">
                  <c:v>-0.32614734768867493</c:v>
                </c:pt>
                <c:pt idx="2">
                  <c:v>-0.45828327536582947</c:v>
                </c:pt>
                <c:pt idx="3">
                  <c:v>-0.43831971287727356</c:v>
                </c:pt>
                <c:pt idx="4">
                  <c:v>-0.18575027585029602</c:v>
                </c:pt>
                <c:pt idx="5">
                  <c:v>0.54192394018173218</c:v>
                </c:pt>
                <c:pt idx="6">
                  <c:v>1.6600809097290039</c:v>
                </c:pt>
                <c:pt idx="7">
                  <c:v>0.61904364824295044</c:v>
                </c:pt>
                <c:pt idx="8">
                  <c:v>2.1322300434112549</c:v>
                </c:pt>
                <c:pt idx="9">
                  <c:v>1.8056150674819946</c:v>
                </c:pt>
                <c:pt idx="10">
                  <c:v>0.564799964427948</c:v>
                </c:pt>
                <c:pt idx="11">
                  <c:v>1.3551985025405884</c:v>
                </c:pt>
                <c:pt idx="12">
                  <c:v>1.2873592376708984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95840"/>
        <c:axId val="238197376"/>
      </c:lineChart>
      <c:catAx>
        <c:axId val="2381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73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8197376"/>
        <c:scaling>
          <c:orientation val="minMax"/>
          <c:max val="3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584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Const'!$D$19</c:f>
              <c:strCache>
                <c:ptCount val="1"/>
                <c:pt idx="0">
                  <c:v>real_private_sum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Real Flows,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Const'!$D$20:$D$32</c:f>
              <c:numCache>
                <c:formatCode>#,##0.0</c:formatCode>
                <c:ptCount val="13"/>
                <c:pt idx="0">
                  <c:v>55.121051788330078</c:v>
                </c:pt>
                <c:pt idx="1">
                  <c:v>28.474456787109375</c:v>
                </c:pt>
                <c:pt idx="2">
                  <c:v>10.455777168273926</c:v>
                </c:pt>
                <c:pt idx="3">
                  <c:v>30.571371078491211</c:v>
                </c:pt>
                <c:pt idx="4">
                  <c:v>73.772743225097656</c:v>
                </c:pt>
                <c:pt idx="5">
                  <c:v>151.66426086425781</c:v>
                </c:pt>
                <c:pt idx="6">
                  <c:v>148.36074829101562</c:v>
                </c:pt>
                <c:pt idx="7">
                  <c:v>247.4251708984375</c:v>
                </c:pt>
                <c:pt idx="8">
                  <c:v>134.32460021972656</c:v>
                </c:pt>
                <c:pt idx="9">
                  <c:v>106.29575347900391</c:v>
                </c:pt>
                <c:pt idx="10">
                  <c:v>176.064208984375</c:v>
                </c:pt>
                <c:pt idx="11">
                  <c:v>190.07185363769531</c:v>
                </c:pt>
                <c:pt idx="12">
                  <c:v>151.3800048828125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17856"/>
        <c:axId val="238227840"/>
      </c:lineChart>
      <c:catAx>
        <c:axId val="2382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278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8227840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38217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'Total Flows PC, Const '!$G$36</c:f>
              <c:strCache>
                <c:ptCount val="1"/>
                <c:pt idx="0">
                  <c:v>compn_official_sum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'!$G$37:$G$49</c:f>
              <c:numCache>
                <c:formatCode>#,##0</c:formatCode>
                <c:ptCount val="13"/>
                <c:pt idx="0">
                  <c:v>7.3378381729125977</c:v>
                </c:pt>
                <c:pt idx="1">
                  <c:v>8.7183456420898437</c:v>
                </c:pt>
                <c:pt idx="2">
                  <c:v>7.0021653175354004</c:v>
                </c:pt>
                <c:pt idx="3">
                  <c:v>5.0331964492797852</c:v>
                </c:pt>
                <c:pt idx="4">
                  <c:v>6.3891386985778809</c:v>
                </c:pt>
                <c:pt idx="5">
                  <c:v>10.133642196655273</c:v>
                </c:pt>
                <c:pt idx="6">
                  <c:v>10.122992515563965</c:v>
                </c:pt>
                <c:pt idx="7">
                  <c:v>13.482244491577148</c:v>
                </c:pt>
                <c:pt idx="8">
                  <c:v>16.12110710144043</c:v>
                </c:pt>
                <c:pt idx="9">
                  <c:v>21.05164909362793</c:v>
                </c:pt>
                <c:pt idx="10">
                  <c:v>22.536722183227539</c:v>
                </c:pt>
                <c:pt idx="11">
                  <c:v>18.724704742431641</c:v>
                </c:pt>
                <c:pt idx="12">
                  <c:v>18.890623092651367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'Total Flows PC, Const '!$L$36</c:f>
              <c:strCache>
                <c:ptCount val="1"/>
                <c:pt idx="0">
                  <c:v>compr_official_sum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'!$L$37:$L$49</c:f>
              <c:numCache>
                <c:formatCode>#,##0</c:formatCode>
                <c:ptCount val="13"/>
                <c:pt idx="0">
                  <c:v>7.3378381729125977</c:v>
                </c:pt>
                <c:pt idx="1">
                  <c:v>8.4787225723266602</c:v>
                </c:pt>
                <c:pt idx="2">
                  <c:v>6.703392505645752</c:v>
                </c:pt>
                <c:pt idx="3">
                  <c:v>4.711482048034668</c:v>
                </c:pt>
                <c:pt idx="4">
                  <c:v>5.8248100280761719</c:v>
                </c:pt>
                <c:pt idx="5">
                  <c:v>8.935420036315918</c:v>
                </c:pt>
                <c:pt idx="6">
                  <c:v>8.6470785140991211</c:v>
                </c:pt>
                <c:pt idx="7">
                  <c:v>11.197140693664551</c:v>
                </c:pt>
                <c:pt idx="8">
                  <c:v>12.893738746643066</c:v>
                </c:pt>
                <c:pt idx="9">
                  <c:v>16.897287368774414</c:v>
                </c:pt>
                <c:pt idx="10">
                  <c:v>17.79741096496582</c:v>
                </c:pt>
                <c:pt idx="11">
                  <c:v>14.334515571594238</c:v>
                </c:pt>
                <c:pt idx="12">
                  <c:v>14.168342590332031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'Total Flows PC, Const '!$B$36</c:f>
              <c:strCache>
                <c:ptCount val="1"/>
                <c:pt idx="0">
                  <c:v>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PC, Const 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'!$B$37:$B$49</c:f>
              <c:numCache>
                <c:formatCode>#,##0</c:formatCode>
                <c:ptCount val="13"/>
                <c:pt idx="0">
                  <c:v>7.3378381729125977</c:v>
                </c:pt>
                <c:pt idx="1">
                  <c:v>8.5941123962402344</c:v>
                </c:pt>
                <c:pt idx="2">
                  <c:v>6.8065013885498047</c:v>
                </c:pt>
                <c:pt idx="3">
                  <c:v>4.8262567520141602</c:v>
                </c:pt>
                <c:pt idx="4">
                  <c:v>6.0451364517211914</c:v>
                </c:pt>
                <c:pt idx="5">
                  <c:v>9.4628114700317383</c:v>
                </c:pt>
                <c:pt idx="6">
                  <c:v>9.3321247100830078</c:v>
                </c:pt>
                <c:pt idx="7">
                  <c:v>12.274019241333008</c:v>
                </c:pt>
                <c:pt idx="8">
                  <c:v>14.495443344116211</c:v>
                </c:pt>
                <c:pt idx="9">
                  <c:v>18.695928573608398</c:v>
                </c:pt>
                <c:pt idx="10">
                  <c:v>19.770709991455078</c:v>
                </c:pt>
                <c:pt idx="11">
                  <c:v>16.226018905639648</c:v>
                </c:pt>
                <c:pt idx="12">
                  <c:v>16.172258377075195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71104"/>
        <c:axId val="238281088"/>
      </c:lineChart>
      <c:catAx>
        <c:axId val="23827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810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828108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7110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'Total Flows PC, Const '!$H$36</c:f>
              <c:strCache>
                <c:ptCount val="1"/>
                <c:pt idx="0">
                  <c:v>compn_remittances_sum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'!$H$37:$H$49</c:f>
              <c:numCache>
                <c:formatCode>#,##0</c:formatCode>
                <c:ptCount val="13"/>
                <c:pt idx="0">
                  <c:v>17.493618011474609</c:v>
                </c:pt>
                <c:pt idx="1">
                  <c:v>19.604875564575195</c:v>
                </c:pt>
                <c:pt idx="2">
                  <c:v>22.739004135131836</c:v>
                </c:pt>
                <c:pt idx="3">
                  <c:v>27.640024185180664</c:v>
                </c:pt>
                <c:pt idx="4">
                  <c:v>31.51484489440918</c:v>
                </c:pt>
                <c:pt idx="5">
                  <c:v>36.465496063232422</c:v>
                </c:pt>
                <c:pt idx="6">
                  <c:v>43.115402221679688</c:v>
                </c:pt>
                <c:pt idx="7">
                  <c:v>50.952632904052734</c:v>
                </c:pt>
                <c:pt idx="8">
                  <c:v>58.570652008056641</c:v>
                </c:pt>
                <c:pt idx="9">
                  <c:v>56.466041564941406</c:v>
                </c:pt>
                <c:pt idx="10">
                  <c:v>63.399307250976563</c:v>
                </c:pt>
                <c:pt idx="11">
                  <c:v>71.303611755371094</c:v>
                </c:pt>
                <c:pt idx="12">
                  <c:v>76.065422058105469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'Total Flows PC, Const '!$M$36</c:f>
              <c:strCache>
                <c:ptCount val="1"/>
                <c:pt idx="0">
                  <c:v>compr_remittances_sum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'!$M$37:$M$49</c:f>
              <c:numCache>
                <c:formatCode>#,##0</c:formatCode>
                <c:ptCount val="13"/>
                <c:pt idx="0">
                  <c:v>17.493618011474609</c:v>
                </c:pt>
                <c:pt idx="1">
                  <c:v>19.066036224365234</c:v>
                </c:pt>
                <c:pt idx="2">
                  <c:v>21.768762588500977</c:v>
                </c:pt>
                <c:pt idx="3">
                  <c:v>25.873315811157227</c:v>
                </c:pt>
                <c:pt idx="4">
                  <c:v>28.731258392333984</c:v>
                </c:pt>
                <c:pt idx="5">
                  <c:v>32.153743743896484</c:v>
                </c:pt>
                <c:pt idx="6">
                  <c:v>36.829261779785156</c:v>
                </c:pt>
                <c:pt idx="7">
                  <c:v>42.316684722900391</c:v>
                </c:pt>
                <c:pt idx="8">
                  <c:v>46.8450927734375</c:v>
                </c:pt>
                <c:pt idx="9">
                  <c:v>45.322963714599609</c:v>
                </c:pt>
                <c:pt idx="10">
                  <c:v>50.066890716552734</c:v>
                </c:pt>
                <c:pt idx="11">
                  <c:v>54.585792541503906</c:v>
                </c:pt>
                <c:pt idx="12">
                  <c:v>57.050571441650391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'Total Flows PC, Const '!$C$36</c:f>
              <c:strCache>
                <c:ptCount val="1"/>
                <c:pt idx="0">
                  <c:v>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PC, Const 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'!$C$37:$C$49</c:f>
              <c:numCache>
                <c:formatCode>#,##0</c:formatCode>
                <c:ptCount val="13"/>
                <c:pt idx="0">
                  <c:v>17.493618011474609</c:v>
                </c:pt>
                <c:pt idx="1">
                  <c:v>19.325511932373047</c:v>
                </c:pt>
                <c:pt idx="2">
                  <c:v>22.103599548339844</c:v>
                </c:pt>
                <c:pt idx="3">
                  <c:v>26.503602981567383</c:v>
                </c:pt>
                <c:pt idx="4">
                  <c:v>29.818031311035156</c:v>
                </c:pt>
                <c:pt idx="5">
                  <c:v>34.051540374755859</c:v>
                </c:pt>
                <c:pt idx="6">
                  <c:v>39.746974945068359</c:v>
                </c:pt>
                <c:pt idx="7">
                  <c:v>46.386463165283203</c:v>
                </c:pt>
                <c:pt idx="8">
                  <c:v>52.664348602294922</c:v>
                </c:pt>
                <c:pt idx="9">
                  <c:v>50.147384643554688</c:v>
                </c:pt>
                <c:pt idx="10">
                  <c:v>55.618087768554688</c:v>
                </c:pt>
                <c:pt idx="11">
                  <c:v>61.788627624511719</c:v>
                </c:pt>
                <c:pt idx="12">
                  <c:v>65.119590759277344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80928"/>
        <c:axId val="238382464"/>
      </c:lineChart>
      <c:catAx>
        <c:axId val="2383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8246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8382464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3838092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Flows'!$B$3:$B$15</c:f>
              <c:numCache>
                <c:formatCode>#,##0.0</c:formatCode>
                <c:ptCount val="13"/>
                <c:pt idx="0">
                  <c:v>12.79712963104248</c:v>
                </c:pt>
                <c:pt idx="1">
                  <c:v>13.712550163269043</c:v>
                </c:pt>
                <c:pt idx="2">
                  <c:v>17.028070449829102</c:v>
                </c:pt>
                <c:pt idx="3">
                  <c:v>25.151290893554688</c:v>
                </c:pt>
                <c:pt idx="4">
                  <c:v>24.964920043945313</c:v>
                </c:pt>
                <c:pt idx="5">
                  <c:v>25.640260696411133</c:v>
                </c:pt>
                <c:pt idx="6">
                  <c:v>27.677799224853516</c:v>
                </c:pt>
                <c:pt idx="7">
                  <c:v>33.299041748046875</c:v>
                </c:pt>
                <c:pt idx="8">
                  <c:v>40.729789733886719</c:v>
                </c:pt>
                <c:pt idx="9">
                  <c:v>41.931400299072266</c:v>
                </c:pt>
                <c:pt idx="10">
                  <c:v>44.983921051025391</c:v>
                </c:pt>
                <c:pt idx="11">
                  <c:v>44.191318511962891</c:v>
                </c:pt>
                <c:pt idx="12">
                  <c:v>43.502681732177734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193152"/>
        <c:axId val="246395648"/>
      </c:lineChart>
      <c:catAx>
        <c:axId val="2461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956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63956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9315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'Total Flows PC, Const '!$I$36</c:f>
              <c:strCache>
                <c:ptCount val="1"/>
                <c:pt idx="0">
                  <c:v>compn_private_sum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2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val>
            <c:numRef>
              <c:f>'Total Flows PC, Const '!$I$37:$I$49</c:f>
              <c:numCache>
                <c:formatCode>#,##0</c:formatCode>
                <c:ptCount val="13"/>
                <c:pt idx="0">
                  <c:v>10.339078903198242</c:v>
                </c:pt>
                <c:pt idx="1">
                  <c:v>5.3631396293640137</c:v>
                </c:pt>
                <c:pt idx="2">
                  <c:v>1.9350490570068359</c:v>
                </c:pt>
                <c:pt idx="3">
                  <c:v>5.964754581451416</c:v>
                </c:pt>
                <c:pt idx="4">
                  <c:v>14.956318855285645</c:v>
                </c:pt>
                <c:pt idx="5">
                  <c:v>31.984977722167969</c:v>
                </c:pt>
                <c:pt idx="6">
                  <c:v>32.542743682861328</c:v>
                </c:pt>
                <c:pt idx="7">
                  <c:v>55.341030120849609</c:v>
                </c:pt>
                <c:pt idx="8">
                  <c:v>31.613628387451172</c:v>
                </c:pt>
                <c:pt idx="9">
                  <c:v>24.955333709716797</c:v>
                </c:pt>
                <c:pt idx="10">
                  <c:v>41.443752288818359</c:v>
                </c:pt>
                <c:pt idx="11">
                  <c:v>46.333850860595703</c:v>
                </c:pt>
                <c:pt idx="12">
                  <c:v>37.716949462890625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'Total Flows PC, Const '!$N$36</c:f>
              <c:strCache>
                <c:ptCount val="1"/>
                <c:pt idx="0">
                  <c:v>compr_private_sum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12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val>
            <c:numRef>
              <c:f>'Total Flows PC, Const '!$N$37:$N$49</c:f>
              <c:numCache>
                <c:formatCode>#,##0</c:formatCode>
                <c:ptCount val="13"/>
                <c:pt idx="0">
                  <c:v>10.339078903198242</c:v>
                </c:pt>
                <c:pt idx="1">
                  <c:v>5.2157344818115234</c:v>
                </c:pt>
                <c:pt idx="2">
                  <c:v>1.8524832725524902</c:v>
                </c:pt>
                <c:pt idx="3">
                  <c:v>5.58349609375</c:v>
                </c:pt>
                <c:pt idx="4">
                  <c:v>13.635283470153809</c:v>
                </c:pt>
                <c:pt idx="5">
                  <c:v>28.203010559082031</c:v>
                </c:pt>
                <c:pt idx="6">
                  <c:v>27.798072814941406</c:v>
                </c:pt>
                <c:pt idx="7">
                  <c:v>45.961292266845703</c:v>
                </c:pt>
                <c:pt idx="8">
                  <c:v>25.284734725952148</c:v>
                </c:pt>
                <c:pt idx="9">
                  <c:v>20.030614852905273</c:v>
                </c:pt>
                <c:pt idx="10">
                  <c:v>32.728427886962891</c:v>
                </c:pt>
                <c:pt idx="11">
                  <c:v>35.470432281494141</c:v>
                </c:pt>
                <c:pt idx="12">
                  <c:v>28.288461685180664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'Total Flows PC, Const '!$D$36</c:f>
              <c:strCache>
                <c:ptCount val="1"/>
                <c:pt idx="0">
                  <c:v>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 PC, Const 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'!$D$37:$D$49</c:f>
              <c:numCache>
                <c:formatCode>#,##0</c:formatCode>
                <c:ptCount val="13"/>
                <c:pt idx="0">
                  <c:v>10.339078903198242</c:v>
                </c:pt>
                <c:pt idx="1">
                  <c:v>5.2867169380187988</c:v>
                </c:pt>
                <c:pt idx="2">
                  <c:v>1.8809773921966553</c:v>
                </c:pt>
                <c:pt idx="3">
                  <c:v>5.7195138931274414</c:v>
                </c:pt>
                <c:pt idx="4">
                  <c:v>14.151045799255371</c:v>
                </c:pt>
                <c:pt idx="5">
                  <c:v>29.867624282836914</c:v>
                </c:pt>
                <c:pt idx="6">
                  <c:v>30.000312805175781</c:v>
                </c:pt>
                <c:pt idx="7">
                  <c:v>50.381591796875</c:v>
                </c:pt>
                <c:pt idx="8">
                  <c:v>28.425691604614258</c:v>
                </c:pt>
                <c:pt idx="9">
                  <c:v>22.162784576416016</c:v>
                </c:pt>
                <c:pt idx="10">
                  <c:v>36.357212066650391</c:v>
                </c:pt>
                <c:pt idx="11">
                  <c:v>40.150913238525391</c:v>
                </c:pt>
                <c:pt idx="12">
                  <c:v>32.289474487304688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29312"/>
        <c:axId val="238430848"/>
      </c:lineChart>
      <c:catAx>
        <c:axId val="2384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308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843084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3842931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'Total Flows PC, Const '!$G$19</c:f>
              <c:strCache>
                <c:ptCount val="1"/>
                <c:pt idx="0">
                  <c:v>compn_official_sum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'!$G$20:$G$32</c:f>
              <c:numCache>
                <c:formatCode>#,##0</c:formatCode>
                <c:ptCount val="13"/>
                <c:pt idx="0">
                  <c:v>6.0075111389160156</c:v>
                </c:pt>
                <c:pt idx="1">
                  <c:v>7.414759635925293</c:v>
                </c:pt>
                <c:pt idx="2">
                  <c:v>5.2678751945495605</c:v>
                </c:pt>
                <c:pt idx="3">
                  <c:v>2.6297371387481689</c:v>
                </c:pt>
                <c:pt idx="4">
                  <c:v>3.7186129093170166</c:v>
                </c:pt>
                <c:pt idx="5">
                  <c:v>7.6597099304199219</c:v>
                </c:pt>
                <c:pt idx="6">
                  <c:v>7.1225972175598145</c:v>
                </c:pt>
                <c:pt idx="7">
                  <c:v>10.171632766723633</c:v>
                </c:pt>
                <c:pt idx="8">
                  <c:v>12.148166656494141</c:v>
                </c:pt>
                <c:pt idx="9">
                  <c:v>17.526369094848633</c:v>
                </c:pt>
                <c:pt idx="10">
                  <c:v>18.723480224609375</c:v>
                </c:pt>
                <c:pt idx="11">
                  <c:v>15.192634582519531</c:v>
                </c:pt>
                <c:pt idx="12">
                  <c:v>15.114837646484375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'Total Flows PC, Const '!$L$19</c:f>
              <c:strCache>
                <c:ptCount val="1"/>
                <c:pt idx="0">
                  <c:v>compr_official_sum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'!$L$20:$L$32</c:f>
              <c:numCache>
                <c:formatCode>#,##0</c:formatCode>
                <c:ptCount val="13"/>
                <c:pt idx="0">
                  <c:v>6.0075111389160156</c:v>
                </c:pt>
                <c:pt idx="1">
                  <c:v>7.2109651565551758</c:v>
                </c:pt>
                <c:pt idx="2">
                  <c:v>5.0431027412414551</c:v>
                </c:pt>
                <c:pt idx="3">
                  <c:v>2.4616482257843018</c:v>
                </c:pt>
                <c:pt idx="4">
                  <c:v>3.3901622295379639</c:v>
                </c:pt>
                <c:pt idx="5">
                  <c:v>6.7540106773376465</c:v>
                </c:pt>
                <c:pt idx="6">
                  <c:v>6.0841364860534668</c:v>
                </c:pt>
                <c:pt idx="7">
                  <c:v>8.4476451873779297</c:v>
                </c:pt>
                <c:pt idx="8">
                  <c:v>9.7161626815795898</c:v>
                </c:pt>
                <c:pt idx="9">
                  <c:v>14.067692756652832</c:v>
                </c:pt>
                <c:pt idx="10">
                  <c:v>14.786067008972168</c:v>
                </c:pt>
                <c:pt idx="11">
                  <c:v>11.630574226379395</c:v>
                </c:pt>
                <c:pt idx="12">
                  <c:v>11.336427688598633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'Total Flows PC, Const '!$B$2</c:f>
              <c:strCache>
                <c:ptCount val="1"/>
                <c:pt idx="0">
                  <c:v>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PC, Const 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'!$B$20:$B$32</c:f>
              <c:numCache>
                <c:formatCode>#,##0</c:formatCode>
                <c:ptCount val="13"/>
                <c:pt idx="0">
                  <c:v>6.0075111389160156</c:v>
                </c:pt>
                <c:pt idx="1">
                  <c:v>7.3165221214294434</c:v>
                </c:pt>
                <c:pt idx="2">
                  <c:v>5.1309976577758789</c:v>
                </c:pt>
                <c:pt idx="3">
                  <c:v>2.5291988849639893</c:v>
                </c:pt>
                <c:pt idx="4">
                  <c:v>3.5324337482452393</c:v>
                </c:pt>
                <c:pt idx="5">
                  <c:v>7.1881484985351563</c:v>
                </c:pt>
                <c:pt idx="6">
                  <c:v>6.6051297187805176</c:v>
                </c:pt>
                <c:pt idx="7">
                  <c:v>9.324213981628418</c:v>
                </c:pt>
                <c:pt idx="8">
                  <c:v>11.009631156921387</c:v>
                </c:pt>
                <c:pt idx="9">
                  <c:v>15.704116821289063</c:v>
                </c:pt>
                <c:pt idx="10">
                  <c:v>16.589462280273438</c:v>
                </c:pt>
                <c:pt idx="11">
                  <c:v>13.311030387878418</c:v>
                </c:pt>
                <c:pt idx="12">
                  <c:v>13.097773551940918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813952"/>
        <c:axId val="238815488"/>
      </c:lineChart>
      <c:catAx>
        <c:axId val="2388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154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881548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1395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'Total Flows PC, Const '!$H$19</c:f>
              <c:strCache>
                <c:ptCount val="1"/>
                <c:pt idx="0">
                  <c:v>compn_remittances_sum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'!$H$20:$H$32</c:f>
              <c:numCache>
                <c:formatCode>#,##0</c:formatCode>
                <c:ptCount val="13"/>
                <c:pt idx="0">
                  <c:v>18.142637252807617</c:v>
                </c:pt>
                <c:pt idx="1">
                  <c:v>20.413595199584961</c:v>
                </c:pt>
                <c:pt idx="2">
                  <c:v>23.510551452636719</c:v>
                </c:pt>
                <c:pt idx="3">
                  <c:v>28.774511337280273</c:v>
                </c:pt>
                <c:pt idx="4">
                  <c:v>32.874458312988281</c:v>
                </c:pt>
                <c:pt idx="5">
                  <c:v>38.202407836914063</c:v>
                </c:pt>
                <c:pt idx="6">
                  <c:v>45.245075225830078</c:v>
                </c:pt>
                <c:pt idx="7">
                  <c:v>53.350177764892578</c:v>
                </c:pt>
                <c:pt idx="8">
                  <c:v>60.864646911621094</c:v>
                </c:pt>
                <c:pt idx="9">
                  <c:v>58.188549041748047</c:v>
                </c:pt>
                <c:pt idx="10">
                  <c:v>65.584327697753906</c:v>
                </c:pt>
                <c:pt idx="11">
                  <c:v>73.869194030761719</c:v>
                </c:pt>
                <c:pt idx="12">
                  <c:v>78.133865356445313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'Total Flows PC, Const '!$M$19</c:f>
              <c:strCache>
                <c:ptCount val="1"/>
                <c:pt idx="0">
                  <c:v>compr_remittances_sum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'!$M$20:$M$32</c:f>
              <c:numCache>
                <c:formatCode>#,##0</c:formatCode>
                <c:ptCount val="13"/>
                <c:pt idx="0">
                  <c:v>18.142637252807617</c:v>
                </c:pt>
                <c:pt idx="1">
                  <c:v>19.852529525756836</c:v>
                </c:pt>
                <c:pt idx="2">
                  <c:v>22.507389068603516</c:v>
                </c:pt>
                <c:pt idx="3">
                  <c:v>26.93528938293457</c:v>
                </c:pt>
                <c:pt idx="4">
                  <c:v>29.970787048339844</c:v>
                </c:pt>
                <c:pt idx="5">
                  <c:v>33.685276031494141</c:v>
                </c:pt>
                <c:pt idx="6">
                  <c:v>38.648429870605469</c:v>
                </c:pt>
                <c:pt idx="7">
                  <c:v>44.307868957519531</c:v>
                </c:pt>
                <c:pt idx="8">
                  <c:v>48.679843902587891</c:v>
                </c:pt>
                <c:pt idx="9">
                  <c:v>46.705547332763672</c:v>
                </c:pt>
                <c:pt idx="10">
                  <c:v>51.792415618896484</c:v>
                </c:pt>
                <c:pt idx="11">
                  <c:v>56.549846649169922</c:v>
                </c:pt>
                <c:pt idx="12">
                  <c:v>58.601943969726563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'Total Flows PC, Const '!$C$19</c:f>
              <c:strCache>
                <c:ptCount val="1"/>
                <c:pt idx="0">
                  <c:v>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PC, Const 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'!$C$20:$C$32</c:f>
              <c:numCache>
                <c:formatCode>#,##0</c:formatCode>
                <c:ptCount val="13"/>
                <c:pt idx="0">
                  <c:v>18.142637252807617</c:v>
                </c:pt>
                <c:pt idx="1">
                  <c:v>20.143136978149414</c:v>
                </c:pt>
                <c:pt idx="2">
                  <c:v>22.899663925170898</c:v>
                </c:pt>
                <c:pt idx="3">
                  <c:v>27.67442512512207</c:v>
                </c:pt>
                <c:pt idx="4">
                  <c:v>31.228538513183594</c:v>
                </c:pt>
                <c:pt idx="5">
                  <c:v>35.850517272949219</c:v>
                </c:pt>
                <c:pt idx="6">
                  <c:v>41.957950592041016</c:v>
                </c:pt>
                <c:pt idx="7">
                  <c:v>48.905467987060547</c:v>
                </c:pt>
                <c:pt idx="8">
                  <c:v>55.160366058349609</c:v>
                </c:pt>
                <c:pt idx="9">
                  <c:v>52.138561248779297</c:v>
                </c:pt>
                <c:pt idx="10">
                  <c:v>58.109317779541016</c:v>
                </c:pt>
                <c:pt idx="11">
                  <c:v>64.720512390136719</c:v>
                </c:pt>
                <c:pt idx="12">
                  <c:v>67.706954956054688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854144"/>
        <c:axId val="238855680"/>
      </c:lineChart>
      <c:catAx>
        <c:axId val="23885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5568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8855680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3885414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'Total Flows PC, Const '!$G$2</c:f>
              <c:strCache>
                <c:ptCount val="1"/>
                <c:pt idx="0">
                  <c:v>compn_official_sum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'!$G$3:$G$15</c:f>
              <c:numCache>
                <c:formatCode>#,##0</c:formatCode>
                <c:ptCount val="13"/>
                <c:pt idx="0">
                  <c:v>18.025304794311523</c:v>
                </c:pt>
                <c:pt idx="1">
                  <c:v>19.190990447998047</c:v>
                </c:pt>
                <c:pt idx="2">
                  <c:v>20.934959411621094</c:v>
                </c:pt>
                <c:pt idx="3">
                  <c:v>24.34190559387207</c:v>
                </c:pt>
                <c:pt idx="4">
                  <c:v>27.843381881713867</c:v>
                </c:pt>
                <c:pt idx="5">
                  <c:v>30.008516311645508</c:v>
                </c:pt>
                <c:pt idx="6">
                  <c:v>34.227310180664063</c:v>
                </c:pt>
                <c:pt idx="7">
                  <c:v>40.078754425048828</c:v>
                </c:pt>
                <c:pt idx="8">
                  <c:v>48.038570404052734</c:v>
                </c:pt>
                <c:pt idx="9">
                  <c:v>49.372714996337891</c:v>
                </c:pt>
                <c:pt idx="10">
                  <c:v>53.171226501464844</c:v>
                </c:pt>
                <c:pt idx="11">
                  <c:v>47.100349426269531</c:v>
                </c:pt>
                <c:pt idx="12">
                  <c:v>49.224212646484375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'Total Flows PC, Const '!$L$2</c:f>
              <c:strCache>
                <c:ptCount val="1"/>
                <c:pt idx="0">
                  <c:v>compr_official_sum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'!$L$3:$L$15</c:f>
              <c:numCache>
                <c:formatCode>#,##0</c:formatCode>
                <c:ptCount val="13"/>
                <c:pt idx="0">
                  <c:v>18.025304794311523</c:v>
                </c:pt>
                <c:pt idx="1">
                  <c:v>18.66352653503418</c:v>
                </c:pt>
                <c:pt idx="2">
                  <c:v>20.041694641113281</c:v>
                </c:pt>
                <c:pt idx="3">
                  <c:v>22.786006927490234</c:v>
                </c:pt>
                <c:pt idx="4">
                  <c:v>25.38408088684082</c:v>
                </c:pt>
                <c:pt idx="5">
                  <c:v>26.460248947143555</c:v>
                </c:pt>
                <c:pt idx="6">
                  <c:v>29.237035751342773</c:v>
                </c:pt>
                <c:pt idx="7">
                  <c:v>33.285812377929687</c:v>
                </c:pt>
                <c:pt idx="8">
                  <c:v>38.421478271484375</c:v>
                </c:pt>
                <c:pt idx="9">
                  <c:v>39.629440307617188</c:v>
                </c:pt>
                <c:pt idx="10">
                  <c:v>41.989700317382813</c:v>
                </c:pt>
                <c:pt idx="11">
                  <c:v>36.057212829589844</c:v>
                </c:pt>
                <c:pt idx="12">
                  <c:v>36.919136047363281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'Total Flows PC, Const '!$B$2</c:f>
              <c:strCache>
                <c:ptCount val="1"/>
                <c:pt idx="0">
                  <c:v>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PC, Const 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'!$B$3:$B$15</c:f>
              <c:numCache>
                <c:formatCode>#,##0</c:formatCode>
                <c:ptCount val="13"/>
                <c:pt idx="0">
                  <c:v>18.025304794311523</c:v>
                </c:pt>
                <c:pt idx="1">
                  <c:v>18.764631271362305</c:v>
                </c:pt>
                <c:pt idx="2">
                  <c:v>20.026243209838867</c:v>
                </c:pt>
                <c:pt idx="3">
                  <c:v>22.792068481445313</c:v>
                </c:pt>
                <c:pt idx="4">
                  <c:v>25.529247283935547</c:v>
                </c:pt>
                <c:pt idx="5">
                  <c:v>26.952651977539062</c:v>
                </c:pt>
                <c:pt idx="6">
                  <c:v>30.124612808227539</c:v>
                </c:pt>
                <c:pt idx="7">
                  <c:v>34.576774597167969</c:v>
                </c:pt>
                <c:pt idx="8">
                  <c:v>40.629997253417969</c:v>
                </c:pt>
                <c:pt idx="9">
                  <c:v>40.937236785888672</c:v>
                </c:pt>
                <c:pt idx="10">
                  <c:v>43.213737487792969</c:v>
                </c:pt>
                <c:pt idx="11">
                  <c:v>37.51507568359375</c:v>
                </c:pt>
                <c:pt idx="12">
                  <c:v>38.418491363525391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890368"/>
        <c:axId val="238892160"/>
      </c:lineChart>
      <c:catAx>
        <c:axId val="23889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921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8892160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9036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'Total Flows PC, Const '!$H$2</c:f>
              <c:strCache>
                <c:ptCount val="1"/>
                <c:pt idx="0">
                  <c:v>compn_remittances_sum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'!$H$3:$H$15</c:f>
              <c:numCache>
                <c:formatCode>#,##0</c:formatCode>
                <c:ptCount val="13"/>
                <c:pt idx="0">
                  <c:v>12.279586791992188</c:v>
                </c:pt>
                <c:pt idx="1">
                  <c:v>13.107855796813965</c:v>
                </c:pt>
                <c:pt idx="2">
                  <c:v>16.540620803833008</c:v>
                </c:pt>
                <c:pt idx="3">
                  <c:v>18.525873184204102</c:v>
                </c:pt>
                <c:pt idx="4">
                  <c:v>20.59208869934082</c:v>
                </c:pt>
                <c:pt idx="5">
                  <c:v>22.511661529541016</c:v>
                </c:pt>
                <c:pt idx="6">
                  <c:v>26.00623893737793</c:v>
                </c:pt>
                <c:pt idx="7">
                  <c:v>31.691446304321289</c:v>
                </c:pt>
                <c:pt idx="8">
                  <c:v>40.141342163085938</c:v>
                </c:pt>
                <c:pt idx="9">
                  <c:v>42.627941131591797</c:v>
                </c:pt>
                <c:pt idx="10">
                  <c:v>45.845489501953125</c:v>
                </c:pt>
                <c:pt idx="11">
                  <c:v>50.692516326904297</c:v>
                </c:pt>
                <c:pt idx="12">
                  <c:v>59.448184967041016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'Total Flows PC, Const '!$M$2</c:f>
              <c:strCache>
                <c:ptCount val="1"/>
                <c:pt idx="0">
                  <c:v>compr_remittances_sum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'!$M$3:$M$15</c:f>
              <c:numCache>
                <c:formatCode>#,##0</c:formatCode>
                <c:ptCount val="13"/>
                <c:pt idx="0">
                  <c:v>12.279586791992188</c:v>
                </c:pt>
                <c:pt idx="1">
                  <c:v>12.747586250305176</c:v>
                </c:pt>
                <c:pt idx="2">
                  <c:v>15.834856033325195</c:v>
                </c:pt>
                <c:pt idx="3">
                  <c:v>17.341726303100586</c:v>
                </c:pt>
                <c:pt idx="4">
                  <c:v>18.773269653320313</c:v>
                </c:pt>
                <c:pt idx="5">
                  <c:v>19.849838256835938</c:v>
                </c:pt>
                <c:pt idx="6">
                  <c:v>22.214578628540039</c:v>
                </c:pt>
                <c:pt idx="7">
                  <c:v>26.320068359375</c:v>
                </c:pt>
                <c:pt idx="8">
                  <c:v>32.105243682861328</c:v>
                </c:pt>
                <c:pt idx="9">
                  <c:v>34.215686798095703</c:v>
                </c:pt>
                <c:pt idx="10">
                  <c:v>36.204513549804688</c:v>
                </c:pt>
                <c:pt idx="11">
                  <c:v>38.807163238525391</c:v>
                </c:pt>
                <c:pt idx="12">
                  <c:v>44.587314605712891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'Total Flows PC, Const '!$C$19</c:f>
              <c:strCache>
                <c:ptCount val="1"/>
                <c:pt idx="0">
                  <c:v>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PC, Const 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'!$C$3:$C$15</c:f>
              <c:numCache>
                <c:formatCode>#,##0</c:formatCode>
                <c:ptCount val="13"/>
                <c:pt idx="0">
                  <c:v>12.279586791992188</c:v>
                </c:pt>
                <c:pt idx="1">
                  <c:v>12.816642761230469</c:v>
                </c:pt>
                <c:pt idx="2">
                  <c:v>15.822648048400879</c:v>
                </c:pt>
                <c:pt idx="3">
                  <c:v>17.346340179443359</c:v>
                </c:pt>
                <c:pt idx="4">
                  <c:v>18.88062858581543</c:v>
                </c:pt>
                <c:pt idx="5">
                  <c:v>20.219228744506836</c:v>
                </c:pt>
                <c:pt idx="6">
                  <c:v>22.888969421386719</c:v>
                </c:pt>
                <c:pt idx="7">
                  <c:v>27.340869903564453</c:v>
                </c:pt>
                <c:pt idx="8">
                  <c:v>33.950695037841797</c:v>
                </c:pt>
                <c:pt idx="9">
                  <c:v>35.344829559326172</c:v>
                </c:pt>
                <c:pt idx="10">
                  <c:v>37.259906768798828</c:v>
                </c:pt>
                <c:pt idx="11">
                  <c:v>40.376213073730469</c:v>
                </c:pt>
                <c:pt idx="12">
                  <c:v>46.398094177246094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26464"/>
        <c:axId val="238932352"/>
      </c:lineChart>
      <c:catAx>
        <c:axId val="23892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323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893235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3892646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10843096659829"/>
          <c:y val="2.6412123791471634E-2"/>
          <c:w val="0.79578313806680345"/>
          <c:h val="0.93267757708947518"/>
        </c:manualLayout>
      </c:layout>
      <c:lineChart>
        <c:grouping val="standard"/>
        <c:varyColors val="0"/>
        <c:ser>
          <c:idx val="1"/>
          <c:order val="0"/>
          <c:tx>
            <c:v>total nominal ∆ index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'!$I$3:$I$15</c:f>
              <c:numCache>
                <c:formatCode>#,##0</c:formatCode>
                <c:ptCount val="13"/>
                <c:pt idx="0">
                  <c:v>1.1331629753112793</c:v>
                </c:pt>
                <c:pt idx="1">
                  <c:v>-0.56136715412139893</c:v>
                </c:pt>
                <c:pt idx="2">
                  <c:v>-0.80131113529205322</c:v>
                </c:pt>
                <c:pt idx="3">
                  <c:v>-0.78380286693572998</c:v>
                </c:pt>
                <c:pt idx="4">
                  <c:v>-0.34105110168457031</c:v>
                </c:pt>
                <c:pt idx="5">
                  <c:v>1.0287704467773437</c:v>
                </c:pt>
                <c:pt idx="6">
                  <c:v>3.2531061172485352</c:v>
                </c:pt>
                <c:pt idx="7">
                  <c:v>1.2476874589920044</c:v>
                </c:pt>
                <c:pt idx="8">
                  <c:v>4.4625129699707031</c:v>
                </c:pt>
                <c:pt idx="9">
                  <c:v>3.7655093669891357</c:v>
                </c:pt>
                <c:pt idx="10">
                  <c:v>1.1971763372421265</c:v>
                </c:pt>
                <c:pt idx="11">
                  <c:v>2.9632232189178467</c:v>
                </c:pt>
                <c:pt idx="12">
                  <c:v>2.873138427734375</c:v>
                </c:pt>
              </c:numCache>
            </c:numRef>
          </c:val>
          <c:smooth val="0"/>
        </c:ser>
        <c:ser>
          <c:idx val="2"/>
          <c:order val="1"/>
          <c:tx>
            <c:v>total real ∆ index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'!$N$3:$N$15</c:f>
              <c:numCache>
                <c:formatCode>#,##0</c:formatCode>
                <c:ptCount val="13"/>
                <c:pt idx="0">
                  <c:v>1.1331629753112793</c:v>
                </c:pt>
                <c:pt idx="1">
                  <c:v>-0.54593801498413086</c:v>
                </c:pt>
                <c:pt idx="2">
                  <c:v>-0.767120361328125</c:v>
                </c:pt>
                <c:pt idx="3">
                  <c:v>-0.7337033748626709</c:v>
                </c:pt>
                <c:pt idx="4">
                  <c:v>-0.31092739105224609</c:v>
                </c:pt>
                <c:pt idx="5">
                  <c:v>0.90712648630142212</c:v>
                </c:pt>
                <c:pt idx="6">
                  <c:v>2.7788095474243164</c:v>
                </c:pt>
                <c:pt idx="7">
                  <c:v>1.0362170934677124</c:v>
                </c:pt>
                <c:pt idx="8">
                  <c:v>3.5691397190093994</c:v>
                </c:pt>
                <c:pt idx="9">
                  <c:v>3.0224192142486572</c:v>
                </c:pt>
                <c:pt idx="10">
                  <c:v>0.94541871547698975</c:v>
                </c:pt>
                <c:pt idx="11">
                  <c:v>2.2684667110443115</c:v>
                </c:pt>
                <c:pt idx="12">
                  <c:v>2.1549105644226074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'Total Flows PC, Const '!$D$2</c:f>
              <c:strCache>
                <c:ptCount val="1"/>
                <c:pt idx="0">
                  <c:v>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Flows PC, Const 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'!$D$3:$D$15</c:f>
              <c:numCache>
                <c:formatCode>#,##0</c:formatCode>
                <c:ptCount val="13"/>
                <c:pt idx="0">
                  <c:v>1.1331629753112793</c:v>
                </c:pt>
                <c:pt idx="1">
                  <c:v>-0.54889547824859619</c:v>
                </c:pt>
                <c:pt idx="2">
                  <c:v>-0.76652896404266357</c:v>
                </c:pt>
                <c:pt idx="3">
                  <c:v>-0.7338985800743103</c:v>
                </c:pt>
                <c:pt idx="4">
                  <c:v>-0.31270551681518555</c:v>
                </c:pt>
                <c:pt idx="5">
                  <c:v>0.92400747537612915</c:v>
                </c:pt>
                <c:pt idx="6">
                  <c:v>2.8631687164306641</c:v>
                </c:pt>
                <c:pt idx="7">
                  <c:v>1.0764060020446777</c:v>
                </c:pt>
                <c:pt idx="8">
                  <c:v>3.7742986679077148</c:v>
                </c:pt>
                <c:pt idx="9">
                  <c:v>3.1221609115600586</c:v>
                </c:pt>
                <c:pt idx="10">
                  <c:v>0.97297859191894531</c:v>
                </c:pt>
                <c:pt idx="11">
                  <c:v>2.3601853847503662</c:v>
                </c:pt>
                <c:pt idx="12">
                  <c:v>2.2424259185791016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54752"/>
        <c:axId val="238960640"/>
      </c:lineChart>
      <c:catAx>
        <c:axId val="2389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606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8960640"/>
        <c:scaling>
          <c:orientation val="minMax"/>
          <c:max val="8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5475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5704599662684749"/>
          <c:y val="0.1169087940883892"/>
          <c:w val="0.55038791253754882"/>
          <c:h val="0.1172051701815002"/>
        </c:manualLayout>
      </c:layout>
      <c:overlay val="1"/>
      <c:spPr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sz="8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'Total Flows PC, Const '!$I$19</c:f>
              <c:strCache>
                <c:ptCount val="1"/>
                <c:pt idx="0">
                  <c:v>compn_private_sum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'!$I$20:$I$32</c:f>
              <c:numCache>
                <c:formatCode>#,##0</c:formatCode>
                <c:ptCount val="13"/>
                <c:pt idx="0">
                  <c:v>11.484989166259766</c:v>
                </c:pt>
                <c:pt idx="1">
                  <c:v>6.1005954742431641</c:v>
                </c:pt>
                <c:pt idx="2">
                  <c:v>2.2756586074829102</c:v>
                </c:pt>
                <c:pt idx="3">
                  <c:v>6.8047842979431152</c:v>
                </c:pt>
                <c:pt idx="4">
                  <c:v>16.860466003417969</c:v>
                </c:pt>
                <c:pt idx="5">
                  <c:v>35.838264465332031</c:v>
                </c:pt>
                <c:pt idx="6">
                  <c:v>36.188583374023438</c:v>
                </c:pt>
                <c:pt idx="7">
                  <c:v>62.074321746826172</c:v>
                </c:pt>
                <c:pt idx="8">
                  <c:v>34.993274688720703</c:v>
                </c:pt>
                <c:pt idx="9">
                  <c:v>27.592945098876953</c:v>
                </c:pt>
                <c:pt idx="10">
                  <c:v>46.453460693359375</c:v>
                </c:pt>
                <c:pt idx="11">
                  <c:v>51.732429504394531</c:v>
                </c:pt>
                <c:pt idx="12">
                  <c:v>42.054149627685547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'Total Flows PC, Const '!$N$19</c:f>
              <c:strCache>
                <c:ptCount val="1"/>
                <c:pt idx="0">
                  <c:v>compr_private_sum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'!$N$20:$N$32</c:f>
              <c:numCache>
                <c:formatCode>#,##0</c:formatCode>
                <c:ptCount val="13"/>
                <c:pt idx="0">
                  <c:v>11.484989166259766</c:v>
                </c:pt>
                <c:pt idx="1">
                  <c:v>5.9329209327697754</c:v>
                </c:pt>
                <c:pt idx="2">
                  <c:v>2.1785595417022705</c:v>
                </c:pt>
                <c:pt idx="3">
                  <c:v>6.3698325157165527</c:v>
                </c:pt>
                <c:pt idx="4">
                  <c:v>15.371244430541992</c:v>
                </c:pt>
                <c:pt idx="5">
                  <c:v>31.600675582885742</c:v>
                </c:pt>
                <c:pt idx="6">
                  <c:v>30.912357330322266</c:v>
                </c:pt>
                <c:pt idx="7">
                  <c:v>51.553359985351562</c:v>
                </c:pt>
                <c:pt idx="8">
                  <c:v>27.987791061401367</c:v>
                </c:pt>
                <c:pt idx="9">
                  <c:v>22.14771842956543</c:v>
                </c:pt>
                <c:pt idx="10">
                  <c:v>36.68463134765625</c:v>
                </c:pt>
                <c:pt idx="11">
                  <c:v>39.603260040283203</c:v>
                </c:pt>
                <c:pt idx="12">
                  <c:v>31.541446685791016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'Total Flows PC, Const '!$D$19</c:f>
              <c:strCache>
                <c:ptCount val="1"/>
                <c:pt idx="0">
                  <c:v>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 PC, Const 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'!$D$20:$D$32</c:f>
              <c:numCache>
                <c:formatCode>#,##0</c:formatCode>
                <c:ptCount val="13"/>
                <c:pt idx="0">
                  <c:v>11.484989166259766</c:v>
                </c:pt>
                <c:pt idx="1">
                  <c:v>6.0197691917419434</c:v>
                </c:pt>
                <c:pt idx="2">
                  <c:v>2.2165291309356689</c:v>
                </c:pt>
                <c:pt idx="3">
                  <c:v>6.5446286201477051</c:v>
                </c:pt>
                <c:pt idx="4">
                  <c:v>16.016315460205078</c:v>
                </c:pt>
                <c:pt idx="5">
                  <c:v>33.631923675537109</c:v>
                </c:pt>
                <c:pt idx="6">
                  <c:v>33.559429168701172</c:v>
                </c:pt>
                <c:pt idx="7">
                  <c:v>56.902790069580078</c:v>
                </c:pt>
                <c:pt idx="8">
                  <c:v>31.713680267333984</c:v>
                </c:pt>
                <c:pt idx="9">
                  <c:v>24.724050521850586</c:v>
                </c:pt>
                <c:pt idx="10">
                  <c:v>41.158901214599609</c:v>
                </c:pt>
                <c:pt idx="11">
                  <c:v>45.325382232666016</c:v>
                </c:pt>
                <c:pt idx="12">
                  <c:v>36.442050933837891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91616"/>
        <c:axId val="238997504"/>
      </c:lineChart>
      <c:catAx>
        <c:axId val="2389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975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38997504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389916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Const'!$B$36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Const'!$B$37:$B$49</c:f>
              <c:numCache>
                <c:formatCode>#,##0</c:formatCode>
                <c:ptCount val="13"/>
                <c:pt idx="0">
                  <c:v>9.2918472290039062</c:v>
                </c:pt>
                <c:pt idx="1">
                  <c:v>10.583547592163086</c:v>
                </c:pt>
                <c:pt idx="2">
                  <c:v>8.2512578964233398</c:v>
                </c:pt>
                <c:pt idx="3">
                  <c:v>5.7208161354064941</c:v>
                </c:pt>
                <c:pt idx="4">
                  <c:v>6.9787802696228027</c:v>
                </c:pt>
                <c:pt idx="5">
                  <c:v>10.565827369689941</c:v>
                </c:pt>
                <c:pt idx="6">
                  <c:v>10.094270706176758</c:v>
                </c:pt>
                <c:pt idx="7">
                  <c:v>12.908199310302734</c:v>
                </c:pt>
                <c:pt idx="8">
                  <c:v>14.680791854858398</c:v>
                </c:pt>
                <c:pt idx="9">
                  <c:v>19.00255012512207</c:v>
                </c:pt>
                <c:pt idx="10">
                  <c:v>19.770709991455078</c:v>
                </c:pt>
                <c:pt idx="11">
                  <c:v>15.729465484619141</c:v>
                </c:pt>
                <c:pt idx="12">
                  <c:v>15.359509468078613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593408"/>
        <c:axId val="244594944"/>
      </c:lineChart>
      <c:catAx>
        <c:axId val="2445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949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4594944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9340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Const'!$C$36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Const'!$C$37:$C$49</c:f>
              <c:numCache>
                <c:formatCode>#,##0</c:formatCode>
                <c:ptCount val="13"/>
                <c:pt idx="0">
                  <c:v>22.152030944824219</c:v>
                </c:pt>
                <c:pt idx="1">
                  <c:v>23.799139022827148</c:v>
                </c:pt>
                <c:pt idx="2">
                  <c:v>26.795339584350586</c:v>
                </c:pt>
                <c:pt idx="3">
                  <c:v>31.416118621826172</c:v>
                </c:pt>
                <c:pt idx="4">
                  <c:v>34.423290252685547</c:v>
                </c:pt>
                <c:pt idx="5">
                  <c:v>38.020694732666016</c:v>
                </c:pt>
                <c:pt idx="6">
                  <c:v>42.993080139160156</c:v>
                </c:pt>
                <c:pt idx="7">
                  <c:v>48.783184051513672</c:v>
                </c:pt>
                <c:pt idx="8">
                  <c:v>53.337749481201172</c:v>
                </c:pt>
                <c:pt idx="9">
                  <c:v>50.969825744628906</c:v>
                </c:pt>
                <c:pt idx="10">
                  <c:v>55.618083953857422</c:v>
                </c:pt>
                <c:pt idx="11">
                  <c:v>59.897754669189453</c:v>
                </c:pt>
                <c:pt idx="12">
                  <c:v>61.846954345703125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615424"/>
        <c:axId val="244641792"/>
      </c:lineChart>
      <c:catAx>
        <c:axId val="2446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4179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4641792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4461542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Const'!$D$36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Const'!$D$37:$D$49</c:f>
              <c:numCache>
                <c:formatCode>#,##0</c:formatCode>
                <c:ptCount val="13"/>
                <c:pt idx="0">
                  <c:v>13.092294692993164</c:v>
                </c:pt>
                <c:pt idx="1">
                  <c:v>6.5105295181274414</c:v>
                </c:pt>
                <c:pt idx="2">
                  <c:v>2.2802360057830811</c:v>
                </c:pt>
                <c:pt idx="3">
                  <c:v>6.7796406745910645</c:v>
                </c:pt>
                <c:pt idx="4">
                  <c:v>16.33660888671875</c:v>
                </c:pt>
                <c:pt idx="5">
                  <c:v>33.349094390869141</c:v>
                </c:pt>
                <c:pt idx="6">
                  <c:v>32.450412750244141</c:v>
                </c:pt>
                <c:pt idx="7">
                  <c:v>52.984737396240234</c:v>
                </c:pt>
                <c:pt idx="8">
                  <c:v>28.789161682128906</c:v>
                </c:pt>
                <c:pt idx="9">
                  <c:v>22.526262283325195</c:v>
                </c:pt>
                <c:pt idx="10">
                  <c:v>36.357212066650391</c:v>
                </c:pt>
                <c:pt idx="11">
                  <c:v>38.922203063964844</c:v>
                </c:pt>
                <c:pt idx="12">
                  <c:v>30.666742324829102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662272"/>
        <c:axId val="244663808"/>
      </c:lineChart>
      <c:catAx>
        <c:axId val="24466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6380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4663808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4466227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Flows'!$C$19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Flows'!$C$3:$C$15</c:f>
              <c:numCache>
                <c:formatCode>#,##0.0</c:formatCode>
                <c:ptCount val="13"/>
                <c:pt idx="0">
                  <c:v>6.2244822652940996</c:v>
                </c:pt>
                <c:pt idx="1">
                  <c:v>6.7166986483311009</c:v>
                </c:pt>
                <c:pt idx="2">
                  <c:v>8.4953299735134991</c:v>
                </c:pt>
                <c:pt idx="3">
                  <c:v>9.7331438037282005</c:v>
                </c:pt>
                <c:pt idx="4">
                  <c:v>10.9193032429016</c:v>
                </c:pt>
                <c:pt idx="5">
                  <c:v>12.079967039943536</c:v>
                </c:pt>
                <c:pt idx="6">
                  <c:v>14.029259366234115</c:v>
                </c:pt>
                <c:pt idx="7">
                  <c:v>17.190173110570566</c:v>
                </c:pt>
                <c:pt idx="8">
                  <c:v>21.86827758683334</c:v>
                </c:pt>
                <c:pt idx="9">
                  <c:v>22.976516781265008</c:v>
                </c:pt>
                <c:pt idx="10">
                  <c:v>24.926371848715046</c:v>
                </c:pt>
                <c:pt idx="11">
                  <c:v>27.56644747792167</c:v>
                </c:pt>
                <c:pt idx="12">
                  <c:v>29.536555302953104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452416"/>
        <c:axId val="332998144"/>
      </c:lineChart>
      <c:catAx>
        <c:axId val="33145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981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329981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331452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Const'!$B$2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Const'!$B$20:$B$32</c:f>
              <c:numCache>
                <c:formatCode>#,##0</c:formatCode>
                <c:ptCount val="13"/>
                <c:pt idx="0">
                  <c:v>7.6072640419006348</c:v>
                </c:pt>
                <c:pt idx="1">
                  <c:v>9.0102100372314453</c:v>
                </c:pt>
                <c:pt idx="2">
                  <c:v>6.2201094627380371</c:v>
                </c:pt>
                <c:pt idx="3">
                  <c:v>2.9979925155639648</c:v>
                </c:pt>
                <c:pt idx="4">
                  <c:v>4.0780019760131836</c:v>
                </c:pt>
                <c:pt idx="5">
                  <c:v>8.0260229110717773</c:v>
                </c:pt>
                <c:pt idx="6">
                  <c:v>7.1445655822753906</c:v>
                </c:pt>
                <c:pt idx="7">
                  <c:v>9.8059825897216797</c:v>
                </c:pt>
                <c:pt idx="8">
                  <c:v>11.150407791137695</c:v>
                </c:pt>
                <c:pt idx="9">
                  <c:v>15.961670875549316</c:v>
                </c:pt>
                <c:pt idx="10">
                  <c:v>16.589462280273438</c:v>
                </c:pt>
                <c:pt idx="11">
                  <c:v>12.903681755065918</c:v>
                </c:pt>
                <c:pt idx="12">
                  <c:v>12.439534187316895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705152"/>
        <c:axId val="244706688"/>
      </c:lineChart>
      <c:catAx>
        <c:axId val="2447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066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4706688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0515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Const'!$C$19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Const'!$C$20:$C$32</c:f>
              <c:numCache>
                <c:formatCode>#,##0</c:formatCode>
                <c:ptCount val="13"/>
                <c:pt idx="0">
                  <c:v>22.973876953125</c:v>
                </c:pt>
                <c:pt idx="1">
                  <c:v>24.806034088134766</c:v>
                </c:pt>
                <c:pt idx="2">
                  <c:v>27.7603759765625</c:v>
                </c:pt>
                <c:pt idx="3">
                  <c:v>32.803955078125</c:v>
                </c:pt>
                <c:pt idx="4">
                  <c:v>36.051643371582031</c:v>
                </c:pt>
                <c:pt idx="5">
                  <c:v>40.029369354248047</c:v>
                </c:pt>
                <c:pt idx="6">
                  <c:v>45.384624481201172</c:v>
                </c:pt>
                <c:pt idx="7">
                  <c:v>51.432346343994141</c:v>
                </c:pt>
                <c:pt idx="8">
                  <c:v>55.865680694580078</c:v>
                </c:pt>
                <c:pt idx="9">
                  <c:v>52.993659973144531</c:v>
                </c:pt>
                <c:pt idx="10">
                  <c:v>58.109317779541016</c:v>
                </c:pt>
                <c:pt idx="11">
                  <c:v>62.739910125732422</c:v>
                </c:pt>
                <c:pt idx="12">
                  <c:v>64.304283142089844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837184"/>
        <c:axId val="245843072"/>
      </c:lineChart>
      <c:catAx>
        <c:axId val="2458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4307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5843072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4583718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Const'!$B$2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Const'!$B$3:$B$15</c:f>
              <c:numCache>
                <c:formatCode>#,##0</c:formatCode>
                <c:ptCount val="13"/>
                <c:pt idx="0">
                  <c:v>22.825302124023438</c:v>
                </c:pt>
                <c:pt idx="1">
                  <c:v>23.108421325683594</c:v>
                </c:pt>
                <c:pt idx="2">
                  <c:v>24.27703857421875</c:v>
                </c:pt>
                <c:pt idx="3">
                  <c:v>27.016639709472656</c:v>
                </c:pt>
                <c:pt idx="4">
                  <c:v>29.472122192382812</c:v>
                </c:pt>
                <c:pt idx="5">
                  <c:v>30.094341278076172</c:v>
                </c:pt>
                <c:pt idx="6">
                  <c:v>32.584865570068359</c:v>
                </c:pt>
                <c:pt idx="7">
                  <c:v>36.363304138183594</c:v>
                </c:pt>
                <c:pt idx="8">
                  <c:v>41.149520874023438</c:v>
                </c:pt>
                <c:pt idx="9">
                  <c:v>41.608627319335938</c:v>
                </c:pt>
                <c:pt idx="10">
                  <c:v>43.213737487792969</c:v>
                </c:pt>
                <c:pt idx="11">
                  <c:v>36.367027282714844</c:v>
                </c:pt>
                <c:pt idx="12">
                  <c:v>36.487739562988281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876224"/>
        <c:axId val="245877760"/>
      </c:lineChart>
      <c:catAx>
        <c:axId val="2458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777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5877760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7622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Const'!$C$19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Const'!$C$3:$C$15</c:f>
              <c:numCache>
                <c:formatCode>#,##0</c:formatCode>
                <c:ptCount val="13"/>
                <c:pt idx="0">
                  <c:v>15.549544334411621</c:v>
                </c:pt>
                <c:pt idx="1">
                  <c:v>15.783544540405273</c:v>
                </c:pt>
                <c:pt idx="2">
                  <c:v>19.181184768676758</c:v>
                </c:pt>
                <c:pt idx="3">
                  <c:v>20.561531066894531</c:v>
                </c:pt>
                <c:pt idx="4">
                  <c:v>21.796655654907227</c:v>
                </c:pt>
                <c:pt idx="5">
                  <c:v>22.576047897338867</c:v>
                </c:pt>
                <c:pt idx="6">
                  <c:v>24.758293151855469</c:v>
                </c:pt>
                <c:pt idx="7">
                  <c:v>28.753532409667969</c:v>
                </c:pt>
                <c:pt idx="8">
                  <c:v>34.384811401367188</c:v>
                </c:pt>
                <c:pt idx="9">
                  <c:v>35.92449951171875</c:v>
                </c:pt>
                <c:pt idx="10">
                  <c:v>37.259906768798828</c:v>
                </c:pt>
                <c:pt idx="11">
                  <c:v>39.140602111816406</c:v>
                </c:pt>
                <c:pt idx="12">
                  <c:v>44.066322326660156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885952"/>
        <c:axId val="245904128"/>
      </c:lineChart>
      <c:catAx>
        <c:axId val="2458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0412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5904128"/>
        <c:scaling>
          <c:orientation val="minMax"/>
          <c:max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4588595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Const'!$D$2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Const'!$D$3:$D$15</c:f>
              <c:numCache>
                <c:formatCode>#,##0</c:formatCode>
                <c:ptCount val="13"/>
                <c:pt idx="0">
                  <c:v>1.4349154233932495</c:v>
                </c:pt>
                <c:pt idx="1">
                  <c:v>-0.67595833539962769</c:v>
                </c:pt>
                <c:pt idx="2">
                  <c:v>-0.92923343181610107</c:v>
                </c:pt>
                <c:pt idx="3">
                  <c:v>-0.86992859840393066</c:v>
                </c:pt>
                <c:pt idx="4">
                  <c:v>-0.36100146174430847</c:v>
                </c:pt>
                <c:pt idx="5">
                  <c:v>1.0317127704620361</c:v>
                </c:pt>
                <c:pt idx="6">
                  <c:v>3.097001314163208</c:v>
                </c:pt>
                <c:pt idx="7">
                  <c:v>1.1320222616195679</c:v>
                </c:pt>
                <c:pt idx="8">
                  <c:v>3.8225595951080322</c:v>
                </c:pt>
                <c:pt idx="9">
                  <c:v>3.1733658313751221</c:v>
                </c:pt>
                <c:pt idx="10">
                  <c:v>0.97297853231430054</c:v>
                </c:pt>
                <c:pt idx="11">
                  <c:v>2.2879581451416016</c:v>
                </c:pt>
                <c:pt idx="12">
                  <c:v>2.1297309398651123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933184"/>
        <c:axId val="245934720"/>
      </c:lineChart>
      <c:catAx>
        <c:axId val="24593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3472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5934720"/>
        <c:scaling>
          <c:orientation val="minMax"/>
          <c:max val="7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3318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Const'!$D$19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Const'!$D$20:$D$32</c:f>
              <c:numCache>
                <c:formatCode>#,##0</c:formatCode>
                <c:ptCount val="13"/>
                <c:pt idx="0">
                  <c:v>14.543352127075195</c:v>
                </c:pt>
                <c:pt idx="1">
                  <c:v>7.4132742881774902</c:v>
                </c:pt>
                <c:pt idx="2">
                  <c:v>2.6870124340057373</c:v>
                </c:pt>
                <c:pt idx="3">
                  <c:v>7.7576932907104492</c:v>
                </c:pt>
                <c:pt idx="4">
                  <c:v>18.489959716796875</c:v>
                </c:pt>
                <c:pt idx="5">
                  <c:v>37.552165985107422</c:v>
                </c:pt>
                <c:pt idx="6">
                  <c:v>36.300197601318359</c:v>
                </c:pt>
                <c:pt idx="7">
                  <c:v>59.842876434326172</c:v>
                </c:pt>
                <c:pt idx="8">
                  <c:v>32.119190216064453</c:v>
                </c:pt>
                <c:pt idx="9">
                  <c:v>25.129535675048828</c:v>
                </c:pt>
                <c:pt idx="10">
                  <c:v>41.158901214599609</c:v>
                </c:pt>
                <c:pt idx="11">
                  <c:v>43.938320159912109</c:v>
                </c:pt>
                <c:pt idx="12">
                  <c:v>34.610630035400391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967488"/>
        <c:axId val="245981568"/>
      </c:lineChart>
      <c:catAx>
        <c:axId val="2459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815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5981568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4596748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avg'!$B$36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Flows, Const avg'!$A$37:$A$49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avg'!$B$37:$B$49</c:f>
              <c:numCache>
                <c:formatCode>#,##0.0</c:formatCode>
                <c:ptCount val="13"/>
                <c:pt idx="0">
                  <c:v>0.36364081501960754</c:v>
                </c:pt>
                <c:pt idx="1">
                  <c:v>0.43205457925796509</c:v>
                </c:pt>
                <c:pt idx="2">
                  <c:v>0.34700590372085571</c:v>
                </c:pt>
                <c:pt idx="3">
                  <c:v>0.24942982196807861</c:v>
                </c:pt>
                <c:pt idx="4">
                  <c:v>0.3166261613368988</c:v>
                </c:pt>
                <c:pt idx="5">
                  <c:v>0.50219231843948364</c:v>
                </c:pt>
                <c:pt idx="6">
                  <c:v>0.50166451930999756</c:v>
                </c:pt>
                <c:pt idx="7">
                  <c:v>0.66813880205154419</c:v>
                </c:pt>
                <c:pt idx="8">
                  <c:v>0.7989126443862915</c:v>
                </c:pt>
                <c:pt idx="9">
                  <c:v>1.0432552099227905</c:v>
                </c:pt>
                <c:pt idx="10">
                  <c:v>1.1168510913848877</c:v>
                </c:pt>
                <c:pt idx="11">
                  <c:v>0.92793905735015869</c:v>
                </c:pt>
                <c:pt idx="12">
                  <c:v>0.93616151809692383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031488"/>
        <c:axId val="246033024"/>
      </c:lineChart>
      <c:catAx>
        <c:axId val="2460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3302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60330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314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avg'!$C$36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Flows, Const avg'!$A$37:$A$49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avg'!$C$37:$C$49</c:f>
              <c:numCache>
                <c:formatCode>#,##0.0</c:formatCode>
                <c:ptCount val="13"/>
                <c:pt idx="0">
                  <c:v>0.86693019379762803</c:v>
                </c:pt>
                <c:pt idx="1">
                  <c:v>0.97155766005606981</c:v>
                </c:pt>
                <c:pt idx="2">
                  <c:v>1.1268754540018977</c:v>
                </c:pt>
                <c:pt idx="3">
                  <c:v>1.3697550032217976</c:v>
                </c:pt>
                <c:pt idx="4">
                  <c:v>1.5617792934950625</c:v>
                </c:pt>
                <c:pt idx="5">
                  <c:v>1.8071184531680524</c:v>
                </c:pt>
                <c:pt idx="6">
                  <c:v>2.1366675252493632</c:v>
                </c:pt>
                <c:pt idx="7">
                  <c:v>2.525056614614873</c:v>
                </c:pt>
                <c:pt idx="8">
                  <c:v>2.9025822574307276</c:v>
                </c:pt>
                <c:pt idx="9">
                  <c:v>2.7982843259681363</c:v>
                </c:pt>
                <c:pt idx="10">
                  <c:v>3.1418757990819199</c:v>
                </c:pt>
                <c:pt idx="11">
                  <c:v>3.5335890452407086</c:v>
                </c:pt>
                <c:pt idx="12">
                  <c:v>3.7695696954331654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065792"/>
        <c:axId val="246075776"/>
      </c:lineChart>
      <c:catAx>
        <c:axId val="2460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757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60757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460657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avg'!$D$36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Flows, Const avg'!$A$37:$A$49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avg'!$D$37:$D$49</c:f>
              <c:numCache>
                <c:formatCode>#,##0.0</c:formatCode>
                <c:ptCount val="13"/>
                <c:pt idx="0">
                  <c:v>0.51237313953488361</c:v>
                </c:pt>
                <c:pt idx="1">
                  <c:v>0.26578081395348824</c:v>
                </c:pt>
                <c:pt idx="2">
                  <c:v>9.5895116279069811E-2</c:v>
                </c:pt>
                <c:pt idx="3">
                  <c:v>0.29559500000000005</c:v>
                </c:pt>
                <c:pt idx="4">
                  <c:v>0.74118941860465115</c:v>
                </c:pt>
                <c:pt idx="5">
                  <c:v>1.5850776744186048</c:v>
                </c:pt>
                <c:pt idx="6">
                  <c:v>1.6127188372093024</c:v>
                </c:pt>
                <c:pt idx="7">
                  <c:v>2.7425323255813949</c:v>
                </c:pt>
                <c:pt idx="8">
                  <c:v>1.5666747674418606</c:v>
                </c:pt>
                <c:pt idx="9">
                  <c:v>1.2367099999999995</c:v>
                </c:pt>
                <c:pt idx="10">
                  <c:v>2.0538255813953499</c:v>
                </c:pt>
                <c:pt idx="11">
                  <c:v>2.2961640697674417</c:v>
                </c:pt>
                <c:pt idx="12">
                  <c:v>1.8691367441860471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116736"/>
        <c:axId val="246118272"/>
      </c:lineChart>
      <c:catAx>
        <c:axId val="2461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1827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61182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noFill/>
          <a:ln>
            <a:noFill/>
          </a:ln>
        </c:spPr>
        <c:crossAx val="246116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Flows, Const avg'!$A$20:$A$32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avg'!$B$20:$B$32</c:f>
              <c:numCache>
                <c:formatCode>#,##0.0</c:formatCode>
                <c:ptCount val="13"/>
                <c:pt idx="0">
                  <c:v>0.3557685911655426</c:v>
                </c:pt>
                <c:pt idx="1">
                  <c:v>0.43910673260688782</c:v>
                </c:pt>
                <c:pt idx="2">
                  <c:v>0.31196689605712891</c:v>
                </c:pt>
                <c:pt idx="3">
                  <c:v>0.15573467314243317</c:v>
                </c:pt>
                <c:pt idx="4">
                  <c:v>0.22021859884262085</c:v>
                </c:pt>
                <c:pt idx="5">
                  <c:v>0.45361283421516418</c:v>
                </c:pt>
                <c:pt idx="6">
                  <c:v>0.42180469632148743</c:v>
                </c:pt>
                <c:pt idx="7">
                  <c:v>0.6023705005645752</c:v>
                </c:pt>
                <c:pt idx="8">
                  <c:v>0.71942204236984253</c:v>
                </c:pt>
                <c:pt idx="9">
                  <c:v>1.0379226207733154</c:v>
                </c:pt>
                <c:pt idx="10">
                  <c:v>1.1088162660598755</c:v>
                </c:pt>
                <c:pt idx="11">
                  <c:v>0.89971733093261719</c:v>
                </c:pt>
                <c:pt idx="12">
                  <c:v>0.89511018991470337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167808"/>
        <c:axId val="246173696"/>
      </c:lineChart>
      <c:catAx>
        <c:axId val="24616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36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617369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678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Flows'!$D$2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Flows'!$A$3:$A$15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Flows'!$D$3:$D$15</c:f>
              <c:numCache>
                <c:formatCode>#,##0.0</c:formatCode>
                <c:ptCount val="13"/>
                <c:pt idx="0">
                  <c:v>0.70928000000000035</c:v>
                </c:pt>
                <c:pt idx="1">
                  <c:v>1.46682</c:v>
                </c:pt>
                <c:pt idx="2">
                  <c:v>-2.1041500000000002</c:v>
                </c:pt>
                <c:pt idx="3">
                  <c:v>3.0252500000000002</c:v>
                </c:pt>
                <c:pt idx="4">
                  <c:v>2.21455</c:v>
                </c:pt>
                <c:pt idx="5">
                  <c:v>5.2439999999999487E-2</c:v>
                </c:pt>
                <c:pt idx="6">
                  <c:v>3.6651899999999999</c:v>
                </c:pt>
                <c:pt idx="7">
                  <c:v>1.7627800000000002</c:v>
                </c:pt>
                <c:pt idx="8">
                  <c:v>5.4697999999999993</c:v>
                </c:pt>
                <c:pt idx="9">
                  <c:v>7.6251499999999997</c:v>
                </c:pt>
                <c:pt idx="10">
                  <c:v>2.3079499999999995</c:v>
                </c:pt>
                <c:pt idx="11">
                  <c:v>4.4200699999999991</c:v>
                </c:pt>
                <c:pt idx="12">
                  <c:v>5.8447699999999996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430784"/>
        <c:axId val="339522688"/>
      </c:lineChart>
      <c:catAx>
        <c:axId val="3394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226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39522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3078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Flows, Const avg'!$A$20:$A$32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avg'!$C$20:$C$32</c:f>
              <c:numCache>
                <c:formatCode>#,##0.0</c:formatCode>
                <c:ptCount val="13"/>
                <c:pt idx="0">
                  <c:v>1.0744183245516248</c:v>
                </c:pt>
                <c:pt idx="1">
                  <c:v>1.2089058897246561</c:v>
                </c:pt>
                <c:pt idx="2">
                  <c:v>1.3923095084149679</c:v>
                </c:pt>
                <c:pt idx="3">
                  <c:v>1.7040445813533251</c:v>
                </c:pt>
                <c:pt idx="4">
                  <c:v>1.9468460900524163</c:v>
                </c:pt>
                <c:pt idx="5">
                  <c:v>2.2623704306579793</c:v>
                </c:pt>
                <c:pt idx="6">
                  <c:v>2.6794416794218447</c:v>
                </c:pt>
                <c:pt idx="7">
                  <c:v>3.1594309421100766</c:v>
                </c:pt>
                <c:pt idx="8">
                  <c:v>3.6044425091531318</c:v>
                </c:pt>
                <c:pt idx="9">
                  <c:v>3.4459621839161163</c:v>
                </c:pt>
                <c:pt idx="10">
                  <c:v>3.8839450218717539</c:v>
                </c:pt>
                <c:pt idx="11">
                  <c:v>4.3745797714401933</c:v>
                </c:pt>
                <c:pt idx="12">
                  <c:v>4.6271362558664553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10560"/>
        <c:axId val="246212096"/>
      </c:lineChart>
      <c:catAx>
        <c:axId val="2462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120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621209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462105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Flows, Const avg'!$A$3:$A$15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avg'!$B$3:$B$15</c:f>
              <c:numCache>
                <c:formatCode>#,##0.0</c:formatCode>
                <c:ptCount val="13"/>
                <c:pt idx="0">
                  <c:v>0.38654181361198425</c:v>
                </c:pt>
                <c:pt idx="1">
                  <c:v>0.41153925657272339</c:v>
                </c:pt>
                <c:pt idx="2">
                  <c:v>0.44893756508827209</c:v>
                </c:pt>
                <c:pt idx="3">
                  <c:v>0.52199751138687134</c:v>
                </c:pt>
                <c:pt idx="4">
                  <c:v>0.59708452224731445</c:v>
                </c:pt>
                <c:pt idx="5">
                  <c:v>0.64351451396942139</c:v>
                </c:pt>
                <c:pt idx="6">
                  <c:v>0.73398405313491821</c:v>
                </c:pt>
                <c:pt idx="7">
                  <c:v>0.85946476459503174</c:v>
                </c:pt>
                <c:pt idx="8">
                  <c:v>1.0301581621170044</c:v>
                </c:pt>
                <c:pt idx="9">
                  <c:v>1.0587681531906128</c:v>
                </c:pt>
                <c:pt idx="10">
                  <c:v>1.1402249336242676</c:v>
                </c:pt>
                <c:pt idx="11">
                  <c:v>1.0100386142730713</c:v>
                </c:pt>
                <c:pt idx="12">
                  <c:v>1.0555835962295532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49344"/>
        <c:axId val="246250880"/>
      </c:lineChart>
      <c:catAx>
        <c:axId val="24624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5088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62508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493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cat>
            <c:numRef>
              <c:f>'Total Flows, Const avg'!$A$3:$A$15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avg'!$C$3:$C$15</c:f>
              <c:numCache>
                <c:formatCode>#,##0.0</c:formatCode>
                <c:ptCount val="13"/>
                <c:pt idx="0">
                  <c:v>0.26332835887690909</c:v>
                </c:pt>
                <c:pt idx="1">
                  <c:v>0.28109008283836356</c:v>
                </c:pt>
                <c:pt idx="2">
                  <c:v>0.35470365934569092</c:v>
                </c:pt>
                <c:pt idx="3">
                  <c:v>0.39727623047553445</c:v>
                </c:pt>
                <c:pt idx="4">
                  <c:v>0.44158497623730986</c:v>
                </c:pt>
                <c:pt idx="5">
                  <c:v>0.48274906410644869</c:v>
                </c:pt>
                <c:pt idx="6">
                  <c:v>0.55768816765668805</c:v>
                </c:pt>
                <c:pt idx="7">
                  <c:v>0.67960402553792343</c:v>
                </c:pt>
                <c:pt idx="8">
                  <c:v>0.86080697969282849</c:v>
                </c:pt>
                <c:pt idx="9">
                  <c:v>0.91413055739219229</c:v>
                </c:pt>
                <c:pt idx="10">
                  <c:v>0.98312896914784975</c:v>
                </c:pt>
                <c:pt idx="11">
                  <c:v>1.0870705690240245</c:v>
                </c:pt>
                <c:pt idx="12">
                  <c:v>1.2748306105363354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377856"/>
        <c:axId val="246379648"/>
      </c:lineChart>
      <c:catAx>
        <c:axId val="2463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796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63796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463778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avg'!$D$2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Flows, Const avg'!$A$3:$A$15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avg'!$D$3:$D$15</c:f>
              <c:numCache>
                <c:formatCode>#,##0.0</c:formatCode>
                <c:ptCount val="13"/>
                <c:pt idx="0">
                  <c:v>2.4300000000000002E-2</c:v>
                </c:pt>
                <c:pt idx="1">
                  <c:v>-1.2038181818181819E-2</c:v>
                </c:pt>
                <c:pt idx="2">
                  <c:v>-1.7183636363636359E-2</c:v>
                </c:pt>
                <c:pt idx="3">
                  <c:v>-1.6808181818181823E-2</c:v>
                </c:pt>
                <c:pt idx="4">
                  <c:v>-7.3136363636363624E-3</c:v>
                </c:pt>
                <c:pt idx="5">
                  <c:v>2.2061363636363636E-2</c:v>
                </c:pt>
                <c:pt idx="6">
                  <c:v>6.9760909090909096E-2</c:v>
                </c:pt>
                <c:pt idx="7">
                  <c:v>2.6755909090909087E-2</c:v>
                </c:pt>
                <c:pt idx="8">
                  <c:v>9.5695909090909081E-2</c:v>
                </c:pt>
                <c:pt idx="9">
                  <c:v>8.0749090909090909E-2</c:v>
                </c:pt>
                <c:pt idx="10">
                  <c:v>2.5672727272727264E-2</c:v>
                </c:pt>
                <c:pt idx="11">
                  <c:v>6.3544545454545465E-2</c:v>
                </c:pt>
                <c:pt idx="12">
                  <c:v>6.1612727272727291E-2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08704"/>
        <c:axId val="246410240"/>
      </c:lineChart>
      <c:catAx>
        <c:axId val="2464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102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6410240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087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avg'!$D$19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Flows, Const avg'!$A$20:$A$32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avg'!$D$20:$D$32</c:f>
              <c:numCache>
                <c:formatCode>#,##0.0</c:formatCode>
                <c:ptCount val="13"/>
                <c:pt idx="0">
                  <c:v>0.68014828125000015</c:v>
                </c:pt>
                <c:pt idx="1">
                  <c:v>0.36128109375</c:v>
                </c:pt>
                <c:pt idx="2">
                  <c:v>0.13476593749999996</c:v>
                </c:pt>
                <c:pt idx="3">
                  <c:v>0.40298359375000004</c:v>
                </c:pt>
                <c:pt idx="4">
                  <c:v>0.99848734375000003</c:v>
                </c:pt>
                <c:pt idx="5">
                  <c:v>2.1223645312499997</c:v>
                </c:pt>
                <c:pt idx="6">
                  <c:v>2.1431106249999998</c:v>
                </c:pt>
                <c:pt idx="7">
                  <c:v>3.6760804687499999</c:v>
                </c:pt>
                <c:pt idx="8">
                  <c:v>2.0723237499999998</c:v>
                </c:pt>
                <c:pt idx="9">
                  <c:v>1.6340715624999995</c:v>
                </c:pt>
                <c:pt idx="10">
                  <c:v>2.751003125</c:v>
                </c:pt>
                <c:pt idx="11">
                  <c:v>3.0636270312499998</c:v>
                </c:pt>
                <c:pt idx="12">
                  <c:v>2.4904731250000003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557696"/>
        <c:axId val="246584064"/>
      </c:lineChart>
      <c:catAx>
        <c:axId val="2465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8406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658406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465576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'Flows Share, Const'!$B$3:$B$15</c:f>
              <c:numCache>
                <c:formatCode>#,##0.0</c:formatCode>
                <c:ptCount val="13"/>
                <c:pt idx="0">
                  <c:v>57.335941314697266</c:v>
                </c:pt>
                <c:pt idx="1">
                  <c:v>60.467910766601563</c:v>
                </c:pt>
                <c:pt idx="2">
                  <c:v>57.083507537841797</c:v>
                </c:pt>
                <c:pt idx="3">
                  <c:v>57.841266632080078</c:v>
                </c:pt>
                <c:pt idx="4">
                  <c:v>57.893165588378906</c:v>
                </c:pt>
                <c:pt idx="5">
                  <c:v>56.039413452148438</c:v>
                </c:pt>
                <c:pt idx="6">
                  <c:v>53.912605285644531</c:v>
                </c:pt>
                <c:pt idx="7">
                  <c:v>54.888950347900391</c:v>
                </c:pt>
                <c:pt idx="8">
                  <c:v>51.853748321533203</c:v>
                </c:pt>
                <c:pt idx="9">
                  <c:v>51.555488586425781</c:v>
                </c:pt>
                <c:pt idx="10">
                  <c:v>53.0577392578125</c:v>
                </c:pt>
                <c:pt idx="11">
                  <c:v>46.746898651123047</c:v>
                </c:pt>
                <c:pt idx="12">
                  <c:v>44.129253387451172</c:v>
                </c:pt>
              </c:numCache>
            </c:numRef>
          </c:val>
        </c:ser>
        <c:ser>
          <c:idx val="2"/>
          <c:order val="1"/>
          <c:tx>
            <c:strRef>
              <c:f>'Flows Share, Const'!$D$2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solidFill>
              <a:schemeClr val="accent4"/>
            </a:solidFill>
          </c:spPr>
          <c:val>
            <c:numRef>
              <c:f>'Flows Share, Const'!$D$3:$D$15</c:f>
              <c:numCache>
                <c:formatCode>#,##0.0</c:formatCode>
                <c:ptCount val="13"/>
                <c:pt idx="0">
                  <c:v>39.059627532958984</c:v>
                </c:pt>
                <c:pt idx="1">
                  <c:v>41.300872802734375</c:v>
                </c:pt>
                <c:pt idx="2">
                  <c:v>45.101432800292969</c:v>
                </c:pt>
                <c:pt idx="3">
                  <c:v>44.021205902099609</c:v>
                </c:pt>
                <c:pt idx="4">
                  <c:v>42.815963745117188</c:v>
                </c:pt>
                <c:pt idx="5">
                  <c:v>42.039413452148438</c:v>
                </c:pt>
                <c:pt idx="6">
                  <c:v>40.963314056396484</c:v>
                </c:pt>
                <c:pt idx="7">
                  <c:v>43.402305603027344</c:v>
                </c:pt>
                <c:pt idx="8">
                  <c:v>43.329334259033203</c:v>
                </c:pt>
                <c:pt idx="9">
                  <c:v>44.512527465820312</c:v>
                </c:pt>
                <c:pt idx="10">
                  <c:v>45.747638702392578</c:v>
                </c:pt>
                <c:pt idx="11">
                  <c:v>50.312114715576172</c:v>
                </c:pt>
                <c:pt idx="12">
                  <c:v>53.294994354248047</c:v>
                </c:pt>
              </c:numCache>
            </c:numRef>
          </c:val>
        </c:ser>
        <c:ser>
          <c:idx val="1"/>
          <c:order val="2"/>
          <c:tx>
            <c:strRef>
              <c:f>'Flows Share, Const'!$C$2</c:f>
              <c:strCache>
                <c:ptCount val="1"/>
                <c:pt idx="0">
                  <c:v>share_private_sum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'Flows Share, Const'!$C$3:$C$15</c:f>
              <c:numCache>
                <c:formatCode>#,##0.0</c:formatCode>
                <c:ptCount val="13"/>
                <c:pt idx="0">
                  <c:v>3.60443115234375</c:v>
                </c:pt>
                <c:pt idx="1">
                  <c:v>-1.7687832117080688</c:v>
                </c:pt>
                <c:pt idx="2">
                  <c:v>-2.184941291809082</c:v>
                </c:pt>
                <c:pt idx="3">
                  <c:v>-1.8624734878540039</c:v>
                </c:pt>
                <c:pt idx="4">
                  <c:v>-0.70912826061248779</c:v>
                </c:pt>
                <c:pt idx="5">
                  <c:v>1.9211777448654175</c:v>
                </c:pt>
                <c:pt idx="6">
                  <c:v>5.1240787506103516</c:v>
                </c:pt>
                <c:pt idx="7">
                  <c:v>1.7087422609329224</c:v>
                </c:pt>
                <c:pt idx="8">
                  <c:v>4.8169217109680176</c:v>
                </c:pt>
                <c:pt idx="9">
                  <c:v>3.9319832324981689</c:v>
                </c:pt>
                <c:pt idx="10">
                  <c:v>1.1946210861206055</c:v>
                </c:pt>
                <c:pt idx="11">
                  <c:v>2.9409868717193604</c:v>
                </c:pt>
                <c:pt idx="12">
                  <c:v>2.575753927230835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28960"/>
        <c:axId val="246730752"/>
      </c:areaChart>
      <c:catAx>
        <c:axId val="2467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307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67307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2896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'Flows Share, Const'!$B$20:$B$32</c:f>
              <c:numCache>
                <c:formatCode>#,##0.0</c:formatCode>
                <c:ptCount val="13"/>
                <c:pt idx="0">
                  <c:v>16.858392715454102</c:v>
                </c:pt>
                <c:pt idx="1">
                  <c:v>21.853784561157227</c:v>
                </c:pt>
                <c:pt idx="2">
                  <c:v>16.963550567626953</c:v>
                </c:pt>
                <c:pt idx="3">
                  <c:v>6.8825011253356934</c:v>
                </c:pt>
                <c:pt idx="4">
                  <c:v>6.9567203521728516</c:v>
                </c:pt>
                <c:pt idx="5">
                  <c:v>9.3753662109375</c:v>
                </c:pt>
                <c:pt idx="6">
                  <c:v>8.0430202484130859</c:v>
                </c:pt>
                <c:pt idx="7">
                  <c:v>8.0986833572387695</c:v>
                </c:pt>
                <c:pt idx="8">
                  <c:v>11.247668266296387</c:v>
                </c:pt>
                <c:pt idx="9">
                  <c:v>16.965185165405273</c:v>
                </c:pt>
                <c:pt idx="10">
                  <c:v>14.318827629089355</c:v>
                </c:pt>
                <c:pt idx="11">
                  <c:v>10.790663719177246</c:v>
                </c:pt>
                <c:pt idx="12">
                  <c:v>11.171115875244141</c:v>
                </c:pt>
              </c:numCache>
            </c:numRef>
          </c:val>
        </c:ser>
        <c:ser>
          <c:idx val="2"/>
          <c:order val="1"/>
          <c:tx>
            <c:strRef>
              <c:f>'Flows Share, Const'!$D$2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'Flows Share,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'Flows Share, Const'!$D$20:$D$32</c:f>
              <c:numCache>
                <c:formatCode>#,##0.0</c:formatCode>
                <c:ptCount val="13"/>
                <c:pt idx="0">
                  <c:v>50.912212371826172</c:v>
                </c:pt>
                <c:pt idx="1">
                  <c:v>60.165714263916016</c:v>
                </c:pt>
                <c:pt idx="2">
                  <c:v>75.708396911621094</c:v>
                </c:pt>
                <c:pt idx="3">
                  <c:v>75.308135986328125</c:v>
                </c:pt>
                <c:pt idx="4">
                  <c:v>61.500995635986328</c:v>
                </c:pt>
                <c:pt idx="5">
                  <c:v>46.759151458740234</c:v>
                </c:pt>
                <c:pt idx="6">
                  <c:v>51.091899871826172</c:v>
                </c:pt>
                <c:pt idx="7">
                  <c:v>42.477561950683594</c:v>
                </c:pt>
                <c:pt idx="8">
                  <c:v>56.352977752685547</c:v>
                </c:pt>
                <c:pt idx="9">
                  <c:v>56.32537841796875</c:v>
                </c:pt>
                <c:pt idx="10">
                  <c:v>50.155776977539063</c:v>
                </c:pt>
                <c:pt idx="11">
                  <c:v>52.466053009033203</c:v>
                </c:pt>
                <c:pt idx="12">
                  <c:v>57.747386932373047</c:v>
                </c:pt>
              </c:numCache>
            </c:numRef>
          </c:val>
        </c:ser>
        <c:ser>
          <c:idx val="1"/>
          <c:order val="2"/>
          <c:tx>
            <c:strRef>
              <c:f>'Flows Share, Const'!$C$19</c:f>
              <c:strCache>
                <c:ptCount val="1"/>
                <c:pt idx="0">
                  <c:v>share_private_sum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'Flows Share, Const'!$C$20:$C$32</c:f>
              <c:numCache>
                <c:formatCode>#,##0.0</c:formatCode>
                <c:ptCount val="13"/>
                <c:pt idx="0">
                  <c:v>32.229396820068359</c:v>
                </c:pt>
                <c:pt idx="1">
                  <c:v>17.980501174926758</c:v>
                </c:pt>
                <c:pt idx="2">
                  <c:v>7.3280496597290039</c:v>
                </c:pt>
                <c:pt idx="3">
                  <c:v>17.809360504150391</c:v>
                </c:pt>
                <c:pt idx="4">
                  <c:v>31.542282104492188</c:v>
                </c:pt>
                <c:pt idx="5">
                  <c:v>43.865482330322266</c:v>
                </c:pt>
                <c:pt idx="6">
                  <c:v>40.865077972412109</c:v>
                </c:pt>
                <c:pt idx="7">
                  <c:v>49.423755645751953</c:v>
                </c:pt>
                <c:pt idx="8">
                  <c:v>32.399356842041016</c:v>
                </c:pt>
                <c:pt idx="9">
                  <c:v>26.709434509277344</c:v>
                </c:pt>
                <c:pt idx="10">
                  <c:v>35.525398254394531</c:v>
                </c:pt>
                <c:pt idx="11">
                  <c:v>36.743282318115234</c:v>
                </c:pt>
                <c:pt idx="12">
                  <c:v>31.08149528503418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60576"/>
        <c:axId val="246762112"/>
      </c:areaChart>
      <c:catAx>
        <c:axId val="2467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6211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67621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6057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'Flows Share, Const'!$B$37:$B$49</c:f>
              <c:numCache>
                <c:formatCode>#,##0.0</c:formatCode>
                <c:ptCount val="13"/>
                <c:pt idx="0">
                  <c:v>20.863595962524414</c:v>
                </c:pt>
                <c:pt idx="1">
                  <c:v>25.880935668945313</c:v>
                </c:pt>
                <c:pt idx="2">
                  <c:v>22.105432510375977</c:v>
                </c:pt>
                <c:pt idx="3">
                  <c:v>13.026554107666016</c:v>
                </c:pt>
                <c:pt idx="4">
                  <c:v>12.086836814880371</c:v>
                </c:pt>
                <c:pt idx="5">
                  <c:v>12.895280838012695</c:v>
                </c:pt>
                <c:pt idx="6">
                  <c:v>11.800952911376953</c:v>
                </c:pt>
                <c:pt idx="7">
                  <c:v>11.256223678588867</c:v>
                </c:pt>
                <c:pt idx="8">
                  <c:v>15.164900779724121</c:v>
                </c:pt>
                <c:pt idx="9">
                  <c:v>20.543600082397461</c:v>
                </c:pt>
                <c:pt idx="10">
                  <c:v>17.692543029785156</c:v>
                </c:pt>
                <c:pt idx="11">
                  <c:v>13.731596946716309</c:v>
                </c:pt>
                <c:pt idx="12">
                  <c:v>14.238484382629395</c:v>
                </c:pt>
              </c:numCache>
            </c:numRef>
          </c:val>
        </c:ser>
        <c:ser>
          <c:idx val="2"/>
          <c:order val="1"/>
          <c:tx>
            <c:strRef>
              <c:f>'Flows Share, Const'!$D$36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'Flows Share,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'Flows Share, Const'!$D$37:$D$49</c:f>
              <c:numCache>
                <c:formatCode>#,##0.0</c:formatCode>
                <c:ptCount val="13"/>
                <c:pt idx="0">
                  <c:v>49.739414215087891</c:v>
                </c:pt>
                <c:pt idx="1">
                  <c:v>58.198257446289063</c:v>
                </c:pt>
                <c:pt idx="2">
                  <c:v>71.785728454589844</c:v>
                </c:pt>
                <c:pt idx="3">
                  <c:v>71.535903930664063</c:v>
                </c:pt>
                <c:pt idx="4">
                  <c:v>59.619113922119141</c:v>
                </c:pt>
                <c:pt idx="5">
                  <c:v>46.40313720703125</c:v>
                </c:pt>
                <c:pt idx="6">
                  <c:v>50.262104034423828</c:v>
                </c:pt>
                <c:pt idx="7">
                  <c:v>42.539966583251953</c:v>
                </c:pt>
                <c:pt idx="8">
                  <c:v>55.096595764160156</c:v>
                </c:pt>
                <c:pt idx="9">
                  <c:v>55.103324890136719</c:v>
                </c:pt>
                <c:pt idx="10">
                  <c:v>49.771877288818359</c:v>
                </c:pt>
                <c:pt idx="11">
                  <c:v>52.289878845214844</c:v>
                </c:pt>
                <c:pt idx="12">
                  <c:v>57.333011627197266</c:v>
                </c:pt>
              </c:numCache>
            </c:numRef>
          </c:val>
        </c:ser>
        <c:ser>
          <c:idx val="1"/>
          <c:order val="2"/>
          <c:tx>
            <c:strRef>
              <c:f>'Flows Share, Const'!$C$36</c:f>
              <c:strCache>
                <c:ptCount val="1"/>
                <c:pt idx="0">
                  <c:v>share_private_sum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'Flows Share, Const'!$C$37:$C$49</c:f>
              <c:numCache>
                <c:formatCode>#,##0.0</c:formatCode>
                <c:ptCount val="13"/>
                <c:pt idx="0">
                  <c:v>29.396991729736328</c:v>
                </c:pt>
                <c:pt idx="1">
                  <c:v>15.920804977416992</c:v>
                </c:pt>
                <c:pt idx="2">
                  <c:v>6.1088390350341797</c:v>
                </c:pt>
                <c:pt idx="3">
                  <c:v>15.437544822692871</c:v>
                </c:pt>
                <c:pt idx="4">
                  <c:v>28.294046401977539</c:v>
                </c:pt>
                <c:pt idx="5">
                  <c:v>40.701580047607422</c:v>
                </c:pt>
                <c:pt idx="6">
                  <c:v>37.936946868896484</c:v>
                </c:pt>
                <c:pt idx="7">
                  <c:v>46.203807830810547</c:v>
                </c:pt>
                <c:pt idx="8">
                  <c:v>29.738502502441406</c:v>
                </c:pt>
                <c:pt idx="9">
                  <c:v>24.353076934814453</c:v>
                </c:pt>
                <c:pt idx="10">
                  <c:v>32.535579681396484</c:v>
                </c:pt>
                <c:pt idx="11">
                  <c:v>33.978523254394531</c:v>
                </c:pt>
                <c:pt idx="12">
                  <c:v>28.428506851196289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88096"/>
        <c:axId val="246789632"/>
      </c:areaChart>
      <c:catAx>
        <c:axId val="24678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963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6789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809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Const'!$G$2</c:f>
              <c:strCache>
                <c:ptCount val="1"/>
                <c:pt idx="0">
                  <c:v>overallshare_official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Const'!$F$3:$F$15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'Flows Share, Const'!$G$3:$G$15</c:f>
              <c:numCache>
                <c:formatCode>#,##0.0</c:formatCode>
                <c:ptCount val="13"/>
                <c:pt idx="0">
                  <c:v>5.6733193397521973</c:v>
                </c:pt>
                <c:pt idx="1">
                  <c:v>6.3063325881958008</c:v>
                </c:pt>
                <c:pt idx="2">
                  <c:v>7.3159780502319336</c:v>
                </c:pt>
                <c:pt idx="3">
                  <c:v>6.9738693237304687</c:v>
                </c:pt>
                <c:pt idx="4">
                  <c:v>5.8307704925537109</c:v>
                </c:pt>
                <c:pt idx="5">
                  <c:v>4.2271080017089844</c:v>
                </c:pt>
                <c:pt idx="6">
                  <c:v>4.4168696403503418</c:v>
                </c:pt>
                <c:pt idx="7">
                  <c:v>3.7040627002716064</c:v>
                </c:pt>
                <c:pt idx="8">
                  <c:v>5.0022845268249512</c:v>
                </c:pt>
                <c:pt idx="9">
                  <c:v>5.3334851264953613</c:v>
                </c:pt>
                <c:pt idx="10">
                  <c:v>4.6207213401794434</c:v>
                </c:pt>
                <c:pt idx="11">
                  <c:v>3.8235237598419189</c:v>
                </c:pt>
                <c:pt idx="12">
                  <c:v>4.107048511505127</c:v>
                </c:pt>
              </c:numCache>
            </c:numRef>
          </c:val>
        </c:ser>
        <c:ser>
          <c:idx val="2"/>
          <c:order val="1"/>
          <c:tx>
            <c:strRef>
              <c:f>'Flows Share, Const'!$I$2</c:f>
              <c:strCache>
                <c:ptCount val="1"/>
                <c:pt idx="0">
                  <c:v>overallshare_remittances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'Flows Share, Const'!$F$3:$F$15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'Flows Share, Const'!$I$3:$I$15</c:f>
              <c:numCache>
                <c:formatCode>#,##0.0</c:formatCode>
                <c:ptCount val="13"/>
                <c:pt idx="0">
                  <c:v>3.864901065826416</c:v>
                </c:pt>
                <c:pt idx="1">
                  <c:v>4.3073596954345703</c:v>
                </c:pt>
                <c:pt idx="2">
                  <c:v>5.7803225517272949</c:v>
                </c:pt>
                <c:pt idx="3">
                  <c:v>5.3075971603393555</c:v>
                </c:pt>
                <c:pt idx="4">
                  <c:v>4.3122544288635254</c:v>
                </c:pt>
                <c:pt idx="5">
                  <c:v>3.1710741519927979</c:v>
                </c:pt>
                <c:pt idx="6">
                  <c:v>3.3559799194335938</c:v>
                </c:pt>
                <c:pt idx="7">
                  <c:v>2.9289112091064453</c:v>
                </c:pt>
                <c:pt idx="8">
                  <c:v>4.1799421310424805</c:v>
                </c:pt>
                <c:pt idx="9">
                  <c:v>4.6048808097839355</c:v>
                </c:pt>
                <c:pt idx="10">
                  <c:v>3.9840953350067139</c:v>
                </c:pt>
                <c:pt idx="11">
                  <c:v>4.1151299476623535</c:v>
                </c:pt>
                <c:pt idx="12">
                  <c:v>4.9600915908813477</c:v>
                </c:pt>
              </c:numCache>
            </c:numRef>
          </c:val>
        </c:ser>
        <c:ser>
          <c:idx val="1"/>
          <c:order val="2"/>
          <c:tx>
            <c:strRef>
              <c:f>'Flows Share, Const'!$H$2</c:f>
              <c:strCache>
                <c:ptCount val="1"/>
                <c:pt idx="0">
                  <c:v>overallshare_private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Const'!$F$3:$F$15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'Flows Share, Const'!$H$3:$H$15</c:f>
              <c:numCache>
                <c:formatCode>#,##0.0</c:formatCode>
                <c:ptCount val="13"/>
                <c:pt idx="0">
                  <c:v>0.35665395855903625</c:v>
                </c:pt>
                <c:pt idx="1">
                  <c:v>-0.18447032570838928</c:v>
                </c:pt>
                <c:pt idx="2">
                  <c:v>-0.28002801537513733</c:v>
                </c:pt>
                <c:pt idx="3">
                  <c:v>-0.22455675899982452</c:v>
                </c:pt>
                <c:pt idx="4">
                  <c:v>-7.1420595049858093E-2</c:v>
                </c:pt>
                <c:pt idx="5">
                  <c:v>0.14491632580757141</c:v>
                </c:pt>
                <c:pt idx="6">
                  <c:v>0.41979771852493286</c:v>
                </c:pt>
                <c:pt idx="7">
                  <c:v>0.11531079560518265</c:v>
                </c:pt>
                <c:pt idx="8">
                  <c:v>0.4646841287612915</c:v>
                </c:pt>
                <c:pt idx="9">
                  <c:v>0.40676897764205933</c:v>
                </c:pt>
                <c:pt idx="10">
                  <c:v>0.1040378212928772</c:v>
                </c:pt>
                <c:pt idx="11">
                  <c:v>0.24054929614067078</c:v>
                </c:pt>
                <c:pt idx="12">
                  <c:v>0.23972184956073761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31744"/>
        <c:axId val="246833536"/>
      </c:areaChart>
      <c:catAx>
        <c:axId val="24683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3353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468335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3174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Flows'!$D$19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Flows'!$D$20:$D$32</c:f>
              <c:numCache>
                <c:formatCode>#,##0.0</c:formatCode>
                <c:ptCount val="13"/>
                <c:pt idx="0">
                  <c:v>79.852380000000011</c:v>
                </c:pt>
                <c:pt idx="1">
                  <c:v>53.015960000000007</c:v>
                </c:pt>
                <c:pt idx="2">
                  <c:v>10.133789999999998</c:v>
                </c:pt>
                <c:pt idx="3">
                  <c:v>44.155860000000004</c:v>
                </c:pt>
                <c:pt idx="4">
                  <c:v>79.823650000000043</c:v>
                </c:pt>
                <c:pt idx="5">
                  <c:v>178.51431999999997</c:v>
                </c:pt>
                <c:pt idx="6">
                  <c:v>192.73851000000002</c:v>
                </c:pt>
                <c:pt idx="7">
                  <c:v>322.96771999999993</c:v>
                </c:pt>
                <c:pt idx="8">
                  <c:v>130.29386999999997</c:v>
                </c:pt>
                <c:pt idx="9">
                  <c:v>154.84029999999996</c:v>
                </c:pt>
                <c:pt idx="10">
                  <c:v>348.81042000000019</c:v>
                </c:pt>
                <c:pt idx="11">
                  <c:v>332.16507999999993</c:v>
                </c:pt>
                <c:pt idx="12">
                  <c:v>303.26453999999995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715968"/>
        <c:axId val="340873216"/>
      </c:lineChart>
      <c:catAx>
        <c:axId val="3397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7321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087321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33971596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Relationship Id="rId9" Type="http://schemas.openxmlformats.org/officeDocument/2006/relationships/chart" Target="../charts/chart6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3.xml"/><Relationship Id="rId3" Type="http://schemas.openxmlformats.org/officeDocument/2006/relationships/chart" Target="../charts/chart78.xml"/><Relationship Id="rId7" Type="http://schemas.openxmlformats.org/officeDocument/2006/relationships/chart" Target="../charts/chart82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10</xdr:col>
      <xdr:colOff>0</xdr:colOff>
      <xdr:row>54</xdr:row>
      <xdr:rowOff>381001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53</xdr:row>
      <xdr:rowOff>0</xdr:rowOff>
    </xdr:from>
    <xdr:to>
      <xdr:col>15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54</xdr:row>
      <xdr:rowOff>0</xdr:rowOff>
    </xdr:from>
    <xdr:to>
      <xdr:col>15</xdr:col>
      <xdr:colOff>0</xdr:colOff>
      <xdr:row>55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16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16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419099</xdr:colOff>
      <xdr:row>53</xdr:row>
      <xdr:rowOff>243320</xdr:rowOff>
    </xdr:from>
    <xdr:to>
      <xdr:col>15</xdr:col>
      <xdr:colOff>2185553</xdr:colOff>
      <xdr:row>53</xdr:row>
      <xdr:rowOff>1085850</xdr:rowOff>
    </xdr:to>
    <xdr:sp macro="" textlink="">
      <xdr:nvSpPr>
        <xdr:cNvPr id="14" name="TextBox 13"/>
        <xdr:cNvSpPr txBox="1"/>
      </xdr:nvSpPr>
      <xdr:spPr>
        <a:xfrm>
          <a:off x="3743324" y="967220"/>
          <a:ext cx="1766454" cy="842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Legend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4617B"/>
              </a:solidFill>
              <a:effectLst/>
              <a:uLnTx/>
              <a:uFillTx/>
              <a:latin typeface="+mn-lt"/>
              <a:ea typeface="+mn-ea"/>
              <a:cs typeface="+mn-cs"/>
            </a:rPr>
            <a:t>●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Net Private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Remittances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F6FC6"/>
              </a:solidFill>
              <a:effectLst/>
              <a:uLnTx/>
              <a:uFillTx/>
              <a:latin typeface="+mn-lt"/>
              <a:ea typeface="+mn-ea"/>
              <a:cs typeface="+mn-cs"/>
            </a:rPr>
            <a:t>●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Net Official (ODA + OOF)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10</xdr:col>
      <xdr:colOff>0</xdr:colOff>
      <xdr:row>54</xdr:row>
      <xdr:rowOff>381001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</xdr:colOff>
      <xdr:row>55</xdr:row>
      <xdr:rowOff>0</xdr:rowOff>
    </xdr:from>
    <xdr:to>
      <xdr:col>11</xdr:col>
      <xdr:colOff>1</xdr:colOff>
      <xdr:row>56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</xdr:colOff>
      <xdr:row>54</xdr:row>
      <xdr:rowOff>0</xdr:rowOff>
    </xdr:from>
    <xdr:to>
      <xdr:col>11</xdr:col>
      <xdr:colOff>1</xdr:colOff>
      <xdr:row>55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11</xdr:col>
      <xdr:colOff>1</xdr:colOff>
      <xdr:row>54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10</xdr:col>
      <xdr:colOff>0</xdr:colOff>
      <xdr:row>54</xdr:row>
      <xdr:rowOff>381001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10</xdr:col>
      <xdr:colOff>0</xdr:colOff>
      <xdr:row>54</xdr:row>
      <xdr:rowOff>381001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</xdr:colOff>
      <xdr:row>55</xdr:row>
      <xdr:rowOff>0</xdr:rowOff>
    </xdr:from>
    <xdr:to>
      <xdr:col>11</xdr:col>
      <xdr:colOff>1</xdr:colOff>
      <xdr:row>56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</xdr:colOff>
      <xdr:row>54</xdr:row>
      <xdr:rowOff>0</xdr:rowOff>
    </xdr:from>
    <xdr:to>
      <xdr:col>11</xdr:col>
      <xdr:colOff>1</xdr:colOff>
      <xdr:row>55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11</xdr:col>
      <xdr:colOff>1</xdr:colOff>
      <xdr:row>54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53</xdr:row>
      <xdr:rowOff>0</xdr:rowOff>
    </xdr:from>
    <xdr:to>
      <xdr:col>12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53</xdr:row>
      <xdr:rowOff>0</xdr:rowOff>
    </xdr:from>
    <xdr:to>
      <xdr:col>13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12</xdr:col>
      <xdr:colOff>0</xdr:colOff>
      <xdr:row>54</xdr:row>
      <xdr:rowOff>2547937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13</xdr:col>
      <xdr:colOff>0</xdr:colOff>
      <xdr:row>54</xdr:row>
      <xdr:rowOff>2547937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55</xdr:row>
      <xdr:rowOff>0</xdr:rowOff>
    </xdr:from>
    <xdr:to>
      <xdr:col>12</xdr:col>
      <xdr:colOff>0</xdr:colOff>
      <xdr:row>56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55</xdr:row>
      <xdr:rowOff>0</xdr:rowOff>
    </xdr:from>
    <xdr:to>
      <xdr:col>13</xdr:col>
      <xdr:colOff>0</xdr:colOff>
      <xdr:row>56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1</xdr:rowOff>
    </xdr:from>
    <xdr:to>
      <xdr:col>10</xdr:col>
      <xdr:colOff>0</xdr:colOff>
      <xdr:row>54</xdr:row>
      <xdr:rowOff>503465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55</xdr:row>
      <xdr:rowOff>0</xdr:rowOff>
    </xdr:from>
    <xdr:to>
      <xdr:col>17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55</xdr:row>
      <xdr:rowOff>0</xdr:rowOff>
    </xdr:from>
    <xdr:to>
      <xdr:col>18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</xdr:colOff>
      <xdr:row>55</xdr:row>
      <xdr:rowOff>0</xdr:rowOff>
    </xdr:from>
    <xdr:to>
      <xdr:col>19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54</xdr:row>
      <xdr:rowOff>0</xdr:rowOff>
    </xdr:from>
    <xdr:to>
      <xdr:col>17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18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53</xdr:row>
      <xdr:rowOff>0</xdr:rowOff>
    </xdr:from>
    <xdr:to>
      <xdr:col>17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53</xdr:row>
      <xdr:rowOff>0</xdr:rowOff>
    </xdr:from>
    <xdr:to>
      <xdr:col>18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53</xdr:row>
      <xdr:rowOff>0</xdr:rowOff>
    </xdr:from>
    <xdr:to>
      <xdr:col>19</xdr:col>
      <xdr:colOff>0</xdr:colOff>
      <xdr:row>54</xdr:row>
      <xdr:rowOff>523874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</xdr:colOff>
      <xdr:row>54</xdr:row>
      <xdr:rowOff>0</xdr:rowOff>
    </xdr:from>
    <xdr:to>
      <xdr:col>19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2</xdr:rowOff>
    </xdr:from>
    <xdr:to>
      <xdr:col>10</xdr:col>
      <xdr:colOff>0</xdr:colOff>
      <xdr:row>54</xdr:row>
      <xdr:rowOff>517072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10</xdr:col>
      <xdr:colOff>0</xdr:colOff>
      <xdr:row>54</xdr:row>
      <xdr:rowOff>272143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</sheetPr>
  <dimension ref="A1:E202"/>
  <sheetViews>
    <sheetView showGridLines="0" workbookViewId="0">
      <pane ySplit="1" topLeftCell="A2" activePane="bottomLeft" state="frozen"/>
      <selection pane="bottomLeft" activeCell="D2" sqref="D2"/>
    </sheetView>
  </sheetViews>
  <sheetFormatPr defaultColWidth="0" defaultRowHeight="15.75" zeroHeight="1" x14ac:dyDescent="0.25"/>
  <cols>
    <col min="1" max="1" width="1.875" customWidth="1"/>
    <col min="2" max="2" width="40.125" style="17" bestFit="1" customWidth="1"/>
    <col min="3" max="3" width="18.125" style="15" bestFit="1" customWidth="1"/>
    <col min="4" max="4" width="23" style="18" bestFit="1" customWidth="1"/>
    <col min="5" max="5" width="11" customWidth="1"/>
    <col min="6" max="16384" width="11" hidden="1"/>
  </cols>
  <sheetData>
    <row r="1" spans="1:4" x14ac:dyDescent="0.25">
      <c r="A1" s="16" t="s">
        <v>73</v>
      </c>
      <c r="C1" s="14" t="s">
        <v>74</v>
      </c>
      <c r="D1" s="19" t="s">
        <v>75</v>
      </c>
    </row>
    <row r="2" spans="1:4" x14ac:dyDescent="0.25">
      <c r="B2" s="21" t="s">
        <v>76</v>
      </c>
      <c r="C2" s="22"/>
      <c r="D2" s="23" t="s">
        <v>77</v>
      </c>
    </row>
    <row r="3" spans="1:4" x14ac:dyDescent="0.25">
      <c r="B3" s="21" t="s">
        <v>78</v>
      </c>
      <c r="C3" s="22"/>
      <c r="D3" s="23"/>
    </row>
    <row r="4" spans="1:4" x14ac:dyDescent="0.25">
      <c r="B4" s="21" t="s">
        <v>79</v>
      </c>
      <c r="C4" s="22" t="s">
        <v>77</v>
      </c>
      <c r="D4" s="23"/>
    </row>
    <row r="5" spans="1:4" x14ac:dyDescent="0.25">
      <c r="B5" s="21" t="s">
        <v>80</v>
      </c>
      <c r="C5" s="22"/>
      <c r="D5" s="23"/>
    </row>
    <row r="6" spans="1:4" x14ac:dyDescent="0.25">
      <c r="B6" s="21" t="s">
        <v>81</v>
      </c>
      <c r="C6" s="22"/>
      <c r="D6" s="23"/>
    </row>
    <row r="7" spans="1:4" x14ac:dyDescent="0.25">
      <c r="B7" s="21" t="s">
        <v>82</v>
      </c>
      <c r="C7" s="22"/>
      <c r="D7" s="23"/>
    </row>
    <row r="8" spans="1:4" x14ac:dyDescent="0.25">
      <c r="B8" s="21" t="s">
        <v>83</v>
      </c>
      <c r="C8" s="22"/>
      <c r="D8" s="23" t="s">
        <v>77</v>
      </c>
    </row>
    <row r="9" spans="1:4" x14ac:dyDescent="0.25">
      <c r="B9" s="21" t="s">
        <v>84</v>
      </c>
      <c r="C9" s="22"/>
      <c r="D9" s="23"/>
    </row>
    <row r="10" spans="1:4" x14ac:dyDescent="0.25">
      <c r="B10" s="21" t="s">
        <v>85</v>
      </c>
      <c r="C10" s="22" t="s">
        <v>77</v>
      </c>
      <c r="D10" s="23"/>
    </row>
    <row r="11" spans="1:4" x14ac:dyDescent="0.25">
      <c r="B11" s="21" t="s">
        <v>86</v>
      </c>
      <c r="C11" s="22" t="s">
        <v>77</v>
      </c>
      <c r="D11" s="23"/>
    </row>
    <row r="12" spans="1:4" x14ac:dyDescent="0.25">
      <c r="B12" s="21" t="s">
        <v>87</v>
      </c>
      <c r="C12" s="22" t="s">
        <v>77</v>
      </c>
      <c r="D12" s="23"/>
    </row>
    <row r="13" spans="1:4" x14ac:dyDescent="0.25">
      <c r="B13" s="21" t="s">
        <v>88</v>
      </c>
      <c r="C13" s="22"/>
      <c r="D13" s="23"/>
    </row>
    <row r="14" spans="1:4" x14ac:dyDescent="0.25">
      <c r="B14" s="21" t="s">
        <v>89</v>
      </c>
      <c r="C14" s="22"/>
      <c r="D14" s="23"/>
    </row>
    <row r="15" spans="1:4" x14ac:dyDescent="0.25">
      <c r="B15" s="21" t="s">
        <v>90</v>
      </c>
      <c r="C15" s="22" t="s">
        <v>77</v>
      </c>
      <c r="D15" s="23"/>
    </row>
    <row r="16" spans="1:4" x14ac:dyDescent="0.25">
      <c r="B16" s="21" t="s">
        <v>91</v>
      </c>
      <c r="C16" s="22"/>
      <c r="D16" s="23"/>
    </row>
    <row r="17" spans="2:4" x14ac:dyDescent="0.25">
      <c r="B17" s="21" t="s">
        <v>92</v>
      </c>
      <c r="C17" s="22"/>
      <c r="D17" s="23"/>
    </row>
    <row r="18" spans="2:4" x14ac:dyDescent="0.25">
      <c r="B18" s="21" t="s">
        <v>93</v>
      </c>
      <c r="C18" s="22" t="s">
        <v>77</v>
      </c>
      <c r="D18" s="23" t="s">
        <v>77</v>
      </c>
    </row>
    <row r="19" spans="2:4" x14ac:dyDescent="0.25">
      <c r="B19" s="21" t="s">
        <v>94</v>
      </c>
      <c r="C19" s="22"/>
      <c r="D19" s="23"/>
    </row>
    <row r="20" spans="2:4" x14ac:dyDescent="0.25">
      <c r="B20" s="21" t="s">
        <v>95</v>
      </c>
      <c r="C20" s="22"/>
      <c r="D20" s="23"/>
    </row>
    <row r="21" spans="2:4" x14ac:dyDescent="0.25">
      <c r="B21" s="21" t="s">
        <v>96</v>
      </c>
      <c r="C21" s="22" t="s">
        <v>77</v>
      </c>
      <c r="D21" s="23"/>
    </row>
    <row r="22" spans="2:4" x14ac:dyDescent="0.25">
      <c r="B22" s="21" t="s">
        <v>97</v>
      </c>
      <c r="C22" s="22" t="s">
        <v>77</v>
      </c>
      <c r="D22" s="23" t="s">
        <v>77</v>
      </c>
    </row>
    <row r="23" spans="2:4" x14ac:dyDescent="0.25">
      <c r="B23" s="21" t="s">
        <v>98</v>
      </c>
      <c r="C23" s="22"/>
      <c r="D23" s="23"/>
    </row>
    <row r="24" spans="2:4" x14ac:dyDescent="0.25">
      <c r="B24" s="21" t="s">
        <v>99</v>
      </c>
      <c r="C24" s="22"/>
      <c r="D24" s="23" t="s">
        <v>77</v>
      </c>
    </row>
    <row r="25" spans="2:4" x14ac:dyDescent="0.25">
      <c r="B25" s="21" t="s">
        <v>100</v>
      </c>
      <c r="C25" s="22" t="s">
        <v>77</v>
      </c>
      <c r="D25" s="23"/>
    </row>
    <row r="26" spans="2:4" x14ac:dyDescent="0.25">
      <c r="B26" s="21" t="s">
        <v>101</v>
      </c>
      <c r="C26" s="22"/>
      <c r="D26" s="23"/>
    </row>
    <row r="27" spans="2:4" x14ac:dyDescent="0.25">
      <c r="B27" s="21" t="s">
        <v>102</v>
      </c>
      <c r="C27" s="22" t="s">
        <v>77</v>
      </c>
      <c r="D27" s="23"/>
    </row>
    <row r="28" spans="2:4" x14ac:dyDescent="0.25">
      <c r="B28" s="21" t="s">
        <v>103</v>
      </c>
      <c r="C28" s="22" t="s">
        <v>77</v>
      </c>
      <c r="D28" s="23"/>
    </row>
    <row r="29" spans="2:4" x14ac:dyDescent="0.25">
      <c r="B29" s="21" t="s">
        <v>104</v>
      </c>
      <c r="C29" s="22" t="s">
        <v>77</v>
      </c>
      <c r="D29" s="23"/>
    </row>
    <row r="30" spans="2:4" x14ac:dyDescent="0.25">
      <c r="B30" s="21" t="s">
        <v>105</v>
      </c>
      <c r="C30" s="22"/>
      <c r="D30" s="23"/>
    </row>
    <row r="31" spans="2:4" x14ac:dyDescent="0.25">
      <c r="B31" s="21" t="s">
        <v>106</v>
      </c>
      <c r="C31" s="22"/>
      <c r="D31" s="23" t="s">
        <v>77</v>
      </c>
    </row>
    <row r="32" spans="2:4" x14ac:dyDescent="0.25">
      <c r="B32" s="21" t="s">
        <v>107</v>
      </c>
      <c r="C32" s="22"/>
      <c r="D32" s="23" t="s">
        <v>77</v>
      </c>
    </row>
    <row r="33" spans="2:4" x14ac:dyDescent="0.25">
      <c r="B33" s="21" t="s">
        <v>108</v>
      </c>
      <c r="C33" s="22" t="s">
        <v>77</v>
      </c>
      <c r="D33" s="23"/>
    </row>
    <row r="34" spans="2:4" x14ac:dyDescent="0.25">
      <c r="B34" s="21" t="s">
        <v>109</v>
      </c>
      <c r="C34" s="22" t="s">
        <v>77</v>
      </c>
      <c r="D34" s="23" t="s">
        <v>77</v>
      </c>
    </row>
    <row r="35" spans="2:4" x14ac:dyDescent="0.25">
      <c r="B35" s="21" t="s">
        <v>110</v>
      </c>
      <c r="C35" s="22" t="s">
        <v>77</v>
      </c>
      <c r="D35" s="23"/>
    </row>
    <row r="36" spans="2:4" x14ac:dyDescent="0.25">
      <c r="B36" s="21" t="s">
        <v>111</v>
      </c>
      <c r="C36" s="22"/>
      <c r="D36" s="23"/>
    </row>
    <row r="37" spans="2:4" x14ac:dyDescent="0.25">
      <c r="B37" s="21" t="s">
        <v>112</v>
      </c>
      <c r="C37" s="22"/>
      <c r="D37" s="23" t="s">
        <v>77</v>
      </c>
    </row>
    <row r="38" spans="2:4" x14ac:dyDescent="0.25">
      <c r="B38" s="21" t="s">
        <v>113</v>
      </c>
      <c r="C38" s="22"/>
      <c r="D38" s="23"/>
    </row>
    <row r="39" spans="2:4" x14ac:dyDescent="0.25">
      <c r="B39" s="21" t="s">
        <v>114</v>
      </c>
      <c r="C39" s="22"/>
      <c r="D39" s="23" t="s">
        <v>77</v>
      </c>
    </row>
    <row r="40" spans="2:4" x14ac:dyDescent="0.25">
      <c r="B40" s="21" t="s">
        <v>115</v>
      </c>
      <c r="C40" s="22"/>
      <c r="D40" s="23"/>
    </row>
    <row r="41" spans="2:4" x14ac:dyDescent="0.25">
      <c r="B41" s="21" t="s">
        <v>116</v>
      </c>
      <c r="C41" s="22" t="s">
        <v>77</v>
      </c>
      <c r="D41" s="23"/>
    </row>
    <row r="42" spans="2:4" x14ac:dyDescent="0.25">
      <c r="B42" s="21" t="s">
        <v>117</v>
      </c>
      <c r="C42" s="22"/>
      <c r="D42" s="23"/>
    </row>
    <row r="43" spans="2:4" x14ac:dyDescent="0.25">
      <c r="B43" s="21" t="s">
        <v>118</v>
      </c>
      <c r="C43" s="22" t="s">
        <v>77</v>
      </c>
      <c r="D43" s="23"/>
    </row>
    <row r="44" spans="2:4" x14ac:dyDescent="0.25">
      <c r="B44" s="21" t="s">
        <v>119</v>
      </c>
      <c r="C44" s="22"/>
      <c r="D44" s="23" t="s">
        <v>77</v>
      </c>
    </row>
    <row r="45" spans="2:4" x14ac:dyDescent="0.25">
      <c r="B45" s="21" t="s">
        <v>120</v>
      </c>
      <c r="C45" s="22"/>
      <c r="D45" s="23" t="s">
        <v>77</v>
      </c>
    </row>
    <row r="46" spans="2:4" x14ac:dyDescent="0.25">
      <c r="B46" s="21" t="s">
        <v>121</v>
      </c>
      <c r="C46" s="22"/>
      <c r="D46" s="23"/>
    </row>
    <row r="47" spans="2:4" x14ac:dyDescent="0.25">
      <c r="B47" s="21" t="s">
        <v>122</v>
      </c>
      <c r="C47" s="22"/>
      <c r="D47" s="23"/>
    </row>
    <row r="48" spans="2:4" x14ac:dyDescent="0.25">
      <c r="B48" s="21" t="s">
        <v>123</v>
      </c>
      <c r="C48" s="22" t="s">
        <v>77</v>
      </c>
      <c r="D48" s="23"/>
    </row>
    <row r="49" spans="2:4" x14ac:dyDescent="0.25">
      <c r="B49" s="21" t="s">
        <v>124</v>
      </c>
      <c r="C49" s="22"/>
      <c r="D49" s="23"/>
    </row>
    <row r="50" spans="2:4" x14ac:dyDescent="0.25">
      <c r="B50" s="21" t="s">
        <v>125</v>
      </c>
      <c r="C50" s="22"/>
      <c r="D50" s="23"/>
    </row>
    <row r="51" spans="2:4" x14ac:dyDescent="0.25">
      <c r="B51" s="21" t="s">
        <v>126</v>
      </c>
      <c r="C51" s="22"/>
      <c r="D51" s="23"/>
    </row>
    <row r="52" spans="2:4" x14ac:dyDescent="0.25">
      <c r="B52" s="21" t="s">
        <v>127</v>
      </c>
      <c r="C52" s="22"/>
      <c r="D52" s="23"/>
    </row>
    <row r="53" spans="2:4" x14ac:dyDescent="0.25">
      <c r="B53" s="21" t="s">
        <v>128</v>
      </c>
      <c r="C53" s="22"/>
      <c r="D53" s="23"/>
    </row>
    <row r="54" spans="2:4" x14ac:dyDescent="0.25">
      <c r="B54" s="21" t="s">
        <v>129</v>
      </c>
      <c r="C54" s="22"/>
      <c r="D54" s="23"/>
    </row>
    <row r="55" spans="2:4" x14ac:dyDescent="0.25">
      <c r="B55" s="21" t="s">
        <v>130</v>
      </c>
      <c r="C55" s="22" t="s">
        <v>77</v>
      </c>
      <c r="D55" s="23" t="s">
        <v>77</v>
      </c>
    </row>
    <row r="56" spans="2:4" x14ac:dyDescent="0.25">
      <c r="B56" s="21" t="s">
        <v>131</v>
      </c>
      <c r="C56" s="22" t="s">
        <v>77</v>
      </c>
      <c r="D56" s="23"/>
    </row>
    <row r="57" spans="2:4" x14ac:dyDescent="0.25">
      <c r="B57" s="21" t="s">
        <v>132</v>
      </c>
      <c r="C57" s="22" t="s">
        <v>77</v>
      </c>
      <c r="D57" s="23"/>
    </row>
    <row r="58" spans="2:4" x14ac:dyDescent="0.25">
      <c r="B58" s="21" t="s">
        <v>133</v>
      </c>
      <c r="C58" s="22" t="s">
        <v>77</v>
      </c>
      <c r="D58" s="23"/>
    </row>
    <row r="59" spans="2:4" x14ac:dyDescent="0.25">
      <c r="B59" s="21" t="s">
        <v>134</v>
      </c>
      <c r="C59" s="22" t="s">
        <v>77</v>
      </c>
      <c r="D59" s="23"/>
    </row>
    <row r="60" spans="2:4" x14ac:dyDescent="0.25">
      <c r="B60" s="21" t="s">
        <v>135</v>
      </c>
      <c r="C60" s="22" t="s">
        <v>77</v>
      </c>
      <c r="D60" s="23"/>
    </row>
    <row r="61" spans="2:4" x14ac:dyDescent="0.25">
      <c r="B61" s="21" t="s">
        <v>136</v>
      </c>
      <c r="C61" s="22"/>
      <c r="D61" s="23" t="s">
        <v>77</v>
      </c>
    </row>
    <row r="62" spans="2:4" x14ac:dyDescent="0.25">
      <c r="B62" s="21" t="s">
        <v>137</v>
      </c>
      <c r="C62" s="22"/>
      <c r="D62" s="23" t="s">
        <v>77</v>
      </c>
    </row>
    <row r="63" spans="2:4" x14ac:dyDescent="0.25">
      <c r="B63" s="21" t="s">
        <v>138</v>
      </c>
      <c r="C63" s="22" t="s">
        <v>77</v>
      </c>
      <c r="D63" s="23" t="s">
        <v>77</v>
      </c>
    </row>
    <row r="64" spans="2:4" x14ac:dyDescent="0.25">
      <c r="B64" s="21" t="s">
        <v>139</v>
      </c>
      <c r="C64" s="22"/>
      <c r="D64" s="23"/>
    </row>
    <row r="65" spans="2:4" x14ac:dyDescent="0.25">
      <c r="B65" s="21" t="s">
        <v>140</v>
      </c>
      <c r="C65" s="22"/>
      <c r="D65" s="23"/>
    </row>
    <row r="66" spans="2:4" x14ac:dyDescent="0.25">
      <c r="B66" s="21" t="s">
        <v>141</v>
      </c>
      <c r="C66" s="22"/>
      <c r="D66" s="23"/>
    </row>
    <row r="67" spans="2:4" x14ac:dyDescent="0.25">
      <c r="B67" s="21" t="s">
        <v>142</v>
      </c>
      <c r="C67" s="22" t="s">
        <v>77</v>
      </c>
      <c r="D67" s="23"/>
    </row>
    <row r="68" spans="2:4" x14ac:dyDescent="0.25">
      <c r="B68" s="21" t="s">
        <v>143</v>
      </c>
      <c r="C68" s="22"/>
      <c r="D68" s="23"/>
    </row>
    <row r="69" spans="2:4" x14ac:dyDescent="0.25">
      <c r="B69" s="21" t="s">
        <v>144</v>
      </c>
      <c r="C69" s="22"/>
      <c r="D69" s="23"/>
    </row>
    <row r="70" spans="2:4" x14ac:dyDescent="0.25">
      <c r="B70" s="21" t="s">
        <v>145</v>
      </c>
      <c r="C70" s="22"/>
      <c r="D70" s="23" t="s">
        <v>77</v>
      </c>
    </row>
    <row r="71" spans="2:4" x14ac:dyDescent="0.25">
      <c r="B71" s="21" t="s">
        <v>146</v>
      </c>
      <c r="C71" s="22" t="s">
        <v>77</v>
      </c>
      <c r="D71" s="23"/>
    </row>
    <row r="72" spans="2:4" x14ac:dyDescent="0.25">
      <c r="B72" s="21" t="s">
        <v>147</v>
      </c>
      <c r="C72" s="22" t="s">
        <v>77</v>
      </c>
      <c r="D72" s="23"/>
    </row>
    <row r="73" spans="2:4" x14ac:dyDescent="0.25">
      <c r="B73" s="21" t="s">
        <v>148</v>
      </c>
      <c r="C73" s="22" t="s">
        <v>77</v>
      </c>
      <c r="D73" s="23"/>
    </row>
    <row r="74" spans="2:4" x14ac:dyDescent="0.25">
      <c r="B74" s="21" t="s">
        <v>149</v>
      </c>
      <c r="C74" s="22"/>
      <c r="D74" s="23"/>
    </row>
    <row r="75" spans="2:4" x14ac:dyDescent="0.25">
      <c r="B75" s="21" t="s">
        <v>150</v>
      </c>
      <c r="C75" s="22" t="s">
        <v>77</v>
      </c>
      <c r="D75" s="23"/>
    </row>
    <row r="76" spans="2:4" x14ac:dyDescent="0.25">
      <c r="B76" s="21" t="s">
        <v>151</v>
      </c>
      <c r="C76" s="22" t="s">
        <v>77</v>
      </c>
      <c r="D76" s="23" t="s">
        <v>77</v>
      </c>
    </row>
    <row r="77" spans="2:4" x14ac:dyDescent="0.25">
      <c r="B77" s="21" t="s">
        <v>152</v>
      </c>
      <c r="C77" s="22"/>
      <c r="D77" s="23" t="s">
        <v>77</v>
      </c>
    </row>
    <row r="78" spans="2:4" x14ac:dyDescent="0.25">
      <c r="B78" s="21" t="s">
        <v>153</v>
      </c>
      <c r="C78" s="22" t="s">
        <v>77</v>
      </c>
      <c r="D78" s="23"/>
    </row>
    <row r="79" spans="2:4" x14ac:dyDescent="0.25">
      <c r="B79" s="21" t="s">
        <v>154</v>
      </c>
      <c r="C79" s="22" t="s">
        <v>77</v>
      </c>
      <c r="D79" s="23" t="s">
        <v>77</v>
      </c>
    </row>
    <row r="80" spans="2:4" x14ac:dyDescent="0.25">
      <c r="B80" s="21" t="s">
        <v>155</v>
      </c>
      <c r="C80" s="22" t="s">
        <v>77</v>
      </c>
      <c r="D80" s="23"/>
    </row>
    <row r="81" spans="2:4" x14ac:dyDescent="0.25">
      <c r="B81" s="21" t="s">
        <v>156</v>
      </c>
      <c r="C81" s="22"/>
      <c r="D81" s="23"/>
    </row>
    <row r="82" spans="2:4" x14ac:dyDescent="0.25">
      <c r="B82" s="21" t="s">
        <v>157</v>
      </c>
      <c r="C82" s="22" t="s">
        <v>77</v>
      </c>
      <c r="D82" s="23"/>
    </row>
    <row r="83" spans="2:4" x14ac:dyDescent="0.25">
      <c r="B83" s="21" t="s">
        <v>158</v>
      </c>
      <c r="C83" s="22" t="s">
        <v>77</v>
      </c>
      <c r="D83" s="23"/>
    </row>
    <row r="84" spans="2:4" x14ac:dyDescent="0.25">
      <c r="B84" s="21" t="s">
        <v>159</v>
      </c>
      <c r="C84" s="22"/>
      <c r="D84" s="23"/>
    </row>
    <row r="85" spans="2:4" x14ac:dyDescent="0.25">
      <c r="B85" s="21" t="s">
        <v>160</v>
      </c>
      <c r="C85" s="22"/>
      <c r="D85" s="23"/>
    </row>
    <row r="86" spans="2:4" x14ac:dyDescent="0.25">
      <c r="B86" s="21" t="s">
        <v>161</v>
      </c>
      <c r="C86" s="22" t="s">
        <v>77</v>
      </c>
      <c r="D86" s="23"/>
    </row>
    <row r="87" spans="2:4" x14ac:dyDescent="0.25">
      <c r="B87" s="21" t="s">
        <v>162</v>
      </c>
      <c r="C87" s="22" t="s">
        <v>77</v>
      </c>
      <c r="D87" s="23"/>
    </row>
    <row r="88" spans="2:4" x14ac:dyDescent="0.25">
      <c r="B88" s="21" t="s">
        <v>163</v>
      </c>
      <c r="C88" s="22" t="s">
        <v>77</v>
      </c>
      <c r="D88" s="23"/>
    </row>
    <row r="89" spans="2:4" x14ac:dyDescent="0.25">
      <c r="B89" s="21" t="s">
        <v>164</v>
      </c>
      <c r="C89" s="22" t="s">
        <v>77</v>
      </c>
      <c r="D89" s="23"/>
    </row>
    <row r="90" spans="2:4" x14ac:dyDescent="0.25">
      <c r="B90" s="21" t="s">
        <v>165</v>
      </c>
      <c r="C90" s="22"/>
      <c r="D90" s="23" t="s">
        <v>77</v>
      </c>
    </row>
    <row r="91" spans="2:4" x14ac:dyDescent="0.25">
      <c r="B91" s="21" t="s">
        <v>166</v>
      </c>
      <c r="C91" s="22"/>
      <c r="D91" s="23"/>
    </row>
    <row r="92" spans="2:4" x14ac:dyDescent="0.25">
      <c r="B92" s="21" t="s">
        <v>167</v>
      </c>
      <c r="C92" s="22"/>
      <c r="D92" s="23"/>
    </row>
    <row r="93" spans="2:4" x14ac:dyDescent="0.25">
      <c r="B93" s="21" t="s">
        <v>168</v>
      </c>
      <c r="C93" s="22"/>
      <c r="D93" s="23"/>
    </row>
    <row r="94" spans="2:4" x14ac:dyDescent="0.25">
      <c r="B94" s="21" t="s">
        <v>169</v>
      </c>
      <c r="C94" s="22"/>
      <c r="D94" s="23"/>
    </row>
    <row r="95" spans="2:4" x14ac:dyDescent="0.25">
      <c r="B95" s="21" t="s">
        <v>170</v>
      </c>
      <c r="C95" s="22" t="s">
        <v>77</v>
      </c>
      <c r="D95" s="23"/>
    </row>
    <row r="96" spans="2:4" x14ac:dyDescent="0.25">
      <c r="B96" s="21" t="s">
        <v>171</v>
      </c>
      <c r="C96" s="22" t="s">
        <v>77</v>
      </c>
      <c r="D96" s="23" t="s">
        <v>77</v>
      </c>
    </row>
    <row r="97" spans="2:4" x14ac:dyDescent="0.25">
      <c r="B97" s="21" t="s">
        <v>172</v>
      </c>
      <c r="C97" s="22"/>
      <c r="D97" s="23"/>
    </row>
    <row r="98" spans="2:4" x14ac:dyDescent="0.25">
      <c r="B98" s="21" t="s">
        <v>173</v>
      </c>
      <c r="C98" s="22" t="s">
        <v>77</v>
      </c>
      <c r="D98" s="23" t="s">
        <v>77</v>
      </c>
    </row>
    <row r="99" spans="2:4" x14ac:dyDescent="0.25">
      <c r="B99" s="21" t="s">
        <v>174</v>
      </c>
      <c r="C99" s="22"/>
      <c r="D99" s="23" t="s">
        <v>77</v>
      </c>
    </row>
    <row r="100" spans="2:4" x14ac:dyDescent="0.25">
      <c r="B100" s="21" t="s">
        <v>175</v>
      </c>
      <c r="C100" s="22"/>
      <c r="D100" s="23"/>
    </row>
    <row r="101" spans="2:4" x14ac:dyDescent="0.25">
      <c r="B101" s="21" t="s">
        <v>176</v>
      </c>
      <c r="C101" s="22"/>
      <c r="D101" s="23"/>
    </row>
    <row r="102" spans="2:4" x14ac:dyDescent="0.25">
      <c r="B102" s="21" t="s">
        <v>177</v>
      </c>
      <c r="C102" s="22" t="s">
        <v>77</v>
      </c>
      <c r="D102" s="23"/>
    </row>
    <row r="103" spans="2:4" x14ac:dyDescent="0.25">
      <c r="B103" s="21" t="s">
        <v>178</v>
      </c>
      <c r="C103" s="22"/>
      <c r="D103" s="23" t="s">
        <v>77</v>
      </c>
    </row>
    <row r="104" spans="2:4" x14ac:dyDescent="0.25">
      <c r="B104" s="21" t="s">
        <v>179</v>
      </c>
      <c r="C104" s="22" t="s">
        <v>77</v>
      </c>
      <c r="D104" s="23" t="s">
        <v>77</v>
      </c>
    </row>
    <row r="105" spans="2:4" x14ac:dyDescent="0.25">
      <c r="B105" s="21" t="s">
        <v>180</v>
      </c>
      <c r="C105" s="22" t="s">
        <v>77</v>
      </c>
      <c r="D105" s="23"/>
    </row>
    <row r="106" spans="2:4" x14ac:dyDescent="0.25">
      <c r="B106" s="21" t="s">
        <v>181</v>
      </c>
      <c r="C106" s="22" t="s">
        <v>77</v>
      </c>
      <c r="D106" s="23"/>
    </row>
    <row r="107" spans="2:4" x14ac:dyDescent="0.25">
      <c r="B107" s="21" t="s">
        <v>182</v>
      </c>
      <c r="C107" s="22"/>
      <c r="D107" s="23" t="s">
        <v>77</v>
      </c>
    </row>
    <row r="108" spans="2:4" x14ac:dyDescent="0.25">
      <c r="B108" s="21" t="s">
        <v>183</v>
      </c>
      <c r="C108" s="22"/>
      <c r="D108" s="23"/>
    </row>
    <row r="109" spans="2:4" x14ac:dyDescent="0.25">
      <c r="B109" s="21" t="s">
        <v>184</v>
      </c>
      <c r="C109" s="22"/>
      <c r="D109" s="23"/>
    </row>
    <row r="110" spans="2:4" x14ac:dyDescent="0.25">
      <c r="B110" s="21" t="s">
        <v>185</v>
      </c>
      <c r="C110" s="22"/>
      <c r="D110" s="23" t="s">
        <v>77</v>
      </c>
    </row>
    <row r="111" spans="2:4" x14ac:dyDescent="0.25">
      <c r="B111" s="21" t="s">
        <v>186</v>
      </c>
      <c r="C111" s="22" t="s">
        <v>77</v>
      </c>
      <c r="D111" s="23"/>
    </row>
    <row r="112" spans="2:4" x14ac:dyDescent="0.25">
      <c r="B112" s="21" t="s">
        <v>187</v>
      </c>
      <c r="C112" s="22" t="s">
        <v>77</v>
      </c>
      <c r="D112" s="23"/>
    </row>
    <row r="113" spans="2:4" x14ac:dyDescent="0.25">
      <c r="B113" s="21" t="s">
        <v>188</v>
      </c>
      <c r="C113" s="22"/>
      <c r="D113" s="23"/>
    </row>
    <row r="114" spans="2:4" x14ac:dyDescent="0.25">
      <c r="B114" s="21" t="s">
        <v>189</v>
      </c>
      <c r="C114" s="22"/>
      <c r="D114" s="23"/>
    </row>
    <row r="115" spans="2:4" x14ac:dyDescent="0.25">
      <c r="B115" s="21" t="s">
        <v>190</v>
      </c>
      <c r="C115" s="22" t="s">
        <v>77</v>
      </c>
      <c r="D115" s="23"/>
    </row>
    <row r="116" spans="2:4" x14ac:dyDescent="0.25">
      <c r="B116" s="21" t="s">
        <v>191</v>
      </c>
      <c r="C116" s="22"/>
      <c r="D116" s="23"/>
    </row>
    <row r="117" spans="2:4" x14ac:dyDescent="0.25">
      <c r="B117" s="21" t="s">
        <v>192</v>
      </c>
      <c r="C117" s="22"/>
      <c r="D117" s="23"/>
    </row>
    <row r="118" spans="2:4" x14ac:dyDescent="0.25">
      <c r="B118" s="21" t="s">
        <v>193</v>
      </c>
      <c r="C118" s="22"/>
      <c r="D118" s="23"/>
    </row>
    <row r="119" spans="2:4" x14ac:dyDescent="0.25">
      <c r="B119" s="21" t="s">
        <v>194</v>
      </c>
      <c r="C119" s="22" t="s">
        <v>77</v>
      </c>
      <c r="D119" s="23"/>
    </row>
    <row r="120" spans="2:4" x14ac:dyDescent="0.25">
      <c r="B120" s="21" t="s">
        <v>195</v>
      </c>
      <c r="C120" s="22" t="s">
        <v>77</v>
      </c>
      <c r="D120" s="23" t="s">
        <v>77</v>
      </c>
    </row>
    <row r="121" spans="2:4" x14ac:dyDescent="0.25">
      <c r="B121" s="21" t="s">
        <v>196</v>
      </c>
      <c r="C121" s="22" t="s">
        <v>77</v>
      </c>
      <c r="D121" s="23" t="s">
        <v>77</v>
      </c>
    </row>
    <row r="122" spans="2:4" x14ac:dyDescent="0.25">
      <c r="B122" s="21" t="s">
        <v>197</v>
      </c>
      <c r="C122" s="22"/>
      <c r="D122" s="23"/>
    </row>
    <row r="123" spans="2:4" x14ac:dyDescent="0.25">
      <c r="B123" s="21" t="s">
        <v>198</v>
      </c>
      <c r="C123" s="22" t="s">
        <v>77</v>
      </c>
      <c r="D123" s="23"/>
    </row>
    <row r="124" spans="2:4" x14ac:dyDescent="0.25">
      <c r="B124" s="21" t="s">
        <v>199</v>
      </c>
      <c r="C124" s="22"/>
      <c r="D124" s="23"/>
    </row>
    <row r="125" spans="2:4" x14ac:dyDescent="0.25">
      <c r="B125" s="21" t="s">
        <v>200</v>
      </c>
      <c r="C125" s="22" t="s">
        <v>77</v>
      </c>
      <c r="D125" s="23" t="s">
        <v>77</v>
      </c>
    </row>
    <row r="126" spans="2:4" x14ac:dyDescent="0.25">
      <c r="B126" s="21" t="s">
        <v>201</v>
      </c>
      <c r="C126" s="22"/>
      <c r="D126" s="23"/>
    </row>
    <row r="127" spans="2:4" x14ac:dyDescent="0.25">
      <c r="B127" s="21" t="s">
        <v>202</v>
      </c>
      <c r="C127" s="22"/>
      <c r="D127" s="23"/>
    </row>
    <row r="128" spans="2:4" x14ac:dyDescent="0.25">
      <c r="B128" s="21" t="s">
        <v>203</v>
      </c>
      <c r="C128" s="22" t="s">
        <v>77</v>
      </c>
      <c r="D128" s="23"/>
    </row>
    <row r="129" spans="2:4" x14ac:dyDescent="0.25">
      <c r="B129" s="21" t="s">
        <v>204</v>
      </c>
      <c r="C129" s="22" t="s">
        <v>77</v>
      </c>
      <c r="D129" s="23" t="s">
        <v>77</v>
      </c>
    </row>
    <row r="130" spans="2:4" x14ac:dyDescent="0.25">
      <c r="B130" s="21" t="s">
        <v>205</v>
      </c>
      <c r="C130" s="22" t="s">
        <v>77</v>
      </c>
      <c r="D130" s="23"/>
    </row>
    <row r="131" spans="2:4" x14ac:dyDescent="0.25">
      <c r="B131" s="21" t="s">
        <v>206</v>
      </c>
      <c r="C131" s="22"/>
      <c r="D131" s="23"/>
    </row>
    <row r="132" spans="2:4" x14ac:dyDescent="0.25">
      <c r="B132" s="21" t="s">
        <v>207</v>
      </c>
      <c r="C132" s="22"/>
      <c r="D132" s="23"/>
    </row>
    <row r="133" spans="2:4" x14ac:dyDescent="0.25">
      <c r="B133" s="21" t="s">
        <v>208</v>
      </c>
      <c r="C133" s="22"/>
      <c r="D133" s="23"/>
    </row>
    <row r="134" spans="2:4" x14ac:dyDescent="0.25">
      <c r="B134" s="21" t="s">
        <v>209</v>
      </c>
      <c r="C134" s="22"/>
      <c r="D134" s="23"/>
    </row>
    <row r="135" spans="2:4" x14ac:dyDescent="0.25">
      <c r="B135" s="21" t="s">
        <v>210</v>
      </c>
      <c r="C135" s="22"/>
      <c r="D135" s="23"/>
    </row>
    <row r="136" spans="2:4" x14ac:dyDescent="0.25">
      <c r="B136" s="21" t="s">
        <v>211</v>
      </c>
      <c r="C136" s="22" t="s">
        <v>77</v>
      </c>
      <c r="D136" s="23"/>
    </row>
    <row r="137" spans="2:4" x14ac:dyDescent="0.25">
      <c r="B137" s="21" t="s">
        <v>212</v>
      </c>
      <c r="C137" s="22"/>
      <c r="D137" s="23"/>
    </row>
    <row r="138" spans="2:4" x14ac:dyDescent="0.25">
      <c r="B138" s="21" t="s">
        <v>213</v>
      </c>
      <c r="C138" s="22" t="s">
        <v>77</v>
      </c>
      <c r="D138" s="23"/>
    </row>
    <row r="139" spans="2:4" x14ac:dyDescent="0.25">
      <c r="B139" s="21" t="s">
        <v>214</v>
      </c>
      <c r="C139" s="22" t="s">
        <v>77</v>
      </c>
      <c r="D139" s="23"/>
    </row>
    <row r="140" spans="2:4" x14ac:dyDescent="0.25">
      <c r="B140" s="21" t="s">
        <v>215</v>
      </c>
      <c r="C140" s="22" t="s">
        <v>77</v>
      </c>
      <c r="D140" s="23"/>
    </row>
    <row r="141" spans="2:4" x14ac:dyDescent="0.25">
      <c r="B141" s="21" t="s">
        <v>216</v>
      </c>
      <c r="C141" s="22" t="s">
        <v>77</v>
      </c>
      <c r="D141" s="23"/>
    </row>
    <row r="142" spans="2:4" x14ac:dyDescent="0.25">
      <c r="B142" s="21" t="s">
        <v>217</v>
      </c>
      <c r="C142" s="22" t="s">
        <v>77</v>
      </c>
      <c r="D142" s="23"/>
    </row>
    <row r="143" spans="2:4" x14ac:dyDescent="0.25">
      <c r="B143" s="21" t="s">
        <v>218</v>
      </c>
      <c r="C143" s="22"/>
      <c r="D143" s="23"/>
    </row>
    <row r="144" spans="2:4" x14ac:dyDescent="0.25">
      <c r="B144" s="21" t="s">
        <v>219</v>
      </c>
      <c r="C144" s="22" t="s">
        <v>77</v>
      </c>
      <c r="D144" s="23" t="s">
        <v>77</v>
      </c>
    </row>
    <row r="145" spans="2:4" x14ac:dyDescent="0.25">
      <c r="B145" s="21" t="s">
        <v>220</v>
      </c>
      <c r="C145" s="22" t="s">
        <v>77</v>
      </c>
      <c r="D145" s="23"/>
    </row>
    <row r="146" spans="2:4" x14ac:dyDescent="0.25">
      <c r="B146" s="21" t="s">
        <v>221</v>
      </c>
      <c r="C146" s="22"/>
      <c r="D146" s="23" t="s">
        <v>77</v>
      </c>
    </row>
    <row r="147" spans="2:4" x14ac:dyDescent="0.25">
      <c r="B147" s="21" t="s">
        <v>222</v>
      </c>
      <c r="C147" s="22"/>
      <c r="D147" s="23"/>
    </row>
    <row r="148" spans="2:4" x14ac:dyDescent="0.25">
      <c r="B148" s="21" t="s">
        <v>223</v>
      </c>
      <c r="C148" s="22"/>
      <c r="D148" s="23" t="s">
        <v>77</v>
      </c>
    </row>
    <row r="149" spans="2:4" x14ac:dyDescent="0.25">
      <c r="B149" s="21" t="s">
        <v>224</v>
      </c>
      <c r="C149" s="22"/>
      <c r="D149" s="23"/>
    </row>
    <row r="150" spans="2:4" x14ac:dyDescent="0.25">
      <c r="B150" s="21" t="s">
        <v>225</v>
      </c>
      <c r="C150" s="22"/>
      <c r="D150" s="23"/>
    </row>
    <row r="151" spans="2:4" x14ac:dyDescent="0.25">
      <c r="B151" s="21" t="s">
        <v>226</v>
      </c>
      <c r="C151" s="22" t="s">
        <v>77</v>
      </c>
      <c r="D151" s="23"/>
    </row>
    <row r="152" spans="2:4" x14ac:dyDescent="0.25">
      <c r="B152" s="21" t="s">
        <v>227</v>
      </c>
      <c r="C152" s="22" t="s">
        <v>77</v>
      </c>
      <c r="D152" s="23" t="s">
        <v>77</v>
      </c>
    </row>
    <row r="153" spans="2:4" x14ac:dyDescent="0.25">
      <c r="B153" s="21" t="s">
        <v>228</v>
      </c>
      <c r="C153" s="22"/>
      <c r="D153" s="23"/>
    </row>
    <row r="154" spans="2:4" x14ac:dyDescent="0.25">
      <c r="B154" s="21" t="s">
        <v>229</v>
      </c>
      <c r="C154" s="22"/>
      <c r="D154" s="23"/>
    </row>
    <row r="155" spans="2:4" x14ac:dyDescent="0.25">
      <c r="B155" s="21" t="s">
        <v>230</v>
      </c>
      <c r="C155" s="22"/>
      <c r="D155" s="23"/>
    </row>
    <row r="156" spans="2:4" x14ac:dyDescent="0.25">
      <c r="B156" s="21" t="s">
        <v>231</v>
      </c>
      <c r="C156" s="22" t="s">
        <v>77</v>
      </c>
      <c r="D156" s="23" t="s">
        <v>77</v>
      </c>
    </row>
    <row r="157" spans="2:4" x14ac:dyDescent="0.25">
      <c r="B157" s="21" t="s">
        <v>232</v>
      </c>
      <c r="C157" s="22"/>
      <c r="D157" s="23" t="s">
        <v>77</v>
      </c>
    </row>
    <row r="158" spans="2:4" x14ac:dyDescent="0.25">
      <c r="B158" s="21" t="s">
        <v>233</v>
      </c>
      <c r="C158" s="22"/>
      <c r="D158" s="23"/>
    </row>
    <row r="159" spans="2:4" x14ac:dyDescent="0.25">
      <c r="B159" s="21" t="s">
        <v>234</v>
      </c>
      <c r="C159" s="22" t="s">
        <v>77</v>
      </c>
      <c r="D159" s="23"/>
    </row>
    <row r="160" spans="2:4" x14ac:dyDescent="0.25">
      <c r="B160" s="21" t="s">
        <v>235</v>
      </c>
      <c r="C160" s="22"/>
      <c r="D160" s="23"/>
    </row>
    <row r="161" spans="2:4" x14ac:dyDescent="0.25">
      <c r="B161" s="21" t="s">
        <v>236</v>
      </c>
      <c r="C161" s="22"/>
      <c r="D161" s="23"/>
    </row>
    <row r="162" spans="2:4" x14ac:dyDescent="0.25">
      <c r="B162" s="21" t="s">
        <v>237</v>
      </c>
      <c r="C162" s="22"/>
      <c r="D162" s="23" t="s">
        <v>77</v>
      </c>
    </row>
    <row r="163" spans="2:4" x14ac:dyDescent="0.25">
      <c r="B163" s="21" t="s">
        <v>238</v>
      </c>
      <c r="C163" s="22"/>
      <c r="D163" s="23"/>
    </row>
    <row r="164" spans="2:4" x14ac:dyDescent="0.25">
      <c r="B164" s="21" t="s">
        <v>239</v>
      </c>
      <c r="C164" s="22" t="s">
        <v>77</v>
      </c>
      <c r="D164" s="23"/>
    </row>
    <row r="165" spans="2:4" x14ac:dyDescent="0.25">
      <c r="B165" s="21" t="s">
        <v>240</v>
      </c>
      <c r="C165" s="22"/>
      <c r="D165" s="23"/>
    </row>
    <row r="166" spans="2:4" x14ac:dyDescent="0.25">
      <c r="B166" s="21" t="s">
        <v>241</v>
      </c>
      <c r="C166" s="22" t="s">
        <v>77</v>
      </c>
      <c r="D166" s="23"/>
    </row>
    <row r="167" spans="2:4" x14ac:dyDescent="0.25">
      <c r="B167" s="21" t="s">
        <v>242</v>
      </c>
      <c r="C167" s="22" t="s">
        <v>77</v>
      </c>
      <c r="D167" s="23"/>
    </row>
    <row r="168" spans="2:4" x14ac:dyDescent="0.25">
      <c r="B168" s="21" t="s">
        <v>243</v>
      </c>
      <c r="C168" s="22" t="s">
        <v>77</v>
      </c>
      <c r="D168" s="23"/>
    </row>
    <row r="169" spans="2:4" x14ac:dyDescent="0.25">
      <c r="B169" s="21" t="s">
        <v>244</v>
      </c>
      <c r="C169" s="22" t="s">
        <v>77</v>
      </c>
      <c r="D169" s="23" t="s">
        <v>77</v>
      </c>
    </row>
    <row r="170" spans="2:4" x14ac:dyDescent="0.25">
      <c r="B170" s="21" t="s">
        <v>245</v>
      </c>
      <c r="C170" s="22" t="s">
        <v>77</v>
      </c>
      <c r="D170" s="23"/>
    </row>
    <row r="171" spans="2:4" x14ac:dyDescent="0.25">
      <c r="B171" s="21" t="s">
        <v>246</v>
      </c>
      <c r="C171" s="22" t="s">
        <v>77</v>
      </c>
      <c r="D171" s="23"/>
    </row>
    <row r="172" spans="2:4" x14ac:dyDescent="0.25">
      <c r="B172" s="21" t="s">
        <v>247</v>
      </c>
      <c r="C172" s="22"/>
      <c r="D172" s="23"/>
    </row>
    <row r="173" spans="2:4" x14ac:dyDescent="0.25">
      <c r="B173" s="21" t="s">
        <v>248</v>
      </c>
      <c r="C173" s="22"/>
      <c r="D173" s="23"/>
    </row>
    <row r="174" spans="2:4" x14ac:dyDescent="0.25">
      <c r="B174" s="21" t="s">
        <v>249</v>
      </c>
      <c r="C174" s="22" t="s">
        <v>77</v>
      </c>
      <c r="D174" s="23" t="s">
        <v>77</v>
      </c>
    </row>
    <row r="175" spans="2:4" x14ac:dyDescent="0.25">
      <c r="B175" s="21" t="s">
        <v>250</v>
      </c>
      <c r="C175" s="22" t="s">
        <v>77</v>
      </c>
      <c r="D175" s="23"/>
    </row>
    <row r="176" spans="2:4" x14ac:dyDescent="0.25">
      <c r="B176" s="21" t="s">
        <v>251</v>
      </c>
      <c r="C176" s="22"/>
      <c r="D176" s="23" t="s">
        <v>77</v>
      </c>
    </row>
    <row r="177" spans="2:4" x14ac:dyDescent="0.25">
      <c r="B177" s="21" t="s">
        <v>252</v>
      </c>
      <c r="C177" s="22"/>
      <c r="D177" s="23" t="s">
        <v>77</v>
      </c>
    </row>
    <row r="178" spans="2:4" x14ac:dyDescent="0.25">
      <c r="B178" s="21" t="s">
        <v>253</v>
      </c>
      <c r="C178" s="22"/>
      <c r="D178" s="23"/>
    </row>
    <row r="179" spans="2:4" x14ac:dyDescent="0.25">
      <c r="B179" s="21" t="s">
        <v>254</v>
      </c>
      <c r="C179" s="22"/>
      <c r="D179" s="23"/>
    </row>
    <row r="180" spans="2:4" x14ac:dyDescent="0.25">
      <c r="B180" s="21" t="s">
        <v>255</v>
      </c>
      <c r="C180" s="22"/>
      <c r="D180" s="23"/>
    </row>
    <row r="181" spans="2:4" x14ac:dyDescent="0.25">
      <c r="B181" s="21" t="s">
        <v>256</v>
      </c>
      <c r="C181" s="22" t="s">
        <v>77</v>
      </c>
      <c r="D181" s="23"/>
    </row>
    <row r="182" spans="2:4" x14ac:dyDescent="0.25">
      <c r="B182" s="21" t="s">
        <v>257</v>
      </c>
      <c r="C182" s="22" t="s">
        <v>77</v>
      </c>
      <c r="D182" s="23"/>
    </row>
    <row r="183" spans="2:4" x14ac:dyDescent="0.25">
      <c r="B183" s="21" t="s">
        <v>258</v>
      </c>
      <c r="C183" s="22"/>
      <c r="D183" s="23"/>
    </row>
    <row r="184" spans="2:4" x14ac:dyDescent="0.25">
      <c r="B184" s="21" t="s">
        <v>259</v>
      </c>
      <c r="C184" s="22"/>
      <c r="D184" s="23"/>
    </row>
    <row r="185" spans="2:4" x14ac:dyDescent="0.25">
      <c r="B185" s="21" t="s">
        <v>260</v>
      </c>
      <c r="C185" s="22"/>
      <c r="D185" s="23" t="s">
        <v>77</v>
      </c>
    </row>
    <row r="186" spans="2:4" x14ac:dyDescent="0.25">
      <c r="B186" s="21" t="s">
        <v>261</v>
      </c>
      <c r="C186" s="22" t="s">
        <v>77</v>
      </c>
      <c r="D186" s="23" t="s">
        <v>77</v>
      </c>
    </row>
    <row r="187" spans="2:4" x14ac:dyDescent="0.25">
      <c r="B187" s="21" t="s">
        <v>262</v>
      </c>
      <c r="C187" s="22"/>
      <c r="D187" s="23"/>
    </row>
    <row r="188" spans="2:4" x14ac:dyDescent="0.25">
      <c r="B188" s="21" t="s">
        <v>263</v>
      </c>
      <c r="C188" s="22"/>
      <c r="D188" s="23"/>
    </row>
    <row r="189" spans="2:4" x14ac:dyDescent="0.25">
      <c r="B189" s="21" t="s">
        <v>264</v>
      </c>
      <c r="C189" s="22"/>
      <c r="D189" s="23"/>
    </row>
    <row r="190" spans="2:4" x14ac:dyDescent="0.25">
      <c r="B190" s="21" t="s">
        <v>265</v>
      </c>
      <c r="C190" s="22"/>
      <c r="D190" s="23"/>
    </row>
    <row r="191" spans="2:4" x14ac:dyDescent="0.25">
      <c r="B191" s="21" t="s">
        <v>266</v>
      </c>
      <c r="C191" s="22" t="s">
        <v>77</v>
      </c>
      <c r="D191" s="23" t="s">
        <v>77</v>
      </c>
    </row>
    <row r="192" spans="2:4" x14ac:dyDescent="0.25">
      <c r="B192" s="21" t="s">
        <v>267</v>
      </c>
      <c r="C192" s="22" t="s">
        <v>77</v>
      </c>
      <c r="D192" s="23"/>
    </row>
    <row r="193" spans="2:4" x14ac:dyDescent="0.25">
      <c r="B193" s="21" t="s">
        <v>268</v>
      </c>
      <c r="C193" s="22"/>
      <c r="D193" s="23"/>
    </row>
    <row r="194" spans="2:4" x14ac:dyDescent="0.25">
      <c r="B194" s="21" t="s">
        <v>269</v>
      </c>
      <c r="C194" s="22"/>
      <c r="D194" s="23"/>
    </row>
    <row r="195" spans="2:4" x14ac:dyDescent="0.25">
      <c r="B195" s="21" t="s">
        <v>270</v>
      </c>
      <c r="C195" s="22"/>
      <c r="D195" s="23"/>
    </row>
    <row r="196" spans="2:4" x14ac:dyDescent="0.25">
      <c r="B196" s="21" t="s">
        <v>271</v>
      </c>
      <c r="C196" s="22" t="s">
        <v>77</v>
      </c>
      <c r="D196" s="23"/>
    </row>
    <row r="197" spans="2:4" x14ac:dyDescent="0.25">
      <c r="B197" s="21" t="s">
        <v>272</v>
      </c>
      <c r="C197" s="22"/>
      <c r="D197" s="23"/>
    </row>
    <row r="198" spans="2:4" x14ac:dyDescent="0.25">
      <c r="B198" s="21" t="s">
        <v>273</v>
      </c>
      <c r="C198" s="22"/>
      <c r="D198" s="23"/>
    </row>
    <row r="199" spans="2:4" x14ac:dyDescent="0.25">
      <c r="B199" s="21" t="s">
        <v>274</v>
      </c>
      <c r="C199" s="22" t="s">
        <v>77</v>
      </c>
      <c r="D199" s="23" t="s">
        <v>77</v>
      </c>
    </row>
    <row r="200" spans="2:4" x14ac:dyDescent="0.25">
      <c r="B200" s="21" t="s">
        <v>275</v>
      </c>
      <c r="C200" s="22"/>
      <c r="D200" s="23" t="s">
        <v>77</v>
      </c>
    </row>
    <row r="201" spans="2:4" x14ac:dyDescent="0.25">
      <c r="B201" s="21" t="s">
        <v>276</v>
      </c>
      <c r="C201" s="22"/>
      <c r="D201" s="23"/>
    </row>
    <row r="202" spans="2:4" x14ac:dyDescent="0.25">
      <c r="D202" s="20"/>
    </row>
  </sheetData>
  <pageMargins left="0.75" right="0.75" top="1" bottom="1" header="0.5" footer="0.5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0.79995117038483843"/>
  </sheetPr>
  <dimension ref="A1:Y14"/>
  <sheetViews>
    <sheetView workbookViewId="0">
      <selection activeCell="J23" sqref="J23"/>
    </sheetView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26</v>
      </c>
      <c r="D1" t="s">
        <v>27</v>
      </c>
      <c r="E1" t="s">
        <v>28</v>
      </c>
      <c r="F1" t="s">
        <v>29</v>
      </c>
      <c r="G1" t="s">
        <v>279</v>
      </c>
      <c r="H1" t="s">
        <v>61</v>
      </c>
      <c r="I1" t="s">
        <v>62</v>
      </c>
      <c r="J1" t="s">
        <v>63</v>
      </c>
      <c r="K1" t="s">
        <v>64</v>
      </c>
      <c r="L1" t="s">
        <v>67</v>
      </c>
      <c r="M1" t="s">
        <v>65</v>
      </c>
      <c r="N1" t="s">
        <v>68</v>
      </c>
      <c r="O1" t="s">
        <v>66</v>
      </c>
      <c r="P1" t="s">
        <v>69</v>
      </c>
      <c r="Q1" t="s">
        <v>286</v>
      </c>
      <c r="R1" t="s">
        <v>287</v>
      </c>
      <c r="S1" t="s">
        <v>288</v>
      </c>
      <c r="T1" t="s">
        <v>289</v>
      </c>
      <c r="U1" t="s">
        <v>290</v>
      </c>
      <c r="V1" t="s">
        <v>291</v>
      </c>
      <c r="W1" t="s">
        <v>46</v>
      </c>
      <c r="X1" t="s">
        <v>47</v>
      </c>
      <c r="Y1" t="s">
        <v>48</v>
      </c>
    </row>
    <row r="2" spans="1:25" x14ac:dyDescent="0.25">
      <c r="A2">
        <v>2000</v>
      </c>
      <c r="B2">
        <v>1.3238907651265464</v>
      </c>
      <c r="C2">
        <v>0.38053772727272733</v>
      </c>
      <c r="D2">
        <v>6.0040909090909086E-3</v>
      </c>
      <c r="E2">
        <v>2.4300000000000002E-2</v>
      </c>
      <c r="F2">
        <v>0.26332835887690909</v>
      </c>
      <c r="G2">
        <v>0.38654181361198425</v>
      </c>
      <c r="H2">
        <v>18.025304794311523</v>
      </c>
      <c r="I2">
        <v>1.1331629753112793</v>
      </c>
      <c r="J2">
        <v>12.279586791992188</v>
      </c>
      <c r="K2">
        <v>0.48947486281394958</v>
      </c>
      <c r="L2">
        <v>22.825300216674805</v>
      </c>
      <c r="M2">
        <v>3.0770899727940559E-2</v>
      </c>
      <c r="N2">
        <v>1.4349154233932495</v>
      </c>
      <c r="O2">
        <v>0.33345061540603638</v>
      </c>
      <c r="P2">
        <v>15.549543380737305</v>
      </c>
      <c r="Q2">
        <v>18.025304794311523</v>
      </c>
      <c r="R2">
        <v>18.025304794311523</v>
      </c>
      <c r="S2">
        <v>1.1331629753112793</v>
      </c>
      <c r="T2">
        <v>1.1331629753112793</v>
      </c>
      <c r="U2">
        <v>12.279586791992188</v>
      </c>
      <c r="V2">
        <v>12.279586791992188</v>
      </c>
      <c r="W2">
        <v>57.335941314697266</v>
      </c>
      <c r="X2">
        <v>3.60443115234375</v>
      </c>
      <c r="Y2">
        <v>39.059627532958984</v>
      </c>
    </row>
    <row r="3" spans="1:25" x14ac:dyDescent="0.25">
      <c r="A3">
        <v>2001</v>
      </c>
      <c r="B3">
        <v>1.2829631507396697</v>
      </c>
      <c r="C3">
        <v>0.41807500000000003</v>
      </c>
      <c r="D3">
        <v>-6.5357575757575776E-3</v>
      </c>
      <c r="E3">
        <v>-1.2038181818181819E-2</v>
      </c>
      <c r="F3">
        <v>0.28109008283836356</v>
      </c>
      <c r="G3">
        <v>0.41153925657272339</v>
      </c>
      <c r="H3">
        <v>18.764631271362305</v>
      </c>
      <c r="I3">
        <v>-0.54889547824859619</v>
      </c>
      <c r="J3">
        <v>12.816642761230469</v>
      </c>
      <c r="K3">
        <v>0.50680571794509888</v>
      </c>
      <c r="L3">
        <v>23.108421325683594</v>
      </c>
      <c r="M3">
        <v>-1.4824878424406052E-2</v>
      </c>
      <c r="N3">
        <v>-0.67595833539962769</v>
      </c>
      <c r="O3">
        <v>0.34615913033485413</v>
      </c>
      <c r="P3">
        <v>15.783544540405273</v>
      </c>
      <c r="Q3">
        <v>19.190990447998047</v>
      </c>
      <c r="R3">
        <v>18.663528442382812</v>
      </c>
      <c r="S3">
        <v>-0.56136715412139893</v>
      </c>
      <c r="T3">
        <v>-0.54593801498413086</v>
      </c>
      <c r="U3">
        <v>13.107855796813965</v>
      </c>
      <c r="V3">
        <v>12.747587203979492</v>
      </c>
      <c r="W3">
        <v>60.467910766601563</v>
      </c>
      <c r="X3">
        <v>-1.7687832117080688</v>
      </c>
      <c r="Y3">
        <v>41.300872802734375</v>
      </c>
    </row>
    <row r="4" spans="1:25" x14ac:dyDescent="0.25">
      <c r="A4">
        <v>2002</v>
      </c>
      <c r="B4">
        <v>1.6466056873798371</v>
      </c>
      <c r="C4">
        <v>0.47499409090909095</v>
      </c>
      <c r="D4">
        <v>-2.6056515151515153E-2</v>
      </c>
      <c r="E4">
        <v>-1.7183636363636359E-2</v>
      </c>
      <c r="F4">
        <v>0.35470365934569092</v>
      </c>
      <c r="G4">
        <v>0.44893756508827209</v>
      </c>
      <c r="H4">
        <v>20.026241302490234</v>
      </c>
      <c r="I4">
        <v>-0.76652896404266357</v>
      </c>
      <c r="J4">
        <v>15.822648048400879</v>
      </c>
      <c r="K4">
        <v>0.54422962665557861</v>
      </c>
      <c r="L4">
        <v>24.277036666870117</v>
      </c>
      <c r="M4">
        <v>-2.083105593919754E-2</v>
      </c>
      <c r="N4">
        <v>-0.9292333722114563</v>
      </c>
      <c r="O4">
        <v>0.42999351024627686</v>
      </c>
      <c r="P4">
        <v>19.181182861328125</v>
      </c>
      <c r="Q4">
        <v>20.934957504272461</v>
      </c>
      <c r="R4">
        <v>20.041692733764648</v>
      </c>
      <c r="S4">
        <v>-0.80131113529205322</v>
      </c>
      <c r="T4">
        <v>-0.76712030172348022</v>
      </c>
      <c r="U4">
        <v>16.540620803833008</v>
      </c>
      <c r="V4">
        <v>15.834856033325195</v>
      </c>
      <c r="W4">
        <v>57.083507537841797</v>
      </c>
      <c r="X4">
        <v>-2.184941291809082</v>
      </c>
      <c r="Y4">
        <v>45.101436614990234</v>
      </c>
    </row>
    <row r="5" spans="1:25" x14ac:dyDescent="0.25">
      <c r="A5">
        <v>2003</v>
      </c>
      <c r="B5">
        <v>2.4038481056690215</v>
      </c>
      <c r="C5">
        <v>0.53436727272727258</v>
      </c>
      <c r="D5">
        <v>-1.2369772727272733E-2</v>
      </c>
      <c r="E5">
        <v>-1.6808181818181823E-2</v>
      </c>
      <c r="F5">
        <v>0.39727623047553445</v>
      </c>
      <c r="G5">
        <v>0.52199751138687134</v>
      </c>
      <c r="H5">
        <v>22.79206657409668</v>
      </c>
      <c r="I5">
        <v>-0.7338985800743103</v>
      </c>
      <c r="J5">
        <v>17.346340179443359</v>
      </c>
      <c r="K5">
        <v>0.61875110864639282</v>
      </c>
      <c r="L5">
        <v>27.016635894775391</v>
      </c>
      <c r="M5">
        <v>-1.9923621788620949E-2</v>
      </c>
      <c r="N5">
        <v>-0.86992853879928589</v>
      </c>
      <c r="O5">
        <v>0.47091245651245117</v>
      </c>
      <c r="P5">
        <v>20.561531066894531</v>
      </c>
      <c r="Q5">
        <v>24.34190559387207</v>
      </c>
      <c r="R5">
        <v>22.786006927490234</v>
      </c>
      <c r="S5">
        <v>-0.78380286693572998</v>
      </c>
      <c r="T5">
        <v>-0.73370331525802612</v>
      </c>
      <c r="U5">
        <v>18.525873184204102</v>
      </c>
      <c r="V5">
        <v>17.341728210449219</v>
      </c>
      <c r="W5">
        <v>57.841262817382813</v>
      </c>
      <c r="X5">
        <v>-1.8624734878540039</v>
      </c>
      <c r="Y5">
        <v>44.021205902099609</v>
      </c>
    </row>
    <row r="6" spans="1:25" x14ac:dyDescent="0.25">
      <c r="A6">
        <v>2004</v>
      </c>
      <c r="B6">
        <v>3.7375285135156968</v>
      </c>
      <c r="C6">
        <v>0.60231727272727276</v>
      </c>
      <c r="D6">
        <v>-5.2327272727272665E-3</v>
      </c>
      <c r="E6">
        <v>-7.3136363636363624E-3</v>
      </c>
      <c r="F6">
        <v>0.44158497623730986</v>
      </c>
      <c r="G6">
        <v>0.59708452224731445</v>
      </c>
      <c r="H6">
        <v>25.529245376586914</v>
      </c>
      <c r="I6">
        <v>-0.31270551681518555</v>
      </c>
      <c r="J6">
        <v>18.88062858581543</v>
      </c>
      <c r="K6">
        <v>0.68930149078369141</v>
      </c>
      <c r="L6">
        <v>29.47212028503418</v>
      </c>
      <c r="M6">
        <v>-8.4431944414973259E-3</v>
      </c>
      <c r="N6">
        <v>-0.36100146174430847</v>
      </c>
      <c r="O6">
        <v>0.50978577136993408</v>
      </c>
      <c r="P6">
        <v>21.796655654907227</v>
      </c>
      <c r="Q6">
        <v>27.843379974365234</v>
      </c>
      <c r="R6">
        <v>25.384082794189453</v>
      </c>
      <c r="S6">
        <v>-0.34105110168457031</v>
      </c>
      <c r="T6">
        <v>-0.31092739105224609</v>
      </c>
      <c r="U6">
        <v>20.59208869934082</v>
      </c>
      <c r="V6">
        <v>18.773269653320313</v>
      </c>
      <c r="W6">
        <v>57.893165588378906</v>
      </c>
      <c r="X6">
        <v>-0.70912832021713257</v>
      </c>
      <c r="Y6">
        <v>42.815967559814453</v>
      </c>
    </row>
    <row r="7" spans="1:25" x14ac:dyDescent="0.25">
      <c r="A7">
        <v>2005</v>
      </c>
      <c r="B7">
        <v>5.969964414358139</v>
      </c>
      <c r="C7">
        <v>0.64213227272727269</v>
      </c>
      <c r="D7">
        <v>1.3822727272728109E-3</v>
      </c>
      <c r="E7">
        <v>2.2061363636363636E-2</v>
      </c>
      <c r="F7">
        <v>0.48274906410644869</v>
      </c>
      <c r="G7">
        <v>0.64351451396942139</v>
      </c>
      <c r="H7">
        <v>26.952651977539062</v>
      </c>
      <c r="I7">
        <v>0.92400747537612915</v>
      </c>
      <c r="J7">
        <v>20.219228744506836</v>
      </c>
      <c r="K7">
        <v>0.71852463483810425</v>
      </c>
      <c r="L7">
        <v>30.094339370727539</v>
      </c>
      <c r="M7">
        <v>2.4632908403873444E-2</v>
      </c>
      <c r="N7">
        <v>1.0317127704620361</v>
      </c>
      <c r="O7">
        <v>0.5390198826789856</v>
      </c>
      <c r="P7">
        <v>22.576047897338867</v>
      </c>
      <c r="Q7">
        <v>30.008514404296875</v>
      </c>
      <c r="R7">
        <v>26.460247039794922</v>
      </c>
      <c r="S7">
        <v>1.0287704467773437</v>
      </c>
      <c r="T7">
        <v>0.90712654590606689</v>
      </c>
      <c r="U7">
        <v>22.511661529541016</v>
      </c>
      <c r="V7">
        <v>19.84984016418457</v>
      </c>
      <c r="W7">
        <v>56.039409637451172</v>
      </c>
      <c r="X7">
        <v>1.9211777448654175</v>
      </c>
      <c r="Y7">
        <v>42.039413452148438</v>
      </c>
    </row>
    <row r="8" spans="1:25" x14ac:dyDescent="0.25">
      <c r="A8">
        <v>2006</v>
      </c>
      <c r="B8">
        <v>7.9943943607807162</v>
      </c>
      <c r="C8">
        <v>0.73205818181818161</v>
      </c>
      <c r="D8">
        <v>1.925909090909091E-3</v>
      </c>
      <c r="E8">
        <v>6.9760909090909096E-2</v>
      </c>
      <c r="F8">
        <v>0.55768816765668805</v>
      </c>
      <c r="G8">
        <v>0.73398405313491821</v>
      </c>
      <c r="H8">
        <v>30.124610900878906</v>
      </c>
      <c r="I8">
        <v>2.8631687164306641</v>
      </c>
      <c r="J8">
        <v>22.888969421386719</v>
      </c>
      <c r="K8">
        <v>0.79392796754837036</v>
      </c>
      <c r="L8">
        <v>32.584865570068359</v>
      </c>
      <c r="M8">
        <v>7.5458228588104248E-2</v>
      </c>
      <c r="N8">
        <v>3.0970015525817871</v>
      </c>
      <c r="O8">
        <v>0.60323411226272583</v>
      </c>
      <c r="P8">
        <v>24.758293151855469</v>
      </c>
      <c r="Q8">
        <v>34.227310180664063</v>
      </c>
      <c r="R8">
        <v>29.237035751342773</v>
      </c>
      <c r="S8">
        <v>3.2531061172485352</v>
      </c>
      <c r="T8">
        <v>2.7788097858428955</v>
      </c>
      <c r="U8">
        <v>26.00623893737793</v>
      </c>
      <c r="V8">
        <v>22.214580535888672</v>
      </c>
      <c r="W8">
        <v>53.912605285644531</v>
      </c>
      <c r="X8">
        <v>5.1240792274475098</v>
      </c>
      <c r="Y8">
        <v>40.96331787109375</v>
      </c>
    </row>
    <row r="9" spans="1:25" x14ac:dyDescent="0.25">
      <c r="A9">
        <v>2007</v>
      </c>
      <c r="B9">
        <v>10.080438363790512</v>
      </c>
      <c r="C9">
        <v>0.87049318181818169</v>
      </c>
      <c r="D9">
        <v>-1.1028409090909123E-2</v>
      </c>
      <c r="E9">
        <v>2.6755909090909087E-2</v>
      </c>
      <c r="F9">
        <v>0.67960402553792343</v>
      </c>
      <c r="G9">
        <v>0.85946476459503174</v>
      </c>
      <c r="H9">
        <v>34.576774597167969</v>
      </c>
      <c r="I9">
        <v>1.0764060020446777</v>
      </c>
      <c r="J9">
        <v>27.340869903564453</v>
      </c>
      <c r="K9">
        <v>0.90387207269668579</v>
      </c>
      <c r="L9">
        <v>36.363304138183594</v>
      </c>
      <c r="M9">
        <v>2.8138346970081329E-2</v>
      </c>
      <c r="N9">
        <v>1.1320222616195679</v>
      </c>
      <c r="O9">
        <v>0.71471822261810303</v>
      </c>
      <c r="P9">
        <v>28.753534317016602</v>
      </c>
      <c r="Q9">
        <v>40.078754425048828</v>
      </c>
      <c r="R9">
        <v>33.285816192626953</v>
      </c>
      <c r="S9">
        <v>1.2476874589920044</v>
      </c>
      <c r="T9">
        <v>1.036217212677002</v>
      </c>
      <c r="U9">
        <v>31.691446304321289</v>
      </c>
      <c r="V9">
        <v>26.320072174072266</v>
      </c>
      <c r="W9">
        <v>54.888954162597656</v>
      </c>
      <c r="X9">
        <v>1.7087422609329224</v>
      </c>
      <c r="Y9">
        <v>43.402305603027344</v>
      </c>
    </row>
    <row r="10" spans="1:25" x14ac:dyDescent="0.25">
      <c r="A10">
        <v>2008</v>
      </c>
      <c r="B10">
        <v>12.238447565317154</v>
      </c>
      <c r="C10">
        <v>1.0074913636363636</v>
      </c>
      <c r="D10">
        <v>2.2666818181818184E-2</v>
      </c>
      <c r="E10">
        <v>9.5695909090909081E-2</v>
      </c>
      <c r="F10">
        <v>0.86080697969282849</v>
      </c>
      <c r="G10">
        <v>1.0301581621170044</v>
      </c>
      <c r="H10">
        <v>40.629997253417969</v>
      </c>
      <c r="I10">
        <v>3.7742986679077148</v>
      </c>
      <c r="J10">
        <v>33.950695037841797</v>
      </c>
      <c r="K10">
        <v>1.0433304309844971</v>
      </c>
      <c r="L10">
        <v>41.149520874023438</v>
      </c>
      <c r="M10">
        <v>9.6919544041156769E-2</v>
      </c>
      <c r="N10">
        <v>3.8225593566894531</v>
      </c>
      <c r="O10">
        <v>0.87181383371353149</v>
      </c>
      <c r="P10">
        <v>34.384811401367188</v>
      </c>
      <c r="Q10">
        <v>48.038570404052734</v>
      </c>
      <c r="R10">
        <v>38.421482086181641</v>
      </c>
      <c r="S10">
        <v>4.4625129699707031</v>
      </c>
      <c r="T10">
        <v>3.5691397190093994</v>
      </c>
      <c r="U10">
        <v>40.141342163085938</v>
      </c>
      <c r="V10">
        <v>32.105243682861328</v>
      </c>
      <c r="W10">
        <v>51.853748321533203</v>
      </c>
      <c r="X10">
        <v>4.8169217109680176</v>
      </c>
      <c r="Y10">
        <v>43.329334259033203</v>
      </c>
    </row>
    <row r="11" spans="1:25" x14ac:dyDescent="0.25">
      <c r="A11">
        <v>2009</v>
      </c>
      <c r="B11">
        <v>13.451570496054257</v>
      </c>
      <c r="C11">
        <v>1.0123145454545455</v>
      </c>
      <c r="D11">
        <v>4.6453636363636364E-2</v>
      </c>
      <c r="E11">
        <v>8.0749090909090909E-2</v>
      </c>
      <c r="F11">
        <v>0.91413055739219229</v>
      </c>
      <c r="G11">
        <v>1.0587681531906128</v>
      </c>
      <c r="H11">
        <v>40.937236785888672</v>
      </c>
      <c r="I11">
        <v>3.1221609115600586</v>
      </c>
      <c r="J11">
        <v>35.344829559326172</v>
      </c>
      <c r="K11">
        <v>1.0761324167251587</v>
      </c>
      <c r="L11">
        <v>41.608627319335938</v>
      </c>
      <c r="M11">
        <v>8.2073412835597992E-2</v>
      </c>
      <c r="N11">
        <v>3.1733658313751221</v>
      </c>
      <c r="O11">
        <v>0.9291226863861084</v>
      </c>
      <c r="P11">
        <v>35.92449951171875</v>
      </c>
      <c r="Q11">
        <v>49.372714996337891</v>
      </c>
      <c r="R11">
        <v>39.629440307617188</v>
      </c>
      <c r="S11">
        <v>3.7655093669891357</v>
      </c>
      <c r="T11">
        <v>3.0224189758300781</v>
      </c>
      <c r="U11">
        <v>42.627941131591797</v>
      </c>
      <c r="V11">
        <v>34.215686798095703</v>
      </c>
      <c r="W11">
        <v>51.555484771728516</v>
      </c>
      <c r="X11">
        <v>3.9319832324981689</v>
      </c>
      <c r="Y11">
        <v>44.512523651123047</v>
      </c>
    </row>
    <row r="12" spans="1:25" x14ac:dyDescent="0.25">
      <c r="A12">
        <v>2010</v>
      </c>
      <c r="B12">
        <v>15.510427741555606</v>
      </c>
      <c r="C12">
        <v>1.1223963636363634</v>
      </c>
      <c r="D12">
        <v>1.7828636363636362E-2</v>
      </c>
      <c r="E12">
        <v>2.5672727272727264E-2</v>
      </c>
      <c r="F12">
        <v>0.98312896914784975</v>
      </c>
      <c r="G12">
        <v>1.1402249336242676</v>
      </c>
      <c r="H12">
        <v>43.213737487792969</v>
      </c>
      <c r="I12">
        <v>0.97297859191894531</v>
      </c>
      <c r="J12">
        <v>37.259906768798828</v>
      </c>
      <c r="K12">
        <v>1.1402249336242676</v>
      </c>
      <c r="L12">
        <v>43.213737487792969</v>
      </c>
      <c r="M12">
        <v>2.5672728195786476E-2</v>
      </c>
      <c r="N12">
        <v>0.97297859191894531</v>
      </c>
      <c r="O12">
        <v>0.98312896490097046</v>
      </c>
      <c r="P12">
        <v>37.259906768798828</v>
      </c>
      <c r="Q12">
        <v>53.171226501464844</v>
      </c>
      <c r="R12">
        <v>41.989700317382813</v>
      </c>
      <c r="S12">
        <v>1.1971763372421265</v>
      </c>
      <c r="T12">
        <v>0.94541871547698975</v>
      </c>
      <c r="U12">
        <v>45.845489501953125</v>
      </c>
      <c r="V12">
        <v>36.204513549804688</v>
      </c>
      <c r="W12">
        <v>53.0577392578125</v>
      </c>
      <c r="X12">
        <v>1.194621205329895</v>
      </c>
      <c r="Y12">
        <v>45.747638702392578</v>
      </c>
    </row>
    <row r="13" spans="1:25" x14ac:dyDescent="0.25">
      <c r="A13">
        <v>2011</v>
      </c>
      <c r="B13">
        <v>17.630305614695828</v>
      </c>
      <c r="C13">
        <v>0.98779909090909102</v>
      </c>
      <c r="D13">
        <v>2.2239545454545453E-2</v>
      </c>
      <c r="E13">
        <v>6.3544545454545465E-2</v>
      </c>
      <c r="F13">
        <v>1.0870705690240245</v>
      </c>
      <c r="G13">
        <v>1.0100386142730713</v>
      </c>
      <c r="H13">
        <v>37.51507568359375</v>
      </c>
      <c r="I13">
        <v>2.3601853847503662</v>
      </c>
      <c r="J13">
        <v>40.376213073730469</v>
      </c>
      <c r="K13">
        <v>0.97912907600402832</v>
      </c>
      <c r="L13">
        <v>36.367027282714844</v>
      </c>
      <c r="M13">
        <v>6.1599932610988617E-2</v>
      </c>
      <c r="N13">
        <v>2.2879581451416016</v>
      </c>
      <c r="O13">
        <v>1.0538036823272705</v>
      </c>
      <c r="P13">
        <v>39.140605926513672</v>
      </c>
      <c r="Q13">
        <v>47.100349426269531</v>
      </c>
      <c r="R13">
        <v>36.057216644287109</v>
      </c>
      <c r="S13">
        <v>2.9632232189178467</v>
      </c>
      <c r="T13">
        <v>2.2684669494628906</v>
      </c>
      <c r="U13">
        <v>50.692516326904297</v>
      </c>
      <c r="V13">
        <v>38.807167053222656</v>
      </c>
      <c r="W13">
        <v>46.746898651123047</v>
      </c>
      <c r="X13">
        <v>2.9409868717193604</v>
      </c>
      <c r="Y13">
        <v>50.312110900878906</v>
      </c>
    </row>
    <row r="14" spans="1:25" x14ac:dyDescent="0.25">
      <c r="A14">
        <v>2012</v>
      </c>
      <c r="B14">
        <v>19.711481961418603</v>
      </c>
      <c r="C14">
        <v>1.0241881818181819</v>
      </c>
      <c r="D14">
        <v>3.1395454545454539E-2</v>
      </c>
      <c r="E14">
        <v>6.1612727272727291E-2</v>
      </c>
      <c r="F14">
        <v>1.2748306105363354</v>
      </c>
      <c r="G14">
        <v>1.0555835962295532</v>
      </c>
      <c r="H14">
        <v>38.418491363525391</v>
      </c>
      <c r="I14">
        <v>2.2424259185791016</v>
      </c>
      <c r="J14">
        <v>46.398094177246094</v>
      </c>
      <c r="K14">
        <v>1.0025343894958496</v>
      </c>
      <c r="L14">
        <v>36.487739562988281</v>
      </c>
      <c r="M14">
        <v>5.8516331017017365E-2</v>
      </c>
      <c r="N14">
        <v>2.1297309398651123</v>
      </c>
      <c r="O14">
        <v>1.2107629776000977</v>
      </c>
      <c r="P14">
        <v>44.066318511962891</v>
      </c>
      <c r="Q14">
        <v>49.224212646484375</v>
      </c>
      <c r="R14">
        <v>36.919136047363281</v>
      </c>
      <c r="S14">
        <v>2.873138427734375</v>
      </c>
      <c r="T14">
        <v>2.1549108028411865</v>
      </c>
      <c r="U14">
        <v>59.448184967041016</v>
      </c>
      <c r="V14">
        <v>44.587318420410156</v>
      </c>
      <c r="W14">
        <v>44.129253387451172</v>
      </c>
      <c r="X14">
        <v>2.575753927230835</v>
      </c>
      <c r="Y14">
        <v>53.294994354248047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79995117038483843"/>
  </sheetPr>
  <dimension ref="A1:Y14"/>
  <sheetViews>
    <sheetView workbookViewId="0">
      <selection activeCell="G43" sqref="G43"/>
    </sheetView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26</v>
      </c>
      <c r="D1" t="s">
        <v>27</v>
      </c>
      <c r="E1" t="s">
        <v>28</v>
      </c>
      <c r="F1" t="s">
        <v>29</v>
      </c>
      <c r="G1" t="s">
        <v>279</v>
      </c>
      <c r="H1" t="s">
        <v>61</v>
      </c>
      <c r="I1" t="s">
        <v>62</v>
      </c>
      <c r="J1" t="s">
        <v>63</v>
      </c>
      <c r="K1" t="s">
        <v>64</v>
      </c>
      <c r="L1" t="s">
        <v>67</v>
      </c>
      <c r="M1" t="s">
        <v>65</v>
      </c>
      <c r="N1" t="s">
        <v>68</v>
      </c>
      <c r="O1" t="s">
        <v>66</v>
      </c>
      <c r="P1" t="s">
        <v>69</v>
      </c>
      <c r="Q1" t="s">
        <v>286</v>
      </c>
      <c r="R1" t="s">
        <v>287</v>
      </c>
      <c r="S1" t="s">
        <v>288</v>
      </c>
      <c r="T1" t="s">
        <v>289</v>
      </c>
      <c r="U1" t="s">
        <v>290</v>
      </c>
      <c r="V1" t="s">
        <v>291</v>
      </c>
      <c r="W1" t="s">
        <v>46</v>
      </c>
      <c r="X1" t="s">
        <v>47</v>
      </c>
      <c r="Y1" t="s">
        <v>48</v>
      </c>
    </row>
    <row r="2" spans="1:25" x14ac:dyDescent="0.25">
      <c r="A2">
        <v>2000</v>
      </c>
      <c r="B2">
        <v>11.8158951096684</v>
      </c>
      <c r="C2">
        <v>0.29955484375000002</v>
      </c>
      <c r="D2">
        <v>5.6213750000000021E-2</v>
      </c>
      <c r="E2">
        <v>0.68014828125000015</v>
      </c>
      <c r="F2">
        <v>1.0744183245516248</v>
      </c>
      <c r="G2">
        <v>0.3557685911655426</v>
      </c>
      <c r="H2">
        <v>6.0075111389160156</v>
      </c>
      <c r="I2">
        <v>11.484989166259766</v>
      </c>
      <c r="J2">
        <v>18.142637252807617</v>
      </c>
      <c r="K2">
        <v>0.45050695538520813</v>
      </c>
      <c r="L2">
        <v>7.6072640419006348</v>
      </c>
      <c r="M2">
        <v>0.86126643419265747</v>
      </c>
      <c r="N2">
        <v>14.543352127075195</v>
      </c>
      <c r="O2">
        <v>1.360527515411377</v>
      </c>
      <c r="P2">
        <v>22.973876953125</v>
      </c>
      <c r="Q2">
        <v>6.0075111389160156</v>
      </c>
      <c r="R2">
        <v>6.0075111389160156</v>
      </c>
      <c r="S2">
        <v>11.484989166259766</v>
      </c>
      <c r="T2">
        <v>11.484989166259766</v>
      </c>
      <c r="U2">
        <v>18.142637252807617</v>
      </c>
      <c r="V2">
        <v>18.142637252807617</v>
      </c>
      <c r="W2">
        <v>16.858392715454102</v>
      </c>
      <c r="X2">
        <v>32.229396820068359</v>
      </c>
      <c r="Y2">
        <v>50.912212371826172</v>
      </c>
    </row>
    <row r="3" spans="1:25" x14ac:dyDescent="0.25">
      <c r="A3">
        <v>2001</v>
      </c>
      <c r="B3">
        <v>11.17550358738281</v>
      </c>
      <c r="C3">
        <v>0.33721609374999995</v>
      </c>
      <c r="D3">
        <v>0.101890625</v>
      </c>
      <c r="E3">
        <v>0.36128109375</v>
      </c>
      <c r="F3">
        <v>1.2089058897246561</v>
      </c>
      <c r="G3">
        <v>0.43910673260688782</v>
      </c>
      <c r="H3">
        <v>7.3165221214294434</v>
      </c>
      <c r="I3">
        <v>6.0197691917419434</v>
      </c>
      <c r="J3">
        <v>20.143136978149414</v>
      </c>
      <c r="K3">
        <v>0.54075467586517334</v>
      </c>
      <c r="L3">
        <v>9.0102100372314453</v>
      </c>
      <c r="M3">
        <v>0.44491338729858398</v>
      </c>
      <c r="N3">
        <v>7.4132742881774902</v>
      </c>
      <c r="O3">
        <v>1.4887533187866211</v>
      </c>
      <c r="P3">
        <v>24.806034088134766</v>
      </c>
      <c r="Q3">
        <v>7.414759635925293</v>
      </c>
      <c r="R3">
        <v>7.2109651565551758</v>
      </c>
      <c r="S3">
        <v>6.1005954742431641</v>
      </c>
      <c r="T3">
        <v>5.9329209327697754</v>
      </c>
      <c r="U3">
        <v>20.413595199584961</v>
      </c>
      <c r="V3">
        <v>19.852529525756836</v>
      </c>
      <c r="W3">
        <v>21.853784561157227</v>
      </c>
      <c r="X3">
        <v>17.980501174926758</v>
      </c>
      <c r="Y3">
        <v>60.165714263916016</v>
      </c>
    </row>
    <row r="4" spans="1:25" x14ac:dyDescent="0.25">
      <c r="A4">
        <v>2002</v>
      </c>
      <c r="B4">
        <v>11.739071144744369</v>
      </c>
      <c r="C4">
        <v>0.33830921875000003</v>
      </c>
      <c r="D4">
        <v>-2.634234375E-2</v>
      </c>
      <c r="E4">
        <v>0.13476593749999996</v>
      </c>
      <c r="F4">
        <v>1.3923095084149679</v>
      </c>
      <c r="G4">
        <v>0.31196689605712891</v>
      </c>
      <c r="H4">
        <v>5.1309976577758789</v>
      </c>
      <c r="I4">
        <v>2.2165291309356689</v>
      </c>
      <c r="J4">
        <v>22.899663925170898</v>
      </c>
      <c r="K4">
        <v>0.37818536162376404</v>
      </c>
      <c r="L4">
        <v>6.2201094627380371</v>
      </c>
      <c r="M4">
        <v>0.16337151825428009</v>
      </c>
      <c r="N4">
        <v>2.6870124340057373</v>
      </c>
      <c r="O4">
        <v>1.687842845916748</v>
      </c>
      <c r="P4">
        <v>27.7603759765625</v>
      </c>
      <c r="Q4">
        <v>5.2678751945495605</v>
      </c>
      <c r="R4">
        <v>5.0431027412414551</v>
      </c>
      <c r="S4">
        <v>2.2756586074829102</v>
      </c>
      <c r="T4">
        <v>2.1785595417022705</v>
      </c>
      <c r="U4">
        <v>23.510551452636719</v>
      </c>
      <c r="V4">
        <v>22.507389068603516</v>
      </c>
      <c r="W4">
        <v>16.963550567626953</v>
      </c>
      <c r="X4">
        <v>7.3280496597290039</v>
      </c>
      <c r="Y4">
        <v>75.708396911621094</v>
      </c>
    </row>
    <row r="5" spans="1:25" x14ac:dyDescent="0.25">
      <c r="A5">
        <v>2003</v>
      </c>
      <c r="B5">
        <v>13.311573533887589</v>
      </c>
      <c r="C5">
        <v>0.3357085937499999</v>
      </c>
      <c r="D5">
        <v>-0.17997390624999998</v>
      </c>
      <c r="E5">
        <v>0.40298359375000004</v>
      </c>
      <c r="F5">
        <v>1.7040445813533251</v>
      </c>
      <c r="G5">
        <v>0.15573467314243317</v>
      </c>
      <c r="H5">
        <v>2.5291988849639893</v>
      </c>
      <c r="I5">
        <v>6.5446286201477051</v>
      </c>
      <c r="J5">
        <v>27.67442512512207</v>
      </c>
      <c r="K5">
        <v>0.18460050225257874</v>
      </c>
      <c r="L5">
        <v>2.9979925155639648</v>
      </c>
      <c r="M5">
        <v>0.47767767310142517</v>
      </c>
      <c r="N5">
        <v>7.7576932907104492</v>
      </c>
      <c r="O5">
        <v>2.0198938846588135</v>
      </c>
      <c r="P5">
        <v>32.803955078125</v>
      </c>
      <c r="Q5">
        <v>2.6297371387481689</v>
      </c>
      <c r="R5">
        <v>2.4616482257843018</v>
      </c>
      <c r="S5">
        <v>6.8047842979431152</v>
      </c>
      <c r="T5">
        <v>6.3698325157165527</v>
      </c>
      <c r="U5">
        <v>28.774511337280273</v>
      </c>
      <c r="V5">
        <v>26.93528938293457</v>
      </c>
      <c r="W5">
        <v>6.8825011253356934</v>
      </c>
      <c r="X5">
        <v>17.809360504150391</v>
      </c>
      <c r="Y5">
        <v>75.308135986328125</v>
      </c>
    </row>
    <row r="6" spans="1:25" x14ac:dyDescent="0.25">
      <c r="A6">
        <v>2004</v>
      </c>
      <c r="B6">
        <v>15.576063811565097</v>
      </c>
      <c r="C6">
        <v>0.35509499999999988</v>
      </c>
      <c r="D6">
        <v>-0.13487640624999994</v>
      </c>
      <c r="E6">
        <v>0.99848734375000003</v>
      </c>
      <c r="F6">
        <v>1.9468460900524163</v>
      </c>
      <c r="G6">
        <v>0.22021859884262085</v>
      </c>
      <c r="H6">
        <v>3.5324337482452393</v>
      </c>
      <c r="I6">
        <v>16.016315460205078</v>
      </c>
      <c r="J6">
        <v>31.228538513183594</v>
      </c>
      <c r="K6">
        <v>0.25423035025596619</v>
      </c>
      <c r="L6">
        <v>4.0780019760131836</v>
      </c>
      <c r="M6">
        <v>1.1526991128921509</v>
      </c>
      <c r="N6">
        <v>18.489959716796875</v>
      </c>
      <c r="O6">
        <v>2.2475275993347168</v>
      </c>
      <c r="P6">
        <v>36.051643371582031</v>
      </c>
      <c r="Q6">
        <v>3.7186129093170166</v>
      </c>
      <c r="R6">
        <v>3.3901622295379639</v>
      </c>
      <c r="S6">
        <v>16.860466003417969</v>
      </c>
      <c r="T6">
        <v>15.371244430541992</v>
      </c>
      <c r="U6">
        <v>32.874458312988281</v>
      </c>
      <c r="V6">
        <v>29.970787048339844</v>
      </c>
      <c r="W6">
        <v>6.9567203521728516</v>
      </c>
      <c r="X6">
        <v>31.542282104492188</v>
      </c>
      <c r="Y6">
        <v>61.500999450683594</v>
      </c>
    </row>
    <row r="7" spans="1:25" x14ac:dyDescent="0.25">
      <c r="A7">
        <v>2005</v>
      </c>
      <c r="B7">
        <v>18.366458146166881</v>
      </c>
      <c r="C7">
        <v>0.49033328124999986</v>
      </c>
      <c r="D7">
        <v>-3.6720468749999964E-2</v>
      </c>
      <c r="E7">
        <v>2.1223645312499997</v>
      </c>
      <c r="F7">
        <v>2.2623704306579793</v>
      </c>
      <c r="G7">
        <v>0.45361283421516418</v>
      </c>
      <c r="H7">
        <v>7.1881484985351563</v>
      </c>
      <c r="I7">
        <v>33.631923675537109</v>
      </c>
      <c r="J7">
        <v>35.850517272949219</v>
      </c>
      <c r="K7">
        <v>0.50648742914199829</v>
      </c>
      <c r="L7">
        <v>8.0260229110717773</v>
      </c>
      <c r="M7">
        <v>2.3697540760040283</v>
      </c>
      <c r="N7">
        <v>37.552165985107422</v>
      </c>
      <c r="O7">
        <v>2.5260796546936035</v>
      </c>
      <c r="P7">
        <v>40.029369354248047</v>
      </c>
      <c r="Q7">
        <v>7.6597099304199219</v>
      </c>
      <c r="R7">
        <v>6.7540106773376465</v>
      </c>
      <c r="S7">
        <v>35.838264465332031</v>
      </c>
      <c r="T7">
        <v>31.600675582885742</v>
      </c>
      <c r="U7">
        <v>38.202407836914063</v>
      </c>
      <c r="V7">
        <v>33.685276031494141</v>
      </c>
      <c r="W7">
        <v>9.3753662109375</v>
      </c>
      <c r="X7">
        <v>43.865482330322266</v>
      </c>
      <c r="Y7">
        <v>46.7591552734375</v>
      </c>
    </row>
    <row r="8" spans="1:25" x14ac:dyDescent="0.25">
      <c r="A8">
        <v>2006</v>
      </c>
      <c r="B8">
        <v>21.158008424592325</v>
      </c>
      <c r="C8">
        <v>0.58548796875000009</v>
      </c>
      <c r="D8">
        <v>-0.16368328124999992</v>
      </c>
      <c r="E8">
        <v>2.1431106249999998</v>
      </c>
      <c r="F8">
        <v>2.6794416794218447</v>
      </c>
      <c r="G8">
        <v>0.42180469632148743</v>
      </c>
      <c r="H8">
        <v>6.6051297187805176</v>
      </c>
      <c r="I8">
        <v>33.559429168701172</v>
      </c>
      <c r="J8">
        <v>41.957950592041016</v>
      </c>
      <c r="K8">
        <v>0.45625314116477966</v>
      </c>
      <c r="L8">
        <v>7.1445655822753906</v>
      </c>
      <c r="M8">
        <v>2.3181366920471191</v>
      </c>
      <c r="N8">
        <v>36.300197601318359</v>
      </c>
      <c r="O8">
        <v>2.8982694149017334</v>
      </c>
      <c r="P8">
        <v>45.384624481201172</v>
      </c>
      <c r="Q8">
        <v>7.1225972175598145</v>
      </c>
      <c r="R8">
        <v>6.0841364860534668</v>
      </c>
      <c r="S8">
        <v>36.188583374023438</v>
      </c>
      <c r="T8">
        <v>30.912357330322266</v>
      </c>
      <c r="U8">
        <v>45.245075225830078</v>
      </c>
      <c r="V8">
        <v>38.648429870605469</v>
      </c>
      <c r="W8">
        <v>8.0430202484130859</v>
      </c>
      <c r="X8">
        <v>40.865077972412109</v>
      </c>
      <c r="Y8">
        <v>51.091899871826172</v>
      </c>
    </row>
    <row r="9" spans="1:25" x14ac:dyDescent="0.25">
      <c r="A9">
        <v>2007</v>
      </c>
      <c r="B9">
        <v>25.730547781809296</v>
      </c>
      <c r="C9">
        <v>0.45097171874999992</v>
      </c>
      <c r="D9">
        <v>0.15139874999999997</v>
      </c>
      <c r="E9">
        <v>3.6760804687499999</v>
      </c>
      <c r="F9">
        <v>3.1594309421100766</v>
      </c>
      <c r="G9">
        <v>0.6023705005645752</v>
      </c>
      <c r="H9">
        <v>9.324213981628418</v>
      </c>
      <c r="I9">
        <v>56.902790069580078</v>
      </c>
      <c r="J9">
        <v>48.905467987060547</v>
      </c>
      <c r="K9">
        <v>0.63349407911300659</v>
      </c>
      <c r="L9">
        <v>9.8059825897216797</v>
      </c>
      <c r="M9">
        <v>3.8660182952880859</v>
      </c>
      <c r="N9">
        <v>59.842876434326172</v>
      </c>
      <c r="O9">
        <v>3.3226742744445801</v>
      </c>
      <c r="P9">
        <v>51.432346343994141</v>
      </c>
      <c r="Q9">
        <v>10.171632766723633</v>
      </c>
      <c r="R9">
        <v>8.4476451873779297</v>
      </c>
      <c r="S9">
        <v>62.074321746826172</v>
      </c>
      <c r="T9">
        <v>51.553359985351562</v>
      </c>
      <c r="U9">
        <v>53.350177764892578</v>
      </c>
      <c r="V9">
        <v>44.307868957519531</v>
      </c>
      <c r="W9">
        <v>8.0986833572387695</v>
      </c>
      <c r="X9">
        <v>49.423755645751953</v>
      </c>
      <c r="Y9">
        <v>42.477561950683594</v>
      </c>
    </row>
    <row r="10" spans="1:25" x14ac:dyDescent="0.25">
      <c r="A10">
        <v>2008</v>
      </c>
      <c r="B10">
        <v>29.454740224960197</v>
      </c>
      <c r="C10">
        <v>0.49294171874999992</v>
      </c>
      <c r="D10">
        <v>0.22648031250000003</v>
      </c>
      <c r="E10">
        <v>2.0723237499999998</v>
      </c>
      <c r="F10">
        <v>3.6044425091531318</v>
      </c>
      <c r="G10">
        <v>0.71942204236984253</v>
      </c>
      <c r="H10">
        <v>11.009631156921387</v>
      </c>
      <c r="I10">
        <v>31.713680267333984</v>
      </c>
      <c r="J10">
        <v>55.160366058349609</v>
      </c>
      <c r="K10">
        <v>0.72862100601196289</v>
      </c>
      <c r="L10">
        <v>11.150407791137695</v>
      </c>
      <c r="M10">
        <v>2.0988218784332275</v>
      </c>
      <c r="N10">
        <v>32.119190216064453</v>
      </c>
      <c r="O10">
        <v>3.6505312919616699</v>
      </c>
      <c r="P10">
        <v>55.865680694580078</v>
      </c>
      <c r="Q10">
        <v>12.148166656494141</v>
      </c>
      <c r="R10">
        <v>9.7161626815795898</v>
      </c>
      <c r="S10">
        <v>34.993274688720703</v>
      </c>
      <c r="T10">
        <v>27.987791061401367</v>
      </c>
      <c r="U10">
        <v>60.864646911621094</v>
      </c>
      <c r="V10">
        <v>48.679843902587891</v>
      </c>
      <c r="W10">
        <v>11.247668266296387</v>
      </c>
      <c r="X10">
        <v>32.39935302734375</v>
      </c>
      <c r="Y10">
        <v>56.352973937988281</v>
      </c>
    </row>
    <row r="11" spans="1:25" x14ac:dyDescent="0.25">
      <c r="A11">
        <v>2009</v>
      </c>
      <c r="B11">
        <v>29.597928058696539</v>
      </c>
      <c r="C11">
        <v>0.53113062499999997</v>
      </c>
      <c r="D11">
        <v>0.50679203125000005</v>
      </c>
      <c r="E11">
        <v>1.6340715624999995</v>
      </c>
      <c r="F11">
        <v>3.4459621839161163</v>
      </c>
      <c r="G11">
        <v>1.0379226207733154</v>
      </c>
      <c r="H11">
        <v>15.704116821289063</v>
      </c>
      <c r="I11">
        <v>24.724050521850586</v>
      </c>
      <c r="J11">
        <v>52.138561248779297</v>
      </c>
      <c r="K11">
        <v>1.0549449920654297</v>
      </c>
      <c r="L11">
        <v>15.961670875549316</v>
      </c>
      <c r="M11">
        <v>1.660871148109436</v>
      </c>
      <c r="N11">
        <v>25.129535675048828</v>
      </c>
      <c r="O11">
        <v>3.5024776458740234</v>
      </c>
      <c r="P11">
        <v>52.993659973144531</v>
      </c>
      <c r="Q11">
        <v>17.526369094848633</v>
      </c>
      <c r="R11">
        <v>14.067692756652832</v>
      </c>
      <c r="S11">
        <v>27.592945098876953</v>
      </c>
      <c r="T11">
        <v>22.14771842956543</v>
      </c>
      <c r="U11">
        <v>58.188549041748047</v>
      </c>
      <c r="V11">
        <v>46.705547332763672</v>
      </c>
      <c r="W11">
        <v>16.965185165405273</v>
      </c>
      <c r="X11">
        <v>26.709434509277344</v>
      </c>
      <c r="Y11">
        <v>56.32537841796875</v>
      </c>
    </row>
    <row r="12" spans="1:25" x14ac:dyDescent="0.25">
      <c r="A12">
        <v>2010</v>
      </c>
      <c r="B12">
        <v>35.161201582104709</v>
      </c>
      <c r="C12">
        <v>0.52238015625000001</v>
      </c>
      <c r="D12">
        <v>0.58643609375000005</v>
      </c>
      <c r="E12">
        <v>2.751003125</v>
      </c>
      <c r="F12">
        <v>3.8839450218717539</v>
      </c>
      <c r="G12">
        <v>1.1088162660598755</v>
      </c>
      <c r="H12">
        <v>16.589462280273438</v>
      </c>
      <c r="I12">
        <v>41.158901214599609</v>
      </c>
      <c r="J12">
        <v>58.109317779541016</v>
      </c>
      <c r="K12">
        <v>1.1088162660598755</v>
      </c>
      <c r="L12">
        <v>16.589462280273438</v>
      </c>
      <c r="M12">
        <v>2.7510032653808594</v>
      </c>
      <c r="N12">
        <v>41.158901214599609</v>
      </c>
      <c r="O12">
        <v>3.8839449882507324</v>
      </c>
      <c r="P12">
        <v>58.109317779541016</v>
      </c>
      <c r="Q12">
        <v>18.723480224609375</v>
      </c>
      <c r="R12">
        <v>14.786067008972168</v>
      </c>
      <c r="S12">
        <v>46.453460693359375</v>
      </c>
      <c r="T12">
        <v>36.68463134765625</v>
      </c>
      <c r="U12">
        <v>65.584327697753906</v>
      </c>
      <c r="V12">
        <v>51.792415618896484</v>
      </c>
      <c r="W12">
        <v>14.318828582763672</v>
      </c>
      <c r="X12">
        <v>35.525398254394531</v>
      </c>
      <c r="Y12">
        <v>50.155776977539063</v>
      </c>
    </row>
    <row r="13" spans="1:25" x14ac:dyDescent="0.25">
      <c r="A13">
        <v>2011</v>
      </c>
      <c r="B13">
        <v>40.743371044004704</v>
      </c>
      <c r="C13">
        <v>0.58057890625000019</v>
      </c>
      <c r="D13">
        <v>0.31913843749999998</v>
      </c>
      <c r="E13">
        <v>3.0636270312499998</v>
      </c>
      <c r="F13">
        <v>4.3745797714401933</v>
      </c>
      <c r="G13">
        <v>0.89971733093261719</v>
      </c>
      <c r="H13">
        <v>13.311030387878418</v>
      </c>
      <c r="I13">
        <v>45.325382232666016</v>
      </c>
      <c r="J13">
        <v>64.720512390136719</v>
      </c>
      <c r="K13">
        <v>0.87218391895294189</v>
      </c>
      <c r="L13">
        <v>12.903681755065918</v>
      </c>
      <c r="M13">
        <v>2.9698727130889893</v>
      </c>
      <c r="N13">
        <v>43.938320159912109</v>
      </c>
      <c r="O13">
        <v>4.2407073974609375</v>
      </c>
      <c r="P13">
        <v>62.739910125732422</v>
      </c>
      <c r="Q13">
        <v>15.192634582519531</v>
      </c>
      <c r="R13">
        <v>11.630574226379395</v>
      </c>
      <c r="S13">
        <v>51.732429504394531</v>
      </c>
      <c r="T13">
        <v>39.603260040283203</v>
      </c>
      <c r="U13">
        <v>73.869194030761719</v>
      </c>
      <c r="V13">
        <v>56.549846649169922</v>
      </c>
      <c r="W13">
        <v>10.790663719177246</v>
      </c>
      <c r="X13">
        <v>36.743282318115234</v>
      </c>
      <c r="Y13">
        <v>52.466056823730469</v>
      </c>
    </row>
    <row r="14" spans="1:25" x14ac:dyDescent="0.25">
      <c r="A14">
        <v>2012</v>
      </c>
      <c r="B14">
        <v>44.065023721249403</v>
      </c>
      <c r="C14">
        <v>0.53598421875000013</v>
      </c>
      <c r="D14">
        <v>0.35912593749999988</v>
      </c>
      <c r="E14">
        <v>2.4904731250000003</v>
      </c>
      <c r="F14">
        <v>4.6271362558664553</v>
      </c>
      <c r="G14">
        <v>0.89511018991470337</v>
      </c>
      <c r="H14">
        <v>13.097773551940918</v>
      </c>
      <c r="I14">
        <v>36.442050933837891</v>
      </c>
      <c r="J14">
        <v>67.706954956054688</v>
      </c>
      <c r="K14">
        <v>0.85012567043304443</v>
      </c>
      <c r="L14">
        <v>12.439534187316895</v>
      </c>
      <c r="M14">
        <v>2.3653125762939453</v>
      </c>
      <c r="N14">
        <v>34.610630035400391</v>
      </c>
      <c r="O14">
        <v>4.3945956230163574</v>
      </c>
      <c r="P14">
        <v>64.304283142089844</v>
      </c>
      <c r="Q14">
        <v>15.114837646484375</v>
      </c>
      <c r="R14">
        <v>11.336427688598633</v>
      </c>
      <c r="S14">
        <v>42.054149627685547</v>
      </c>
      <c r="T14">
        <v>31.541446685791016</v>
      </c>
      <c r="U14">
        <v>78.133865356445313</v>
      </c>
      <c r="V14">
        <v>58.601943969726563</v>
      </c>
      <c r="W14">
        <v>11.171115875244141</v>
      </c>
      <c r="X14">
        <v>31.08149528503418</v>
      </c>
      <c r="Y14">
        <v>57.747386932373047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K58"/>
  <sheetViews>
    <sheetView showGridLines="0" topLeftCell="F51" zoomScale="90" zoomScaleNormal="90" workbookViewId="0">
      <selection activeCell="F51" sqref="F51"/>
    </sheetView>
  </sheetViews>
  <sheetFormatPr defaultColWidth="0" defaultRowHeight="15.75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18</v>
      </c>
      <c r="B1" s="29" t="s">
        <v>18</v>
      </c>
      <c r="C1" s="29"/>
      <c r="D1" s="29"/>
      <c r="E1" s="29"/>
    </row>
    <row r="2" spans="1:8" hidden="1" outlineLevel="1" x14ac:dyDescent="0.25">
      <c r="B2" t="s">
        <v>8</v>
      </c>
      <c r="C2" t="s">
        <v>6</v>
      </c>
      <c r="D2" t="s">
        <v>3</v>
      </c>
      <c r="E2" t="s">
        <v>7</v>
      </c>
    </row>
    <row r="3" spans="1:8" hidden="1" outlineLevel="1" x14ac:dyDescent="0.25">
      <c r="A3">
        <v>2000</v>
      </c>
      <c r="B3" s="10">
        <f ca="1">INDEX(INDIRECT($A$1&amp;"!$A$1:$J$55"),MATCH($A3,INDIRECT($A$1&amp;"!$A$1:$A$55"),0),MATCH(B$2,INDIRECT($A$1&amp;"!$A$1:$J$1"),0))</f>
        <v>12.79712963104248</v>
      </c>
      <c r="C3" s="10">
        <f t="shared" ref="C3:E15" ca="1" si="0">INDEX(INDIRECT($A$1&amp;"!$A$1:$J$55"),MATCH($A3,INDIRECT($A$1&amp;"!$A$1:$A$55"),0),MATCH(C$2,INDIRECT($A$1&amp;"!$A$1:$J$1"),0))</f>
        <v>6.2244822652940996</v>
      </c>
      <c r="D3" s="10">
        <f t="shared" ca="1" si="0"/>
        <v>0.70928000000000035</v>
      </c>
      <c r="E3" s="10">
        <f t="shared" ca="1" si="0"/>
        <v>27.713028908014298</v>
      </c>
      <c r="H3" s="9"/>
    </row>
    <row r="4" spans="1:8" hidden="1" outlineLevel="1" x14ac:dyDescent="0.25">
      <c r="A4">
        <v>2001</v>
      </c>
      <c r="B4" s="10">
        <f t="shared" ref="B4:B15" ca="1" si="1">INDEX(INDIRECT($A$1&amp;"!$A$1:$J$55"),MATCH($A4,INDIRECT($A$1&amp;"!$A$1:$A$55"),0),MATCH(B$2,INDIRECT($A$1&amp;"!$A$1:$J$1"),0))</f>
        <v>13.712550163269043</v>
      </c>
      <c r="C4" s="10">
        <f t="shared" ca="1" si="0"/>
        <v>6.7166986483311009</v>
      </c>
      <c r="D4" s="10">
        <f t="shared" ca="1" si="0"/>
        <v>1.46682</v>
      </c>
      <c r="E4" s="10">
        <f t="shared" ca="1" si="0"/>
        <v>27.714269251823424</v>
      </c>
    </row>
    <row r="5" spans="1:8" hidden="1" outlineLevel="1" x14ac:dyDescent="0.25">
      <c r="A5">
        <v>2002</v>
      </c>
      <c r="B5" s="10">
        <f t="shared" ca="1" si="1"/>
        <v>17.028070449829102</v>
      </c>
      <c r="C5" s="10">
        <f t="shared" ca="1" si="0"/>
        <v>8.4953299735134991</v>
      </c>
      <c r="D5" s="10">
        <f t="shared" ca="1" si="0"/>
        <v>-2.1041500000000002</v>
      </c>
      <c r="E5" s="10">
        <f t="shared" ca="1" si="0"/>
        <v>34.259683572769163</v>
      </c>
      <c r="H5" s="9"/>
    </row>
    <row r="6" spans="1:8" hidden="1" outlineLevel="1" x14ac:dyDescent="0.25">
      <c r="A6">
        <v>2003</v>
      </c>
      <c r="B6" s="10">
        <f t="shared" ca="1" si="1"/>
        <v>25.151290893554688</v>
      </c>
      <c r="C6" s="10">
        <f t="shared" ca="1" si="0"/>
        <v>9.7331438037282005</v>
      </c>
      <c r="D6" s="10">
        <f t="shared" ca="1" si="0"/>
        <v>3.0252500000000002</v>
      </c>
      <c r="E6" s="10">
        <f t="shared" ca="1" si="0"/>
        <v>47.779870844841007</v>
      </c>
    </row>
    <row r="7" spans="1:8" hidden="1" outlineLevel="1" x14ac:dyDescent="0.25">
      <c r="A7">
        <v>2004</v>
      </c>
      <c r="B7" s="10">
        <f t="shared" ca="1" si="1"/>
        <v>24.964920043945313</v>
      </c>
      <c r="C7" s="10">
        <f t="shared" ca="1" si="0"/>
        <v>10.9193032429016</v>
      </c>
      <c r="D7" s="10">
        <f t="shared" ca="1" si="0"/>
        <v>2.21455</v>
      </c>
      <c r="E7" s="10">
        <f t="shared" ca="1" si="0"/>
        <v>74.89133958435059</v>
      </c>
    </row>
    <row r="8" spans="1:8" hidden="1" outlineLevel="1" x14ac:dyDescent="0.25">
      <c r="A8">
        <v>2005</v>
      </c>
      <c r="B8" s="10">
        <f t="shared" ca="1" si="1"/>
        <v>25.640260696411133</v>
      </c>
      <c r="C8" s="10">
        <f t="shared" ca="1" si="0"/>
        <v>12.079967039943536</v>
      </c>
      <c r="D8" s="10">
        <f t="shared" ca="1" si="0"/>
        <v>5.2439999999999487E-2</v>
      </c>
      <c r="E8" s="10">
        <f t="shared" ca="1" si="0"/>
        <v>109.8551204442978</v>
      </c>
    </row>
    <row r="9" spans="1:8" hidden="1" outlineLevel="1" x14ac:dyDescent="0.25">
      <c r="A9">
        <v>2006</v>
      </c>
      <c r="B9" s="10">
        <f t="shared" ca="1" si="1"/>
        <v>27.677799224853516</v>
      </c>
      <c r="C9" s="10">
        <f t="shared" ca="1" si="0"/>
        <v>14.029259366234115</v>
      </c>
      <c r="D9" s="10">
        <f t="shared" ca="1" si="0"/>
        <v>3.6651899999999999</v>
      </c>
      <c r="E9" s="10">
        <f t="shared" ca="1" si="0"/>
        <v>150.88255578422547</v>
      </c>
    </row>
    <row r="10" spans="1:8" hidden="1" outlineLevel="1" x14ac:dyDescent="0.25">
      <c r="A10">
        <v>2007</v>
      </c>
      <c r="B10" s="10">
        <f t="shared" ca="1" si="1"/>
        <v>33.299041748046875</v>
      </c>
      <c r="C10" s="10">
        <f t="shared" ca="1" si="0"/>
        <v>17.190173110570566</v>
      </c>
      <c r="D10" s="10">
        <f t="shared" ca="1" si="0"/>
        <v>1.7627800000000002</v>
      </c>
      <c r="E10" s="10">
        <f t="shared" ca="1" si="0"/>
        <v>187.11402099990843</v>
      </c>
    </row>
    <row r="11" spans="1:8" hidden="1" outlineLevel="1" x14ac:dyDescent="0.25">
      <c r="A11">
        <v>2008</v>
      </c>
      <c r="B11" s="10">
        <f t="shared" ca="1" si="1"/>
        <v>40.729789733886719</v>
      </c>
      <c r="C11" s="10">
        <f t="shared" ca="1" si="0"/>
        <v>21.86827758683334</v>
      </c>
      <c r="D11" s="10">
        <f t="shared" ca="1" si="0"/>
        <v>5.4697999999999993</v>
      </c>
      <c r="E11" s="10">
        <f t="shared" ca="1" si="0"/>
        <v>234.61861962509155</v>
      </c>
    </row>
    <row r="12" spans="1:8" hidden="1" outlineLevel="1" x14ac:dyDescent="0.25">
      <c r="A12">
        <v>2009</v>
      </c>
      <c r="B12" s="10">
        <f t="shared" ca="1" si="1"/>
        <v>41.931400299072266</v>
      </c>
      <c r="C12" s="10">
        <f t="shared" ca="1" si="0"/>
        <v>22.976516781265008</v>
      </c>
      <c r="D12" s="10">
        <f t="shared" ca="1" si="0"/>
        <v>7.6251499999999997</v>
      </c>
      <c r="E12" s="10">
        <f t="shared" ca="1" si="0"/>
        <v>256.09800280570983</v>
      </c>
    </row>
    <row r="13" spans="1:8" hidden="1" outlineLevel="1" x14ac:dyDescent="0.25">
      <c r="A13">
        <v>2010</v>
      </c>
      <c r="B13" s="10">
        <f t="shared" ca="1" si="1"/>
        <v>44.983921051025391</v>
      </c>
      <c r="C13" s="10">
        <f t="shared" ca="1" si="0"/>
        <v>24.926371848715046</v>
      </c>
      <c r="D13" s="10">
        <f t="shared" ca="1" si="0"/>
        <v>2.3079499999999995</v>
      </c>
      <c r="E13" s="10">
        <f t="shared" ca="1" si="0"/>
        <v>295.01628953170774</v>
      </c>
    </row>
    <row r="14" spans="1:8" hidden="1" outlineLevel="1" x14ac:dyDescent="0.25">
      <c r="A14">
        <v>2011</v>
      </c>
      <c r="B14" s="10">
        <f t="shared" ca="1" si="1"/>
        <v>44.191318511962891</v>
      </c>
      <c r="C14" s="10">
        <f t="shared" ca="1" si="0"/>
        <v>27.56644747792167</v>
      </c>
      <c r="D14" s="10">
        <f t="shared" ca="1" si="0"/>
        <v>4.4200699999999991</v>
      </c>
      <c r="E14" s="10">
        <f t="shared" ca="1" si="0"/>
        <v>338.92947829437259</v>
      </c>
    </row>
    <row r="15" spans="1:8" hidden="1" outlineLevel="1" x14ac:dyDescent="0.25">
      <c r="A15">
        <v>2012</v>
      </c>
      <c r="B15" s="10">
        <f t="shared" ca="1" si="1"/>
        <v>43.502681732177734</v>
      </c>
      <c r="C15" s="10">
        <f t="shared" ca="1" si="0"/>
        <v>29.536555302953104</v>
      </c>
      <c r="D15" s="10">
        <f t="shared" ca="1" si="0"/>
        <v>5.8447699999999996</v>
      </c>
      <c r="E15" s="10">
        <f t="shared" ca="1" si="0"/>
        <v>377.53305365943908</v>
      </c>
    </row>
    <row r="16" spans="1:8" hidden="1" outlineLevel="1" x14ac:dyDescent="0.25">
      <c r="A16" t="s">
        <v>305</v>
      </c>
      <c r="B16" s="2">
        <f ca="1">(B15-B3)/B3</f>
        <v>2.3994093196220843</v>
      </c>
      <c r="C16" s="2">
        <f ca="1">(C15-C3)/C3</f>
        <v>3.7452228224089148</v>
      </c>
      <c r="D16" s="2">
        <f ca="1">(D15-D3)/D3</f>
        <v>7.2404269117978748</v>
      </c>
      <c r="E16" s="2">
        <f ca="1">(E15-E3)/E3</f>
        <v>12.622944460980978</v>
      </c>
    </row>
    <row r="17" spans="1:5" hidden="1" outlineLevel="1" x14ac:dyDescent="0.25"/>
    <row r="18" spans="1:5" hidden="1" outlineLevel="1" x14ac:dyDescent="0.25">
      <c r="A18" t="s">
        <v>24</v>
      </c>
      <c r="B18" s="29" t="s">
        <v>23</v>
      </c>
      <c r="C18" s="29"/>
      <c r="D18" s="29"/>
      <c r="E18" s="29"/>
    </row>
    <row r="19" spans="1:5" hidden="1" outlineLevel="1" x14ac:dyDescent="0.25">
      <c r="B19" t="s">
        <v>8</v>
      </c>
      <c r="C19" t="s">
        <v>6</v>
      </c>
      <c r="D19" t="s">
        <v>3</v>
      </c>
      <c r="E19" t="s">
        <v>7</v>
      </c>
    </row>
    <row r="20" spans="1:5" hidden="1" outlineLevel="1" x14ac:dyDescent="0.25">
      <c r="A20">
        <v>2000</v>
      </c>
      <c r="B20" s="10">
        <f ca="1">INDEX(INDIRECT($A$18&amp;"!$A$1:$J$55"),MATCH($A20,INDIRECT($A$18&amp;"!$A$1:$A$55"),0),MATCH(B$19,INDIRECT($A$18&amp;"!$A$1:$J$1"),0))</f>
        <v>40.446529388427734</v>
      </c>
      <c r="C20" s="10">
        <f ca="1">INDEX(INDIRECT($A$18&amp;"!$A$1:$J$55"),MATCH($A20,INDIRECT($A$18&amp;"!$A$1:$A$55"),0),MATCH(C$19,INDIRECT($A$18&amp;"!$A$1:$J$1"),0))</f>
        <v>77.869916447146991</v>
      </c>
      <c r="D20" s="10">
        <f ca="1">INDEX(INDIRECT($A$18&amp;"!$A$1:$J$55"),MATCH($A20,INDIRECT($A$18&amp;"!$A$1:$A$55"),0),MATCH(D$19,INDIRECT($A$18&amp;"!$A$1:$J$1"),0))</f>
        <v>79.852380000000011</v>
      </c>
      <c r="E20" s="10">
        <f ca="1">INDEX(INDIRECT($A$18&amp;"!$A$1:$J$55"),MATCH($A20,INDIRECT($A$18&amp;"!$A$1:$A$55"),0),MATCH(E$19,INDIRECT($A$18&amp;"!$A$1:$J$1"),0))</f>
        <v>1022.595416367557</v>
      </c>
    </row>
    <row r="21" spans="1:5" hidden="1" outlineLevel="1" x14ac:dyDescent="0.25">
      <c r="A21">
        <v>2001</v>
      </c>
      <c r="B21" s="10">
        <f t="shared" ref="B21:E32" ca="1" si="2">INDEX(INDIRECT($A$18&amp;"!$A$1:$J$55"),MATCH($A21,INDIRECT($A$18&amp;"!$A$1:$A$55"),0),MATCH(B$19,INDIRECT($A$18&amp;"!$A$1:$J$1"),0))</f>
        <v>45.363971710205078</v>
      </c>
      <c r="C21" s="10">
        <f t="shared" ca="1" si="2"/>
        <v>86.586666400159075</v>
      </c>
      <c r="D21" s="10">
        <f t="shared" ca="1" si="2"/>
        <v>53.015960000000007</v>
      </c>
      <c r="E21" s="10">
        <f t="shared" ca="1" si="2"/>
        <v>1018.8330400002708</v>
      </c>
    </row>
    <row r="22" spans="1:5" hidden="1" outlineLevel="1" x14ac:dyDescent="0.25">
      <c r="A22">
        <v>2002</v>
      </c>
      <c r="B22" s="10">
        <f t="shared" ca="1" si="2"/>
        <v>44.645931243896484</v>
      </c>
      <c r="C22" s="10">
        <f t="shared" ca="1" si="2"/>
        <v>103.58337943523999</v>
      </c>
      <c r="D22" s="10">
        <f t="shared" ca="1" si="2"/>
        <v>10.133789999999998</v>
      </c>
      <c r="E22" s="10">
        <f t="shared" ca="1" si="2"/>
        <v>1066.3603000452883</v>
      </c>
    </row>
    <row r="23" spans="1:5" hidden="1" outlineLevel="1" x14ac:dyDescent="0.25">
      <c r="A23">
        <v>2003</v>
      </c>
      <c r="B23" s="10">
        <f t="shared" ca="1" si="2"/>
        <v>39.886421203613281</v>
      </c>
      <c r="C23" s="10">
        <f t="shared" ca="1" si="2"/>
        <v>129.28377687596085</v>
      </c>
      <c r="D23" s="10">
        <f t="shared" ca="1" si="2"/>
        <v>44.155860000000004</v>
      </c>
      <c r="E23" s="10">
        <f t="shared" ca="1" si="2"/>
        <v>1197.0737823048139</v>
      </c>
    </row>
    <row r="24" spans="1:5" hidden="1" outlineLevel="1" x14ac:dyDescent="0.25">
      <c r="A24">
        <v>2004</v>
      </c>
      <c r="B24" s="10">
        <f t="shared" ca="1" si="2"/>
        <v>48.615871429443359</v>
      </c>
      <c r="C24" s="10">
        <f t="shared" ca="1" si="2"/>
        <v>148.40060899968452</v>
      </c>
      <c r="D24" s="10">
        <f t="shared" ca="1" si="2"/>
        <v>79.823650000000043</v>
      </c>
      <c r="E24" s="10">
        <f t="shared" ca="1" si="2"/>
        <v>1358.3094718715192</v>
      </c>
    </row>
    <row r="25" spans="1:5" hidden="1" outlineLevel="1" x14ac:dyDescent="0.25">
      <c r="A25">
        <v>2005</v>
      </c>
      <c r="B25" s="10">
        <f t="shared" ca="1" si="2"/>
        <v>83.036148071289062</v>
      </c>
      <c r="C25" s="10">
        <f t="shared" ca="1" si="2"/>
        <v>167.68933337749991</v>
      </c>
      <c r="D25" s="10">
        <f t="shared" ca="1" si="2"/>
        <v>178.51431999999997</v>
      </c>
      <c r="E25" s="10">
        <f t="shared" ca="1" si="2"/>
        <v>1574.6948648340672</v>
      </c>
    </row>
    <row r="26" spans="1:5" hidden="1" outlineLevel="1" x14ac:dyDescent="0.25">
      <c r="A26">
        <v>2006</v>
      </c>
      <c r="B26" s="10">
        <f t="shared" ca="1" si="2"/>
        <v>68.685600280761719</v>
      </c>
      <c r="C26" s="10">
        <f t="shared" ca="1" si="2"/>
        <v>197.43085338993578</v>
      </c>
      <c r="D26" s="10">
        <f t="shared" ca="1" si="2"/>
        <v>192.73851000000002</v>
      </c>
      <c r="E26" s="10">
        <f t="shared" ca="1" si="2"/>
        <v>1794.6999038537449</v>
      </c>
    </row>
    <row r="27" spans="1:5" hidden="1" outlineLevel="1" x14ac:dyDescent="0.25">
      <c r="A27">
        <v>2007</v>
      </c>
      <c r="B27" s="10">
        <f t="shared" ca="1" si="2"/>
        <v>83.919273376464844</v>
      </c>
      <c r="C27" s="10">
        <f t="shared" ca="1" si="2"/>
        <v>238.26040965794974</v>
      </c>
      <c r="D27" s="10">
        <f t="shared" ca="1" si="2"/>
        <v>322.96771999999993</v>
      </c>
      <c r="E27" s="10">
        <f t="shared" ca="1" si="2"/>
        <v>2120.1117463336063</v>
      </c>
    </row>
    <row r="28" spans="1:5" hidden="1" outlineLevel="1" x14ac:dyDescent="0.25">
      <c r="A28">
        <v>2008</v>
      </c>
      <c r="B28" s="10">
        <f t="shared" ca="1" si="2"/>
        <v>107.42816162109375</v>
      </c>
      <c r="C28" s="10">
        <f t="shared" ca="1" si="2"/>
        <v>273.92980277239303</v>
      </c>
      <c r="D28" s="10">
        <f t="shared" ca="1" si="2"/>
        <v>130.29386999999997</v>
      </c>
      <c r="E28" s="10">
        <f t="shared" ca="1" si="2"/>
        <v>2384.0969647366255</v>
      </c>
    </row>
    <row r="29" spans="1:5" hidden="1" outlineLevel="1" x14ac:dyDescent="0.25">
      <c r="A29">
        <v>2009</v>
      </c>
      <c r="B29" s="10">
        <f t="shared" ca="1" si="2"/>
        <v>129.40365600585937</v>
      </c>
      <c r="C29" s="10">
        <f t="shared" ca="1" si="2"/>
        <v>261.89732721667713</v>
      </c>
      <c r="D29" s="10">
        <f t="shared" ca="1" si="2"/>
        <v>154.84029999999996</v>
      </c>
      <c r="E29" s="10">
        <f t="shared" ca="1" si="2"/>
        <v>2309.3750091901275</v>
      </c>
    </row>
    <row r="30" spans="1:5" hidden="1" outlineLevel="1" x14ac:dyDescent="0.25">
      <c r="A30">
        <v>2010</v>
      </c>
      <c r="B30" s="10">
        <f t="shared" ca="1" si="2"/>
        <v>128.52427673339844</v>
      </c>
      <c r="C30" s="10">
        <f t="shared" ca="1" si="2"/>
        <v>292.35635916410723</v>
      </c>
      <c r="D30" s="10">
        <f t="shared" ca="1" si="2"/>
        <v>348.81042000000019</v>
      </c>
      <c r="E30" s="10">
        <f t="shared" ca="1" si="2"/>
        <v>2703.1653097700328</v>
      </c>
    </row>
    <row r="31" spans="1:5" hidden="1" outlineLevel="1" x14ac:dyDescent="0.25">
      <c r="A31">
        <v>2011</v>
      </c>
      <c r="B31" s="10">
        <f t="shared" ca="1" si="2"/>
        <v>120.60520935058594</v>
      </c>
      <c r="C31" s="10">
        <f t="shared" ca="1" si="2"/>
        <v>326.25312780975173</v>
      </c>
      <c r="D31" s="10">
        <f t="shared" ca="1" si="2"/>
        <v>332.16507999999993</v>
      </c>
      <c r="E31" s="10">
        <f t="shared" ca="1" si="2"/>
        <v>3110.5493723967525</v>
      </c>
    </row>
    <row r="32" spans="1:5" hidden="1" outlineLevel="1" x14ac:dyDescent="0.25">
      <c r="A32">
        <v>2012</v>
      </c>
      <c r="B32" s="10">
        <f t="shared" ca="1" si="2"/>
        <v>120.60050964355469</v>
      </c>
      <c r="C32" s="10">
        <f t="shared" ca="1" si="2"/>
        <v>334.01180713218389</v>
      </c>
      <c r="D32" s="10">
        <f t="shared" ca="1" si="2"/>
        <v>303.26453999999995</v>
      </c>
      <c r="E32" s="10">
        <f t="shared" ca="1" si="2"/>
        <v>3363.0329119529424</v>
      </c>
    </row>
    <row r="33" spans="1:5" hidden="1" outlineLevel="1" x14ac:dyDescent="0.25">
      <c r="A33" t="s">
        <v>305</v>
      </c>
      <c r="B33" s="2">
        <f ca="1">(B32-B20)/B20</f>
        <v>1.9817270224935548</v>
      </c>
      <c r="C33" s="2">
        <f ca="1">(C32-C20)/C20</f>
        <v>3.2893561772201116</v>
      </c>
      <c r="D33" s="2">
        <f ca="1">(D32-D20)/D20</f>
        <v>2.7978146675152313</v>
      </c>
      <c r="E33" s="2">
        <f ca="1">(E32-E20)/E20</f>
        <v>2.2887228498432357</v>
      </c>
    </row>
    <row r="34" spans="1:5" hidden="1" outlineLevel="1" x14ac:dyDescent="0.25"/>
    <row r="35" spans="1:5" hidden="1" outlineLevel="1" x14ac:dyDescent="0.25">
      <c r="A35" t="s">
        <v>25</v>
      </c>
      <c r="B35" s="29" t="s">
        <v>16</v>
      </c>
      <c r="C35" s="29"/>
      <c r="D35" s="29"/>
      <c r="E35" s="29"/>
    </row>
    <row r="36" spans="1:5" hidden="1" outlineLevel="1" x14ac:dyDescent="0.25">
      <c r="B36" t="s">
        <v>8</v>
      </c>
      <c r="C36" t="s">
        <v>6</v>
      </c>
      <c r="D36" t="s">
        <v>3</v>
      </c>
      <c r="E36" t="s">
        <v>7</v>
      </c>
    </row>
    <row r="37" spans="1:5" hidden="1" outlineLevel="1" x14ac:dyDescent="0.25">
      <c r="A37">
        <v>2000</v>
      </c>
      <c r="B37" s="10">
        <f ca="1">INDEX(INDIRECT($A$35&amp;"!$A$1:$J$55"),MATCH($A37,INDIRECT($A$35&amp;"!$A$1:$A$55"),0),MATCH(B$36,INDIRECT($A$35&amp;"!$A$1:$J$1"),0))</f>
        <v>53.243659973144531</v>
      </c>
      <c r="C37" s="10">
        <f ca="1">INDEX(INDIRECT($A$35&amp;"!$A$1:$J$55"),MATCH($A37,INDIRECT($A$35&amp;"!$A$1:$A$55"),0),MATCH(C$36,INDIRECT($A$35&amp;"!$A$1:$J$1"),0))</f>
        <v>84.094398712441077</v>
      </c>
      <c r="D37" s="10">
        <f ca="1">INDEX(INDIRECT($A$35&amp;"!$A$1:$J$55"),MATCH($A37,INDIRECT($A$35&amp;"!$A$1:$A$55"),0),MATCH(D$36,INDIRECT($A$35&amp;"!$A$1:$J$1"),0))</f>
        <v>80.561659999999975</v>
      </c>
      <c r="E37" s="10">
        <f ca="1">INDEX(INDIRECT($A$35&amp;"!$A$1:$J$55"),MATCH($A37,INDIRECT($A$35&amp;"!$A$1:$A$55"),0),MATCH(E$36,INDIRECT($A$35&amp;"!$A$1:$J$1"),0))</f>
        <v>1050.3084452755711</v>
      </c>
    </row>
    <row r="38" spans="1:5" hidden="1" outlineLevel="1" x14ac:dyDescent="0.25">
      <c r="A38">
        <v>2001</v>
      </c>
      <c r="B38" s="10">
        <f t="shared" ref="B38:E49" ca="1" si="3">INDEX(INDIRECT($A$35&amp;"!$A$1:$J$55"),MATCH($A38,INDIRECT($A$35&amp;"!$A$1:$A$55"),0),MATCH(B$36,INDIRECT($A$35&amp;"!$A$1:$J$1"),0))</f>
        <v>59.076519012451172</v>
      </c>
      <c r="C38" s="10">
        <f t="shared" ca="1" si="3"/>
        <v>93.303365048490193</v>
      </c>
      <c r="D38" s="10">
        <f t="shared" ca="1" si="3"/>
        <v>54.482780000000027</v>
      </c>
      <c r="E38" s="10">
        <f t="shared" ca="1" si="3"/>
        <v>1046.5473092520942</v>
      </c>
    </row>
    <row r="39" spans="1:5" hidden="1" outlineLevel="1" x14ac:dyDescent="0.25">
      <c r="A39">
        <v>2002</v>
      </c>
      <c r="B39" s="10">
        <f t="shared" ca="1" si="3"/>
        <v>61.673999786376953</v>
      </c>
      <c r="C39" s="10">
        <f t="shared" ca="1" si="3"/>
        <v>112.07870940875351</v>
      </c>
      <c r="D39" s="10">
        <f t="shared" ca="1" si="3"/>
        <v>8.0296400000000006</v>
      </c>
      <c r="E39" s="10">
        <f t="shared" ca="1" si="3"/>
        <v>1100.6199836180576</v>
      </c>
    </row>
    <row r="40" spans="1:5" hidden="1" outlineLevel="1" x14ac:dyDescent="0.25">
      <c r="A40">
        <v>2003</v>
      </c>
      <c r="B40" s="10">
        <f t="shared" ca="1" si="3"/>
        <v>65.037712097167969</v>
      </c>
      <c r="C40" s="10">
        <f t="shared" ca="1" si="3"/>
        <v>139.01692067968906</v>
      </c>
      <c r="D40" s="10">
        <f t="shared" ca="1" si="3"/>
        <v>47.181110000000011</v>
      </c>
      <c r="E40" s="10">
        <f t="shared" ca="1" si="3"/>
        <v>1244.8536531496547</v>
      </c>
    </row>
    <row r="41" spans="1:5" hidden="1" outlineLevel="1" x14ac:dyDescent="0.25">
      <c r="A41">
        <v>2004</v>
      </c>
      <c r="B41" s="10">
        <f t="shared" ca="1" si="3"/>
        <v>73.580787658691406</v>
      </c>
      <c r="C41" s="10">
        <f t="shared" ca="1" si="3"/>
        <v>159.31991224258627</v>
      </c>
      <c r="D41" s="10">
        <f t="shared" ca="1" si="3"/>
        <v>82.038200000000018</v>
      </c>
      <c r="E41" s="10">
        <f t="shared" ca="1" si="3"/>
        <v>1433.2008114558696</v>
      </c>
    </row>
    <row r="42" spans="1:5" hidden="1" outlineLevel="1" x14ac:dyDescent="0.25">
      <c r="A42">
        <v>2005</v>
      </c>
      <c r="B42" s="10">
        <f t="shared" ca="1" si="3"/>
        <v>108.67640686035156</v>
      </c>
      <c r="C42" s="10">
        <f t="shared" ca="1" si="3"/>
        <v>179.76930041744345</v>
      </c>
      <c r="D42" s="10">
        <f t="shared" ca="1" si="3"/>
        <v>178.56676000000002</v>
      </c>
      <c r="E42" s="10">
        <f t="shared" ca="1" si="3"/>
        <v>1684.5499852783651</v>
      </c>
    </row>
    <row r="43" spans="1:5" hidden="1" outlineLevel="1" x14ac:dyDescent="0.25">
      <c r="A43">
        <v>2006</v>
      </c>
      <c r="B43" s="10">
        <f t="shared" ca="1" si="3"/>
        <v>96.3634033203125</v>
      </c>
      <c r="C43" s="10">
        <f t="shared" ca="1" si="3"/>
        <v>211.46011275616993</v>
      </c>
      <c r="D43" s="10">
        <f t="shared" ca="1" si="3"/>
        <v>196.40369999999996</v>
      </c>
      <c r="E43" s="10">
        <f t="shared" ca="1" si="3"/>
        <v>1945.5824596379705</v>
      </c>
    </row>
    <row r="44" spans="1:5" hidden="1" outlineLevel="1" x14ac:dyDescent="0.25">
      <c r="A44">
        <v>2007</v>
      </c>
      <c r="B44" s="10">
        <f t="shared" ca="1" si="3"/>
        <v>117.21830749511719</v>
      </c>
      <c r="C44" s="10">
        <f t="shared" ca="1" si="3"/>
        <v>255.45058276852043</v>
      </c>
      <c r="D44" s="10">
        <f t="shared" ca="1" si="3"/>
        <v>324.73050000000006</v>
      </c>
      <c r="E44" s="10">
        <f t="shared" ca="1" si="3"/>
        <v>2307.2257673335148</v>
      </c>
    </row>
    <row r="45" spans="1:5" hidden="1" outlineLevel="1" x14ac:dyDescent="0.25">
      <c r="A45">
        <v>2008</v>
      </c>
      <c r="B45" s="10">
        <f t="shared" ca="1" si="3"/>
        <v>148.15794372558594</v>
      </c>
      <c r="C45" s="10">
        <f t="shared" ca="1" si="3"/>
        <v>295.79808035922645</v>
      </c>
      <c r="D45" s="10">
        <f t="shared" ca="1" si="3"/>
        <v>135.76366999999999</v>
      </c>
      <c r="E45" s="10">
        <f t="shared" ca="1" si="3"/>
        <v>2618.715584361717</v>
      </c>
    </row>
    <row r="46" spans="1:5" hidden="1" outlineLevel="1" x14ac:dyDescent="0.25">
      <c r="A46">
        <v>2009</v>
      </c>
      <c r="B46" s="10">
        <f t="shared" ca="1" si="3"/>
        <v>171.33505249023437</v>
      </c>
      <c r="C46" s="10">
        <f t="shared" ca="1" si="3"/>
        <v>284.87384399794223</v>
      </c>
      <c r="D46" s="10">
        <f t="shared" ca="1" si="3"/>
        <v>162.46545</v>
      </c>
      <c r="E46" s="10">
        <f t="shared" ca="1" si="3"/>
        <v>2565.4730119958372</v>
      </c>
    </row>
    <row r="47" spans="1:5" hidden="1" outlineLevel="1" x14ac:dyDescent="0.25">
      <c r="A47">
        <v>2010</v>
      </c>
      <c r="B47" s="10">
        <f t="shared" ca="1" si="3"/>
        <v>173.50819396972656</v>
      </c>
      <c r="C47" s="10">
        <f t="shared" ca="1" si="3"/>
        <v>317.28273101282235</v>
      </c>
      <c r="D47" s="10">
        <f t="shared" ca="1" si="3"/>
        <v>351.11836999999997</v>
      </c>
      <c r="E47" s="10">
        <f t="shared" ca="1" si="3"/>
        <v>2998.1815993017403</v>
      </c>
    </row>
    <row r="48" spans="1:5" hidden="1" outlineLevel="1" x14ac:dyDescent="0.25">
      <c r="A48">
        <v>2011</v>
      </c>
      <c r="B48" s="10">
        <f t="shared" ca="1" si="3"/>
        <v>164.79652404785156</v>
      </c>
      <c r="C48" s="10">
        <f t="shared" ca="1" si="3"/>
        <v>353.8195752876735</v>
      </c>
      <c r="D48" s="10">
        <f t="shared" ca="1" si="3"/>
        <v>336.58514999999994</v>
      </c>
      <c r="E48" s="10">
        <f t="shared" ca="1" si="3"/>
        <v>3449.478850691125</v>
      </c>
    </row>
    <row r="49" spans="1:11" hidden="1" outlineLevel="1" x14ac:dyDescent="0.25">
      <c r="A49">
        <v>2012</v>
      </c>
      <c r="B49" s="10">
        <f t="shared" ca="1" si="3"/>
        <v>164.10319519042969</v>
      </c>
      <c r="C49" s="10">
        <f t="shared" ca="1" si="3"/>
        <v>363.54836243513682</v>
      </c>
      <c r="D49" s="10">
        <f t="shared" ca="1" si="3"/>
        <v>309.10931000000011</v>
      </c>
      <c r="E49" s="10">
        <f t="shared" ca="1" si="3"/>
        <v>3740.5659656123817</v>
      </c>
    </row>
    <row r="50" spans="1:11" hidden="1" outlineLevel="1" x14ac:dyDescent="0.25">
      <c r="A50" t="s">
        <v>305</v>
      </c>
      <c r="B50" s="2">
        <f ca="1">(B49-B37)/B37</f>
        <v>2.0821171060216632</v>
      </c>
      <c r="C50" s="2">
        <f ca="1">(C49-C37)/C37</f>
        <v>3.3230984227413569</v>
      </c>
      <c r="D50" s="2">
        <f ca="1">(D49-D37)/D37</f>
        <v>2.8369282609122033</v>
      </c>
      <c r="E50" s="2">
        <f ca="1">(E49-E37)/E37</f>
        <v>2.5613975898584376</v>
      </c>
    </row>
    <row r="51" spans="1:11" collapsed="1" x14ac:dyDescent="0.25"/>
    <row r="52" spans="1:11" ht="21" x14ac:dyDescent="0.35">
      <c r="H52" s="30" t="s">
        <v>15</v>
      </c>
      <c r="I52" s="30"/>
      <c r="J52" s="30"/>
      <c r="K52" s="6"/>
    </row>
    <row r="53" spans="1:11" ht="20.25" customHeight="1" x14ac:dyDescent="0.25">
      <c r="H53" s="1" t="s">
        <v>49</v>
      </c>
      <c r="I53" s="1" t="s">
        <v>13</v>
      </c>
      <c r="J53" s="1" t="s">
        <v>50</v>
      </c>
      <c r="K53" s="1"/>
    </row>
    <row r="54" spans="1:11" ht="200.25" customHeight="1" thickBot="1" x14ac:dyDescent="0.3">
      <c r="G54" s="3" t="s">
        <v>18</v>
      </c>
    </row>
    <row r="55" spans="1:11" ht="200.25" customHeight="1" thickTop="1" thickBot="1" x14ac:dyDescent="0.3">
      <c r="G55" s="3" t="s">
        <v>23</v>
      </c>
    </row>
    <row r="56" spans="1:11" ht="200.25" customHeight="1" thickTop="1" thickBot="1" x14ac:dyDescent="0.3">
      <c r="G56" s="3" t="s">
        <v>16</v>
      </c>
    </row>
    <row r="57" spans="1:11" s="4" customFormat="1" ht="21" customHeight="1" thickTop="1" thickBot="1" x14ac:dyDescent="0.3">
      <c r="G57" s="5"/>
      <c r="H57" s="8" t="s">
        <v>20</v>
      </c>
    </row>
    <row r="58" spans="1:11" s="4" customFormat="1" ht="21.75" customHeight="1" thickTop="1" x14ac:dyDescent="0.25">
      <c r="G58" s="7"/>
    </row>
  </sheetData>
  <mergeCells count="4">
    <mergeCell ref="B18:E18"/>
    <mergeCell ref="B1:E1"/>
    <mergeCell ref="H52:J52"/>
    <mergeCell ref="B35:E35"/>
  </mergeCells>
  <pageMargins left="0.7" right="0.7" top="0.75" bottom="0.75" header="0.3" footer="0.3"/>
  <pageSetup scale="7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9"/>
  <sheetViews>
    <sheetView showGridLines="0" topLeftCell="F51" zoomScale="70" zoomScaleNormal="70" workbookViewId="0">
      <selection activeCell="B20" sqref="B20:D32"/>
    </sheetView>
  </sheetViews>
  <sheetFormatPr defaultColWidth="0" defaultRowHeight="15.75" zeroHeight="1" outlineLevelRow="1" outlineLevelCol="1" x14ac:dyDescent="0.25"/>
  <cols>
    <col min="1" max="5" width="9" hidden="1" customWidth="1" outlineLevel="1"/>
    <col min="6" max="6" width="4.25" customWidth="1" collapsed="1"/>
    <col min="7" max="7" width="6.375" customWidth="1"/>
    <col min="8" max="11" width="32.875" customWidth="1"/>
    <col min="12" max="12" width="9" customWidth="1"/>
    <col min="13" max="16384" width="9" hidden="1"/>
  </cols>
  <sheetData>
    <row r="1" spans="1:8" hidden="1" outlineLevel="1" x14ac:dyDescent="0.25">
      <c r="A1" t="s">
        <v>18</v>
      </c>
      <c r="B1" s="29" t="s">
        <v>18</v>
      </c>
      <c r="C1" s="29"/>
      <c r="D1" s="29"/>
      <c r="E1" s="29"/>
    </row>
    <row r="2" spans="1:8" hidden="1" outlineLevel="1" x14ac:dyDescent="0.25">
      <c r="B2" t="s">
        <v>8</v>
      </c>
      <c r="C2" t="s">
        <v>6</v>
      </c>
      <c r="D2" t="s">
        <v>3</v>
      </c>
      <c r="E2" t="s">
        <v>7</v>
      </c>
    </row>
    <row r="3" spans="1:8" hidden="1" outlineLevel="1" x14ac:dyDescent="0.25">
      <c r="A3">
        <v>2000</v>
      </c>
      <c r="B3" s="10">
        <f ca="1">INDEX(INDIRECT($A$1&amp;"!$A$1:$J$55"),MATCH($A3,INDIRECT($A$1&amp;"!$A$1:$A$55"),0),MATCH(B$2,INDIRECT($A$1&amp;"!$A$1:$J$1"),0))</f>
        <v>12.79712963104248</v>
      </c>
      <c r="C3" s="10">
        <f t="shared" ref="C3:E15" ca="1" si="0">INDEX(INDIRECT($A$1&amp;"!$A$1:$J$55"),MATCH($A3,INDIRECT($A$1&amp;"!$A$1:$A$55"),0),MATCH(C$2,INDIRECT($A$1&amp;"!$A$1:$J$1"),0))</f>
        <v>6.2244822652940996</v>
      </c>
      <c r="D3" s="10">
        <f t="shared" ca="1" si="0"/>
        <v>0.70928000000000035</v>
      </c>
      <c r="E3" s="10">
        <f t="shared" ca="1" si="0"/>
        <v>27.713028908014298</v>
      </c>
      <c r="H3" s="9"/>
    </row>
    <row r="4" spans="1:8" hidden="1" outlineLevel="1" x14ac:dyDescent="0.25">
      <c r="A4">
        <v>2001</v>
      </c>
      <c r="B4" s="10">
        <f t="shared" ref="B4:B15" ca="1" si="1">INDEX(INDIRECT($A$1&amp;"!$A$1:$J$55"),MATCH($A4,INDIRECT($A$1&amp;"!$A$1:$A$55"),0),MATCH(B$2,INDIRECT($A$1&amp;"!$A$1:$J$1"),0))</f>
        <v>13.712550163269043</v>
      </c>
      <c r="C4" s="10">
        <f t="shared" ca="1" si="0"/>
        <v>6.7166986483311009</v>
      </c>
      <c r="D4" s="10">
        <f t="shared" ca="1" si="0"/>
        <v>1.46682</v>
      </c>
      <c r="E4" s="10">
        <f t="shared" ca="1" si="0"/>
        <v>27.714269251823424</v>
      </c>
    </row>
    <row r="5" spans="1:8" hidden="1" outlineLevel="1" x14ac:dyDescent="0.25">
      <c r="A5">
        <v>2002</v>
      </c>
      <c r="B5" s="10">
        <f t="shared" ca="1" si="1"/>
        <v>17.028070449829102</v>
      </c>
      <c r="C5" s="10">
        <f t="shared" ca="1" si="0"/>
        <v>8.4953299735134991</v>
      </c>
      <c r="D5" s="10">
        <f t="shared" ca="1" si="0"/>
        <v>-2.1041500000000002</v>
      </c>
      <c r="E5" s="10">
        <f t="shared" ca="1" si="0"/>
        <v>34.259683572769163</v>
      </c>
      <c r="H5" s="9"/>
    </row>
    <row r="6" spans="1:8" hidden="1" outlineLevel="1" x14ac:dyDescent="0.25">
      <c r="A6">
        <v>2003</v>
      </c>
      <c r="B6" s="10">
        <f t="shared" ca="1" si="1"/>
        <v>25.151290893554688</v>
      </c>
      <c r="C6" s="10">
        <f t="shared" ca="1" si="0"/>
        <v>9.7331438037282005</v>
      </c>
      <c r="D6" s="10">
        <f t="shared" ca="1" si="0"/>
        <v>3.0252500000000002</v>
      </c>
      <c r="E6" s="10">
        <f t="shared" ca="1" si="0"/>
        <v>47.779870844841007</v>
      </c>
    </row>
    <row r="7" spans="1:8" hidden="1" outlineLevel="1" x14ac:dyDescent="0.25">
      <c r="A7">
        <v>2004</v>
      </c>
      <c r="B7" s="10">
        <f t="shared" ca="1" si="1"/>
        <v>24.964920043945313</v>
      </c>
      <c r="C7" s="10">
        <f t="shared" ca="1" si="0"/>
        <v>10.9193032429016</v>
      </c>
      <c r="D7" s="10">
        <f t="shared" ca="1" si="0"/>
        <v>2.21455</v>
      </c>
      <c r="E7" s="10">
        <f t="shared" ca="1" si="0"/>
        <v>74.89133958435059</v>
      </c>
    </row>
    <row r="8" spans="1:8" hidden="1" outlineLevel="1" x14ac:dyDescent="0.25">
      <c r="A8">
        <v>2005</v>
      </c>
      <c r="B8" s="10">
        <f t="shared" ca="1" si="1"/>
        <v>25.640260696411133</v>
      </c>
      <c r="C8" s="10">
        <f t="shared" ca="1" si="0"/>
        <v>12.079967039943536</v>
      </c>
      <c r="D8" s="10">
        <f t="shared" ca="1" si="0"/>
        <v>5.2439999999999487E-2</v>
      </c>
      <c r="E8" s="10">
        <f t="shared" ca="1" si="0"/>
        <v>109.8551204442978</v>
      </c>
    </row>
    <row r="9" spans="1:8" hidden="1" outlineLevel="1" x14ac:dyDescent="0.25">
      <c r="A9">
        <v>2006</v>
      </c>
      <c r="B9" s="10">
        <f t="shared" ca="1" si="1"/>
        <v>27.677799224853516</v>
      </c>
      <c r="C9" s="10">
        <f t="shared" ca="1" si="0"/>
        <v>14.029259366234115</v>
      </c>
      <c r="D9" s="10">
        <f t="shared" ca="1" si="0"/>
        <v>3.6651899999999999</v>
      </c>
      <c r="E9" s="10">
        <f t="shared" ca="1" si="0"/>
        <v>150.88255578422547</v>
      </c>
    </row>
    <row r="10" spans="1:8" hidden="1" outlineLevel="1" x14ac:dyDescent="0.25">
      <c r="A10">
        <v>2007</v>
      </c>
      <c r="B10" s="10">
        <f t="shared" ca="1" si="1"/>
        <v>33.299041748046875</v>
      </c>
      <c r="C10" s="10">
        <f t="shared" ca="1" si="0"/>
        <v>17.190173110570566</v>
      </c>
      <c r="D10" s="10">
        <f t="shared" ca="1" si="0"/>
        <v>1.7627800000000002</v>
      </c>
      <c r="E10" s="10">
        <f t="shared" ca="1" si="0"/>
        <v>187.11402099990843</v>
      </c>
    </row>
    <row r="11" spans="1:8" hidden="1" outlineLevel="1" x14ac:dyDescent="0.25">
      <c r="A11">
        <v>2008</v>
      </c>
      <c r="B11" s="10">
        <f t="shared" ca="1" si="1"/>
        <v>40.729789733886719</v>
      </c>
      <c r="C11" s="10">
        <f t="shared" ca="1" si="0"/>
        <v>21.86827758683334</v>
      </c>
      <c r="D11" s="10">
        <f t="shared" ca="1" si="0"/>
        <v>5.4697999999999993</v>
      </c>
      <c r="E11" s="10">
        <f t="shared" ca="1" si="0"/>
        <v>234.61861962509155</v>
      </c>
    </row>
    <row r="12" spans="1:8" hidden="1" outlineLevel="1" x14ac:dyDescent="0.25">
      <c r="A12">
        <v>2009</v>
      </c>
      <c r="B12" s="10">
        <f t="shared" ca="1" si="1"/>
        <v>41.931400299072266</v>
      </c>
      <c r="C12" s="10">
        <f t="shared" ca="1" si="0"/>
        <v>22.976516781265008</v>
      </c>
      <c r="D12" s="10">
        <f t="shared" ca="1" si="0"/>
        <v>7.6251499999999997</v>
      </c>
      <c r="E12" s="10">
        <f t="shared" ca="1" si="0"/>
        <v>256.09800280570983</v>
      </c>
    </row>
    <row r="13" spans="1:8" hidden="1" outlineLevel="1" x14ac:dyDescent="0.25">
      <c r="A13">
        <v>2010</v>
      </c>
      <c r="B13" s="10">
        <f t="shared" ca="1" si="1"/>
        <v>44.983921051025391</v>
      </c>
      <c r="C13" s="10">
        <f t="shared" ca="1" si="0"/>
        <v>24.926371848715046</v>
      </c>
      <c r="D13" s="10">
        <f t="shared" ca="1" si="0"/>
        <v>2.3079499999999995</v>
      </c>
      <c r="E13" s="10">
        <f t="shared" ca="1" si="0"/>
        <v>295.01628953170774</v>
      </c>
    </row>
    <row r="14" spans="1:8" hidden="1" outlineLevel="1" x14ac:dyDescent="0.25">
      <c r="A14">
        <v>2011</v>
      </c>
      <c r="B14" s="10">
        <f t="shared" ca="1" si="1"/>
        <v>44.191318511962891</v>
      </c>
      <c r="C14" s="10">
        <f t="shared" ca="1" si="0"/>
        <v>27.56644747792167</v>
      </c>
      <c r="D14" s="10">
        <f t="shared" ca="1" si="0"/>
        <v>4.4200699999999991</v>
      </c>
      <c r="E14" s="10">
        <f t="shared" ca="1" si="0"/>
        <v>338.92947829437259</v>
      </c>
    </row>
    <row r="15" spans="1:8" hidden="1" outlineLevel="1" x14ac:dyDescent="0.25">
      <c r="A15">
        <v>2012</v>
      </c>
      <c r="B15" s="10">
        <f t="shared" ca="1" si="1"/>
        <v>43.502681732177734</v>
      </c>
      <c r="C15" s="10">
        <f t="shared" ca="1" si="0"/>
        <v>29.536555302953104</v>
      </c>
      <c r="D15" s="10">
        <f t="shared" ca="1" si="0"/>
        <v>5.8447699999999996</v>
      </c>
      <c r="E15" s="10">
        <f t="shared" ca="1" si="0"/>
        <v>377.53305365943908</v>
      </c>
    </row>
    <row r="16" spans="1:8" hidden="1" outlineLevel="1" x14ac:dyDescent="0.25">
      <c r="A16" t="s">
        <v>305</v>
      </c>
      <c r="B16" s="2">
        <f ca="1">(B15-B3)/B3</f>
        <v>2.3994093196220843</v>
      </c>
      <c r="C16" s="2">
        <f ca="1">(C15-C3)/C3</f>
        <v>3.7452228224089148</v>
      </c>
      <c r="D16" s="2">
        <f ca="1">(D15-D3)/D3</f>
        <v>7.2404269117978748</v>
      </c>
      <c r="E16" s="2">
        <f ca="1">(E15-E3)/E3</f>
        <v>12.622944460980978</v>
      </c>
    </row>
    <row r="17" spans="1:5" hidden="1" outlineLevel="1" x14ac:dyDescent="0.25"/>
    <row r="18" spans="1:5" hidden="1" outlineLevel="1" x14ac:dyDescent="0.25">
      <c r="A18" t="s">
        <v>24</v>
      </c>
      <c r="B18" s="29" t="s">
        <v>23</v>
      </c>
      <c r="C18" s="29"/>
      <c r="D18" s="29"/>
      <c r="E18" s="29"/>
    </row>
    <row r="19" spans="1:5" hidden="1" outlineLevel="1" x14ac:dyDescent="0.25">
      <c r="B19" t="s">
        <v>8</v>
      </c>
      <c r="C19" t="s">
        <v>6</v>
      </c>
      <c r="D19" t="s">
        <v>3</v>
      </c>
      <c r="E19" t="s">
        <v>7</v>
      </c>
    </row>
    <row r="20" spans="1:5" hidden="1" outlineLevel="1" x14ac:dyDescent="0.25">
      <c r="A20">
        <v>2000</v>
      </c>
      <c r="B20" s="10">
        <f ca="1">INDEX(INDIRECT($A$18&amp;"!$A$1:$J$55"),MATCH($A20,INDIRECT($A$18&amp;"!$A$1:$A$55"),0),MATCH(B$19,INDIRECT($A$18&amp;"!$A$1:$J$1"),0))</f>
        <v>40.446529388427734</v>
      </c>
      <c r="C20" s="10">
        <f ca="1">INDEX(INDIRECT($A$18&amp;"!$A$1:$J$55"),MATCH($A20,INDIRECT($A$18&amp;"!$A$1:$A$55"),0),MATCH(C$19,INDIRECT($A$18&amp;"!$A$1:$J$1"),0))</f>
        <v>77.869916447146991</v>
      </c>
      <c r="D20" s="10">
        <f ca="1">INDEX(INDIRECT($A$18&amp;"!$A$1:$J$55"),MATCH($A20,INDIRECT($A$18&amp;"!$A$1:$A$55"),0),MATCH(D$19,INDIRECT($A$18&amp;"!$A$1:$J$1"),0))</f>
        <v>79.852380000000011</v>
      </c>
      <c r="E20" s="10">
        <f ca="1">INDEX(INDIRECT($A$18&amp;"!$A$1:$J$55"),MATCH($A20,INDIRECT($A$18&amp;"!$A$1:$A$55"),0),MATCH(E$19,INDIRECT($A$18&amp;"!$A$1:$J$1"),0))</f>
        <v>1022.595416367557</v>
      </c>
    </row>
    <row r="21" spans="1:5" hidden="1" outlineLevel="1" x14ac:dyDescent="0.25">
      <c r="A21">
        <v>2001</v>
      </c>
      <c r="B21" s="10">
        <f t="shared" ref="B21:E32" ca="1" si="2">INDEX(INDIRECT($A$18&amp;"!$A$1:$J$55"),MATCH($A21,INDIRECT($A$18&amp;"!$A$1:$A$55"),0),MATCH(B$19,INDIRECT($A$18&amp;"!$A$1:$J$1"),0))</f>
        <v>45.363971710205078</v>
      </c>
      <c r="C21" s="10">
        <f t="shared" ca="1" si="2"/>
        <v>86.586666400159075</v>
      </c>
      <c r="D21" s="10">
        <f t="shared" ca="1" si="2"/>
        <v>53.015960000000007</v>
      </c>
      <c r="E21" s="10">
        <f t="shared" ca="1" si="2"/>
        <v>1018.8330400002708</v>
      </c>
    </row>
    <row r="22" spans="1:5" hidden="1" outlineLevel="1" x14ac:dyDescent="0.25">
      <c r="A22">
        <v>2002</v>
      </c>
      <c r="B22" s="10">
        <f t="shared" ca="1" si="2"/>
        <v>44.645931243896484</v>
      </c>
      <c r="C22" s="10">
        <f t="shared" ca="1" si="2"/>
        <v>103.58337943523999</v>
      </c>
      <c r="D22" s="10">
        <f t="shared" ca="1" si="2"/>
        <v>10.133789999999998</v>
      </c>
      <c r="E22" s="10">
        <f t="shared" ca="1" si="2"/>
        <v>1066.3603000452883</v>
      </c>
    </row>
    <row r="23" spans="1:5" hidden="1" outlineLevel="1" x14ac:dyDescent="0.25">
      <c r="A23">
        <v>2003</v>
      </c>
      <c r="B23" s="10">
        <f t="shared" ca="1" si="2"/>
        <v>39.886421203613281</v>
      </c>
      <c r="C23" s="10">
        <f t="shared" ca="1" si="2"/>
        <v>129.28377687596085</v>
      </c>
      <c r="D23" s="10">
        <f t="shared" ca="1" si="2"/>
        <v>44.155860000000004</v>
      </c>
      <c r="E23" s="10">
        <f t="shared" ca="1" si="2"/>
        <v>1197.0737823048139</v>
      </c>
    </row>
    <row r="24" spans="1:5" hidden="1" outlineLevel="1" x14ac:dyDescent="0.25">
      <c r="A24">
        <v>2004</v>
      </c>
      <c r="B24" s="10">
        <f t="shared" ca="1" si="2"/>
        <v>48.615871429443359</v>
      </c>
      <c r="C24" s="10">
        <f t="shared" ca="1" si="2"/>
        <v>148.40060899968452</v>
      </c>
      <c r="D24" s="10">
        <f t="shared" ca="1" si="2"/>
        <v>79.823650000000043</v>
      </c>
      <c r="E24" s="10">
        <f t="shared" ca="1" si="2"/>
        <v>1358.3094718715192</v>
      </c>
    </row>
    <row r="25" spans="1:5" hidden="1" outlineLevel="1" x14ac:dyDescent="0.25">
      <c r="A25">
        <v>2005</v>
      </c>
      <c r="B25" s="10">
        <f t="shared" ca="1" si="2"/>
        <v>83.036148071289062</v>
      </c>
      <c r="C25" s="10">
        <f t="shared" ca="1" si="2"/>
        <v>167.68933337749991</v>
      </c>
      <c r="D25" s="10">
        <f t="shared" ca="1" si="2"/>
        <v>178.51431999999997</v>
      </c>
      <c r="E25" s="10">
        <f t="shared" ca="1" si="2"/>
        <v>1574.6948648340672</v>
      </c>
    </row>
    <row r="26" spans="1:5" hidden="1" outlineLevel="1" x14ac:dyDescent="0.25">
      <c r="A26">
        <v>2006</v>
      </c>
      <c r="B26" s="10">
        <f t="shared" ca="1" si="2"/>
        <v>68.685600280761719</v>
      </c>
      <c r="C26" s="10">
        <f t="shared" ca="1" si="2"/>
        <v>197.43085338993578</v>
      </c>
      <c r="D26" s="10">
        <f t="shared" ca="1" si="2"/>
        <v>192.73851000000002</v>
      </c>
      <c r="E26" s="10">
        <f t="shared" ca="1" si="2"/>
        <v>1794.6999038537449</v>
      </c>
    </row>
    <row r="27" spans="1:5" hidden="1" outlineLevel="1" x14ac:dyDescent="0.25">
      <c r="A27">
        <v>2007</v>
      </c>
      <c r="B27" s="10">
        <f t="shared" ca="1" si="2"/>
        <v>83.919273376464844</v>
      </c>
      <c r="C27" s="10">
        <f t="shared" ca="1" si="2"/>
        <v>238.26040965794974</v>
      </c>
      <c r="D27" s="10">
        <f t="shared" ca="1" si="2"/>
        <v>322.96771999999993</v>
      </c>
      <c r="E27" s="10">
        <f t="shared" ca="1" si="2"/>
        <v>2120.1117463336063</v>
      </c>
    </row>
    <row r="28" spans="1:5" hidden="1" outlineLevel="1" x14ac:dyDescent="0.25">
      <c r="A28">
        <v>2008</v>
      </c>
      <c r="B28" s="10">
        <f t="shared" ca="1" si="2"/>
        <v>107.42816162109375</v>
      </c>
      <c r="C28" s="10">
        <f t="shared" ca="1" si="2"/>
        <v>273.92980277239303</v>
      </c>
      <c r="D28" s="10">
        <f t="shared" ca="1" si="2"/>
        <v>130.29386999999997</v>
      </c>
      <c r="E28" s="10">
        <f t="shared" ca="1" si="2"/>
        <v>2384.0969647366255</v>
      </c>
    </row>
    <row r="29" spans="1:5" hidden="1" outlineLevel="1" x14ac:dyDescent="0.25">
      <c r="A29">
        <v>2009</v>
      </c>
      <c r="B29" s="10">
        <f t="shared" ca="1" si="2"/>
        <v>129.40365600585937</v>
      </c>
      <c r="C29" s="10">
        <f t="shared" ca="1" si="2"/>
        <v>261.89732721667713</v>
      </c>
      <c r="D29" s="10">
        <f t="shared" ca="1" si="2"/>
        <v>154.84029999999996</v>
      </c>
      <c r="E29" s="10">
        <f t="shared" ca="1" si="2"/>
        <v>2309.3750091901275</v>
      </c>
    </row>
    <row r="30" spans="1:5" hidden="1" outlineLevel="1" x14ac:dyDescent="0.25">
      <c r="A30">
        <v>2010</v>
      </c>
      <c r="B30" s="10">
        <f t="shared" ca="1" si="2"/>
        <v>128.52427673339844</v>
      </c>
      <c r="C30" s="10">
        <f t="shared" ca="1" si="2"/>
        <v>292.35635916410723</v>
      </c>
      <c r="D30" s="10">
        <f t="shared" ca="1" si="2"/>
        <v>348.81042000000019</v>
      </c>
      <c r="E30" s="10">
        <f t="shared" ca="1" si="2"/>
        <v>2703.1653097700328</v>
      </c>
    </row>
    <row r="31" spans="1:5" hidden="1" outlineLevel="1" x14ac:dyDescent="0.25">
      <c r="A31">
        <v>2011</v>
      </c>
      <c r="B31" s="10">
        <f t="shared" ca="1" si="2"/>
        <v>120.60520935058594</v>
      </c>
      <c r="C31" s="10">
        <f t="shared" ca="1" si="2"/>
        <v>326.25312780975173</v>
      </c>
      <c r="D31" s="10">
        <f t="shared" ca="1" si="2"/>
        <v>332.16507999999993</v>
      </c>
      <c r="E31" s="10">
        <f t="shared" ca="1" si="2"/>
        <v>3110.5493723967525</v>
      </c>
    </row>
    <row r="32" spans="1:5" hidden="1" outlineLevel="1" x14ac:dyDescent="0.25">
      <c r="A32">
        <v>2012</v>
      </c>
      <c r="B32" s="10">
        <f t="shared" ca="1" si="2"/>
        <v>120.60050964355469</v>
      </c>
      <c r="C32" s="10">
        <f t="shared" ca="1" si="2"/>
        <v>334.01180713218389</v>
      </c>
      <c r="D32" s="10">
        <f t="shared" ca="1" si="2"/>
        <v>303.26453999999995</v>
      </c>
      <c r="E32" s="10">
        <f t="shared" ca="1" si="2"/>
        <v>3363.0329119529424</v>
      </c>
    </row>
    <row r="33" spans="1:5" hidden="1" outlineLevel="1" x14ac:dyDescent="0.25">
      <c r="A33" t="s">
        <v>305</v>
      </c>
      <c r="B33" s="2">
        <f ca="1">(B32-B20)/B20</f>
        <v>1.9817270224935548</v>
      </c>
      <c r="C33" s="2">
        <f ca="1">(C32-C20)/C20</f>
        <v>3.2893561772201116</v>
      </c>
      <c r="D33" s="2">
        <f ca="1">(D32-D20)/D20</f>
        <v>2.7978146675152313</v>
      </c>
      <c r="E33" s="2">
        <f ca="1">(E32-E20)/E20</f>
        <v>2.2887228498432357</v>
      </c>
    </row>
    <row r="34" spans="1:5" hidden="1" outlineLevel="1" x14ac:dyDescent="0.25"/>
    <row r="35" spans="1:5" hidden="1" outlineLevel="1" x14ac:dyDescent="0.25">
      <c r="A35" t="s">
        <v>25</v>
      </c>
      <c r="B35" s="29" t="s">
        <v>16</v>
      </c>
      <c r="C35" s="29"/>
      <c r="D35" s="29"/>
      <c r="E35" s="29"/>
    </row>
    <row r="36" spans="1:5" hidden="1" outlineLevel="1" x14ac:dyDescent="0.25">
      <c r="B36" t="s">
        <v>8</v>
      </c>
      <c r="C36" t="s">
        <v>6</v>
      </c>
      <c r="D36" t="s">
        <v>3</v>
      </c>
      <c r="E36" t="s">
        <v>7</v>
      </c>
    </row>
    <row r="37" spans="1:5" hidden="1" outlineLevel="1" x14ac:dyDescent="0.25">
      <c r="A37">
        <v>2000</v>
      </c>
      <c r="B37" s="10">
        <f ca="1">INDEX(INDIRECT($A$35&amp;"!$A$1:$J$55"),MATCH($A37,INDIRECT($A$35&amp;"!$A$1:$A$55"),0),MATCH(B$36,INDIRECT($A$35&amp;"!$A$1:$J$1"),0))</f>
        <v>53.243659973144531</v>
      </c>
      <c r="C37" s="10">
        <f ca="1">INDEX(INDIRECT($A$35&amp;"!$A$1:$J$55"),MATCH($A37,INDIRECT($A$35&amp;"!$A$1:$A$55"),0),MATCH(C$36,INDIRECT($A$35&amp;"!$A$1:$J$1"),0))</f>
        <v>84.094398712441077</v>
      </c>
      <c r="D37" s="10">
        <f ca="1">INDEX(INDIRECT($A$35&amp;"!$A$1:$J$55"),MATCH($A37,INDIRECT($A$35&amp;"!$A$1:$A$55"),0),MATCH(D$36,INDIRECT($A$35&amp;"!$A$1:$J$1"),0))</f>
        <v>80.561659999999975</v>
      </c>
      <c r="E37" s="10">
        <f ca="1">INDEX(INDIRECT($A$35&amp;"!$A$1:$J$55"),MATCH($A37,INDIRECT($A$35&amp;"!$A$1:$A$55"),0),MATCH(E$36,INDIRECT($A$35&amp;"!$A$1:$J$1"),0))</f>
        <v>1050.3084452755711</v>
      </c>
    </row>
    <row r="38" spans="1:5" hidden="1" outlineLevel="1" x14ac:dyDescent="0.25">
      <c r="A38">
        <v>2001</v>
      </c>
      <c r="B38" s="10">
        <f t="shared" ref="B38:E49" ca="1" si="3">INDEX(INDIRECT($A$35&amp;"!$A$1:$J$55"),MATCH($A38,INDIRECT($A$35&amp;"!$A$1:$A$55"),0),MATCH(B$36,INDIRECT($A$35&amp;"!$A$1:$J$1"),0))</f>
        <v>59.076519012451172</v>
      </c>
      <c r="C38" s="10">
        <f t="shared" ca="1" si="3"/>
        <v>93.303365048490193</v>
      </c>
      <c r="D38" s="10">
        <f t="shared" ca="1" si="3"/>
        <v>54.482780000000027</v>
      </c>
      <c r="E38" s="10">
        <f t="shared" ca="1" si="3"/>
        <v>1046.5473092520942</v>
      </c>
    </row>
    <row r="39" spans="1:5" hidden="1" outlineLevel="1" x14ac:dyDescent="0.25">
      <c r="A39">
        <v>2002</v>
      </c>
      <c r="B39" s="10">
        <f t="shared" ca="1" si="3"/>
        <v>61.673999786376953</v>
      </c>
      <c r="C39" s="10">
        <f t="shared" ca="1" si="3"/>
        <v>112.07870940875351</v>
      </c>
      <c r="D39" s="10">
        <f t="shared" ca="1" si="3"/>
        <v>8.0296400000000006</v>
      </c>
      <c r="E39" s="10">
        <f t="shared" ca="1" si="3"/>
        <v>1100.6199836180576</v>
      </c>
    </row>
    <row r="40" spans="1:5" hidden="1" outlineLevel="1" x14ac:dyDescent="0.25">
      <c r="A40">
        <v>2003</v>
      </c>
      <c r="B40" s="10">
        <f t="shared" ca="1" si="3"/>
        <v>65.037712097167969</v>
      </c>
      <c r="C40" s="10">
        <f t="shared" ca="1" si="3"/>
        <v>139.01692067968906</v>
      </c>
      <c r="D40" s="10">
        <f t="shared" ca="1" si="3"/>
        <v>47.181110000000011</v>
      </c>
      <c r="E40" s="10">
        <f t="shared" ca="1" si="3"/>
        <v>1244.8536531496547</v>
      </c>
    </row>
    <row r="41" spans="1:5" hidden="1" outlineLevel="1" x14ac:dyDescent="0.25">
      <c r="A41">
        <v>2004</v>
      </c>
      <c r="B41" s="10">
        <f t="shared" ca="1" si="3"/>
        <v>73.580787658691406</v>
      </c>
      <c r="C41" s="10">
        <f t="shared" ca="1" si="3"/>
        <v>159.31991224258627</v>
      </c>
      <c r="D41" s="10">
        <f t="shared" ca="1" si="3"/>
        <v>82.038200000000018</v>
      </c>
      <c r="E41" s="10">
        <f t="shared" ca="1" si="3"/>
        <v>1433.2008114558696</v>
      </c>
    </row>
    <row r="42" spans="1:5" hidden="1" outlineLevel="1" x14ac:dyDescent="0.25">
      <c r="A42">
        <v>2005</v>
      </c>
      <c r="B42" s="10">
        <f t="shared" ca="1" si="3"/>
        <v>108.67640686035156</v>
      </c>
      <c r="C42" s="10">
        <f t="shared" ca="1" si="3"/>
        <v>179.76930041744345</v>
      </c>
      <c r="D42" s="10">
        <f t="shared" ca="1" si="3"/>
        <v>178.56676000000002</v>
      </c>
      <c r="E42" s="10">
        <f t="shared" ca="1" si="3"/>
        <v>1684.5499852783651</v>
      </c>
    </row>
    <row r="43" spans="1:5" hidden="1" outlineLevel="1" x14ac:dyDescent="0.25">
      <c r="A43">
        <v>2006</v>
      </c>
      <c r="B43" s="10">
        <f t="shared" ca="1" si="3"/>
        <v>96.3634033203125</v>
      </c>
      <c r="C43" s="10">
        <f t="shared" ca="1" si="3"/>
        <v>211.46011275616993</v>
      </c>
      <c r="D43" s="10">
        <f t="shared" ca="1" si="3"/>
        <v>196.40369999999996</v>
      </c>
      <c r="E43" s="10">
        <f t="shared" ca="1" si="3"/>
        <v>1945.5824596379705</v>
      </c>
    </row>
    <row r="44" spans="1:5" hidden="1" outlineLevel="1" x14ac:dyDescent="0.25">
      <c r="A44">
        <v>2007</v>
      </c>
      <c r="B44" s="10">
        <f t="shared" ca="1" si="3"/>
        <v>117.21830749511719</v>
      </c>
      <c r="C44" s="10">
        <f t="shared" ca="1" si="3"/>
        <v>255.45058276852043</v>
      </c>
      <c r="D44" s="10">
        <f t="shared" ca="1" si="3"/>
        <v>324.73050000000006</v>
      </c>
      <c r="E44" s="10">
        <f t="shared" ca="1" si="3"/>
        <v>2307.2257673335148</v>
      </c>
    </row>
    <row r="45" spans="1:5" hidden="1" outlineLevel="1" x14ac:dyDescent="0.25">
      <c r="A45">
        <v>2008</v>
      </c>
      <c r="B45" s="10">
        <f t="shared" ca="1" si="3"/>
        <v>148.15794372558594</v>
      </c>
      <c r="C45" s="10">
        <f t="shared" ca="1" si="3"/>
        <v>295.79808035922645</v>
      </c>
      <c r="D45" s="10">
        <f t="shared" ca="1" si="3"/>
        <v>135.76366999999999</v>
      </c>
      <c r="E45" s="10">
        <f t="shared" ca="1" si="3"/>
        <v>2618.715584361717</v>
      </c>
    </row>
    <row r="46" spans="1:5" hidden="1" outlineLevel="1" x14ac:dyDescent="0.25">
      <c r="A46">
        <v>2009</v>
      </c>
      <c r="B46" s="10">
        <f t="shared" ca="1" si="3"/>
        <v>171.33505249023437</v>
      </c>
      <c r="C46" s="10">
        <f t="shared" ca="1" si="3"/>
        <v>284.87384399794223</v>
      </c>
      <c r="D46" s="10">
        <f t="shared" ca="1" si="3"/>
        <v>162.46545</v>
      </c>
      <c r="E46" s="10">
        <f t="shared" ca="1" si="3"/>
        <v>2565.4730119958372</v>
      </c>
    </row>
    <row r="47" spans="1:5" hidden="1" outlineLevel="1" x14ac:dyDescent="0.25">
      <c r="A47">
        <v>2010</v>
      </c>
      <c r="B47" s="10">
        <f t="shared" ca="1" si="3"/>
        <v>173.50819396972656</v>
      </c>
      <c r="C47" s="10">
        <f t="shared" ca="1" si="3"/>
        <v>317.28273101282235</v>
      </c>
      <c r="D47" s="10">
        <f t="shared" ca="1" si="3"/>
        <v>351.11836999999997</v>
      </c>
      <c r="E47" s="10">
        <f t="shared" ca="1" si="3"/>
        <v>2998.1815993017403</v>
      </c>
    </row>
    <row r="48" spans="1:5" hidden="1" outlineLevel="1" x14ac:dyDescent="0.25">
      <c r="A48">
        <v>2011</v>
      </c>
      <c r="B48" s="10">
        <f t="shared" ca="1" si="3"/>
        <v>164.79652404785156</v>
      </c>
      <c r="C48" s="10">
        <f t="shared" ca="1" si="3"/>
        <v>353.8195752876735</v>
      </c>
      <c r="D48" s="10">
        <f t="shared" ca="1" si="3"/>
        <v>336.58514999999994</v>
      </c>
      <c r="E48" s="10">
        <f t="shared" ca="1" si="3"/>
        <v>3449.478850691125</v>
      </c>
    </row>
    <row r="49" spans="1:11" hidden="1" outlineLevel="1" x14ac:dyDescent="0.25">
      <c r="A49">
        <v>2012</v>
      </c>
      <c r="B49" s="10">
        <f t="shared" ca="1" si="3"/>
        <v>164.10319519042969</v>
      </c>
      <c r="C49" s="10">
        <f t="shared" ca="1" si="3"/>
        <v>363.54836243513682</v>
      </c>
      <c r="D49" s="10">
        <f t="shared" ca="1" si="3"/>
        <v>309.10931000000011</v>
      </c>
      <c r="E49" s="10">
        <f t="shared" ca="1" si="3"/>
        <v>3740.5659656123817</v>
      </c>
    </row>
    <row r="50" spans="1:11" hidden="1" outlineLevel="1" x14ac:dyDescent="0.25">
      <c r="A50" t="s">
        <v>305</v>
      </c>
      <c r="B50" s="2">
        <f ca="1">(B49-B37)/B37</f>
        <v>2.0821171060216632</v>
      </c>
      <c r="C50" s="2">
        <f ca="1">(C49-C37)/C37</f>
        <v>3.3230984227413569</v>
      </c>
      <c r="D50" s="2">
        <f ca="1">(D49-D37)/D37</f>
        <v>2.8369282609122033</v>
      </c>
      <c r="E50" s="2">
        <f ca="1">(E49-E37)/E37</f>
        <v>2.5613975898584376</v>
      </c>
    </row>
    <row r="51" spans="1:11" collapsed="1" x14ac:dyDescent="0.25"/>
    <row r="52" spans="1:11" ht="21" x14ac:dyDescent="0.35">
      <c r="H52" s="30" t="s">
        <v>19</v>
      </c>
      <c r="I52" s="30"/>
      <c r="J52" s="30"/>
      <c r="K52" s="30"/>
    </row>
    <row r="53" spans="1:11" ht="20.25" customHeight="1" x14ac:dyDescent="0.25">
      <c r="H53" s="1" t="s">
        <v>49</v>
      </c>
      <c r="I53" s="1" t="s">
        <v>13</v>
      </c>
      <c r="J53" s="1" t="s">
        <v>50</v>
      </c>
      <c r="K53" s="1" t="s">
        <v>14</v>
      </c>
    </row>
    <row r="54" spans="1:11" ht="200.25" customHeight="1" thickBot="1" x14ac:dyDescent="0.3">
      <c r="G54" s="3" t="s">
        <v>18</v>
      </c>
    </row>
    <row r="55" spans="1:11" ht="200.25" customHeight="1" thickTop="1" thickBot="1" x14ac:dyDescent="0.3">
      <c r="G55" s="3" t="s">
        <v>23</v>
      </c>
    </row>
    <row r="56" spans="1:11" ht="200.25" customHeight="1" thickTop="1" thickBot="1" x14ac:dyDescent="0.3">
      <c r="G56" s="3" t="s">
        <v>16</v>
      </c>
    </row>
    <row r="57" spans="1:11" ht="16.5" thickTop="1" x14ac:dyDescent="0.25">
      <c r="H57" s="8" t="s">
        <v>21</v>
      </c>
    </row>
    <row r="58" spans="1:11" x14ac:dyDescent="0.25">
      <c r="H58" s="8" t="s">
        <v>22</v>
      </c>
    </row>
    <row r="59" spans="1:11" x14ac:dyDescent="0.25"/>
  </sheetData>
  <mergeCells count="4">
    <mergeCell ref="B1:E1"/>
    <mergeCell ref="B18:E18"/>
    <mergeCell ref="B35:E35"/>
    <mergeCell ref="H52:K52"/>
  </mergeCells>
  <pageMargins left="0.7" right="0.7" top="0.75" bottom="0.75" header="0.3" footer="0.3"/>
  <pageSetup scale="72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K59"/>
  <sheetViews>
    <sheetView showGridLines="0" topLeftCell="F51" zoomScale="70" zoomScaleNormal="70" workbookViewId="0">
      <selection activeCell="F51" sqref="F51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33</v>
      </c>
      <c r="B1" s="29" t="s">
        <v>18</v>
      </c>
      <c r="C1" s="29"/>
      <c r="D1" s="29"/>
      <c r="E1" s="29"/>
    </row>
    <row r="2" spans="1:8" hidden="1" outlineLevel="1" x14ac:dyDescent="0.25">
      <c r="B2" t="s">
        <v>279</v>
      </c>
      <c r="C2" t="s">
        <v>29</v>
      </c>
      <c r="D2" t="s">
        <v>28</v>
      </c>
      <c r="E2" t="s">
        <v>7</v>
      </c>
    </row>
    <row r="3" spans="1:8" hidden="1" outlineLevel="1" x14ac:dyDescent="0.25">
      <c r="A3">
        <v>2000</v>
      </c>
      <c r="B3" s="10">
        <f ca="1">INDEX(INDIRECT($A$1&amp;"!$A$1:$N$55"),MATCH($A3,INDIRECT($A$1&amp;"!$A$1:$A$55"),0),MATCH(B$2,INDIRECT($A$1&amp;"!$A$1:$N$1"),0))</f>
        <v>8.5039196014404297</v>
      </c>
      <c r="C3" s="10">
        <f t="shared" ref="C3:E15" ca="1" si="0">INDEX(INDIRECT($A$1&amp;"!$A$1:$N$55"),MATCH($A3,INDIRECT($A$1&amp;"!$A$1:$A$55"),0),MATCH(C$2,INDIRECT($A$1&amp;"!$A$1:$N$1"),0))</f>
        <v>5.7932238952920008</v>
      </c>
      <c r="D3" s="10">
        <f t="shared" ca="1" si="0"/>
        <v>0.53460000000000019</v>
      </c>
      <c r="E3" s="10">
        <f t="shared" ca="1" si="0"/>
        <v>19.858361476898192</v>
      </c>
      <c r="H3" s="9"/>
    </row>
    <row r="4" spans="1:8" hidden="1" outlineLevel="1" x14ac:dyDescent="0.25">
      <c r="A4">
        <v>2001</v>
      </c>
      <c r="B4" s="10">
        <f t="shared" ref="B4:B15" ca="1" si="1">INDEX(INDIRECT($A$1&amp;"!$A$1:$N$55"),MATCH($A4,INDIRECT($A$1&amp;"!$A$1:$A$55"),0),MATCH(B$2,INDIRECT($A$1&amp;"!$A$1:$N$1"),0))</f>
        <v>9.053863525390625</v>
      </c>
      <c r="C4" s="10">
        <f t="shared" ca="1" si="0"/>
        <v>6.1839818224440002</v>
      </c>
      <c r="D4" s="10">
        <f t="shared" ca="1" si="0"/>
        <v>-0.26484000000000002</v>
      </c>
      <c r="E4" s="10">
        <f t="shared" ca="1" si="0"/>
        <v>20.527410411834715</v>
      </c>
    </row>
    <row r="5" spans="1:8" hidden="1" outlineLevel="1" x14ac:dyDescent="0.25">
      <c r="A5">
        <v>2002</v>
      </c>
      <c r="B5" s="10">
        <f t="shared" ca="1" si="1"/>
        <v>9.8766269683837891</v>
      </c>
      <c r="C5" s="10">
        <f t="shared" ca="1" si="0"/>
        <v>7.8034805056051972</v>
      </c>
      <c r="D5" s="10">
        <f t="shared" ca="1" si="0"/>
        <v>-0.37804000000000004</v>
      </c>
      <c r="E5" s="10">
        <f t="shared" ca="1" si="0"/>
        <v>26.345690998077394</v>
      </c>
      <c r="H5" s="9"/>
    </row>
    <row r="6" spans="1:8" hidden="1" outlineLevel="1" x14ac:dyDescent="0.25">
      <c r="A6">
        <v>2003</v>
      </c>
      <c r="B6" s="10">
        <f t="shared" ca="1" si="1"/>
        <v>11.483944892883301</v>
      </c>
      <c r="C6" s="10">
        <f t="shared" ca="1" si="0"/>
        <v>8.7400770704617585</v>
      </c>
      <c r="D6" s="10">
        <f t="shared" ca="1" si="0"/>
        <v>-0.36978000000000005</v>
      </c>
      <c r="E6" s="10">
        <f t="shared" ca="1" si="0"/>
        <v>38.461569690704344</v>
      </c>
    </row>
    <row r="7" spans="1:8" hidden="1" outlineLevel="1" x14ac:dyDescent="0.25">
      <c r="A7">
        <v>2004</v>
      </c>
      <c r="B7" s="10">
        <f t="shared" ca="1" si="1"/>
        <v>13.135860443115234</v>
      </c>
      <c r="C7" s="10">
        <f t="shared" ca="1" si="0"/>
        <v>9.7148694772208177</v>
      </c>
      <c r="D7" s="10">
        <f t="shared" ca="1" si="0"/>
        <v>-0.16090000000000002</v>
      </c>
      <c r="E7" s="10">
        <f t="shared" ca="1" si="0"/>
        <v>63.537984729766848</v>
      </c>
    </row>
    <row r="8" spans="1:8" hidden="1" outlineLevel="1" x14ac:dyDescent="0.25">
      <c r="A8">
        <v>2005</v>
      </c>
      <c r="B8" s="10">
        <f t="shared" ca="1" si="1"/>
        <v>14.157320022583008</v>
      </c>
      <c r="C8" s="10">
        <f t="shared" ca="1" si="0"/>
        <v>10.620479410341872</v>
      </c>
      <c r="D8" s="10">
        <f t="shared" ca="1" si="0"/>
        <v>0.48534999999999995</v>
      </c>
      <c r="E8" s="10">
        <f t="shared" ca="1" si="0"/>
        <v>95.519430629730223</v>
      </c>
    </row>
    <row r="9" spans="1:8" hidden="1" outlineLevel="1" x14ac:dyDescent="0.25">
      <c r="A9">
        <v>2006</v>
      </c>
      <c r="B9" s="10">
        <f t="shared" ca="1" si="1"/>
        <v>16.147649765014648</v>
      </c>
      <c r="C9" s="10">
        <f t="shared" ca="1" si="0"/>
        <v>12.269139688447138</v>
      </c>
      <c r="D9" s="10">
        <f t="shared" ca="1" si="0"/>
        <v>1.53474</v>
      </c>
      <c r="E9" s="10">
        <f t="shared" ca="1" si="0"/>
        <v>127.91030977249146</v>
      </c>
    </row>
    <row r="10" spans="1:8" hidden="1" outlineLevel="1" x14ac:dyDescent="0.25">
      <c r="A10">
        <v>2007</v>
      </c>
      <c r="B10" s="10">
        <f t="shared" ca="1" si="1"/>
        <v>18.908224105834961</v>
      </c>
      <c r="C10" s="10">
        <f t="shared" ca="1" si="0"/>
        <v>14.951288561834316</v>
      </c>
      <c r="D10" s="10">
        <f t="shared" ca="1" si="0"/>
        <v>0.58862999999999999</v>
      </c>
      <c r="E10" s="10">
        <f t="shared" ca="1" si="0"/>
        <v>161.28701382064818</v>
      </c>
    </row>
    <row r="11" spans="1:8" hidden="1" outlineLevel="1" x14ac:dyDescent="0.25">
      <c r="A11">
        <v>2008</v>
      </c>
      <c r="B11" s="10">
        <f t="shared" ca="1" si="1"/>
        <v>22.663480758666992</v>
      </c>
      <c r="C11" s="10">
        <f t="shared" ca="1" si="0"/>
        <v>18.937753553242231</v>
      </c>
      <c r="D11" s="10">
        <f t="shared" ca="1" si="0"/>
        <v>2.1053099999999993</v>
      </c>
      <c r="E11" s="10">
        <f t="shared" ca="1" si="0"/>
        <v>195.81516104507446</v>
      </c>
    </row>
    <row r="12" spans="1:8" hidden="1" outlineLevel="1" x14ac:dyDescent="0.25">
      <c r="A12">
        <v>2009</v>
      </c>
      <c r="B12" s="10">
        <f t="shared" ca="1" si="1"/>
        <v>23.292900085449219</v>
      </c>
      <c r="C12" s="10">
        <f t="shared" ca="1" si="0"/>
        <v>20.110872262628227</v>
      </c>
      <c r="D12" s="10">
        <f t="shared" ca="1" si="0"/>
        <v>1.7764800000000001</v>
      </c>
      <c r="E12" s="10">
        <f t="shared" ca="1" si="0"/>
        <v>228.67669843292236</v>
      </c>
    </row>
    <row r="13" spans="1:8" hidden="1" outlineLevel="1" x14ac:dyDescent="0.25">
      <c r="A13">
        <v>2010</v>
      </c>
      <c r="B13" s="10">
        <f t="shared" ca="1" si="1"/>
        <v>25.084949493408203</v>
      </c>
      <c r="C13" s="10">
        <f t="shared" ca="1" si="0"/>
        <v>21.6288373212527</v>
      </c>
      <c r="D13" s="10">
        <f t="shared" ca="1" si="0"/>
        <v>0.56480000000000008</v>
      </c>
      <c r="E13" s="10">
        <f t="shared" ca="1" si="0"/>
        <v>263.67727160644529</v>
      </c>
    </row>
    <row r="14" spans="1:8" hidden="1" outlineLevel="1" x14ac:dyDescent="0.25">
      <c r="A14">
        <v>2011</v>
      </c>
      <c r="B14" s="10">
        <f t="shared" ca="1" si="1"/>
        <v>22.220849990844727</v>
      </c>
      <c r="C14" s="10">
        <f t="shared" ca="1" si="0"/>
        <v>23.915552518528546</v>
      </c>
      <c r="D14" s="10">
        <f t="shared" ca="1" si="0"/>
        <v>1.3979800000000002</v>
      </c>
      <c r="E14" s="10">
        <f t="shared" ca="1" si="0"/>
        <v>299.71519544982908</v>
      </c>
    </row>
    <row r="15" spans="1:8" hidden="1" outlineLevel="1" x14ac:dyDescent="0.25">
      <c r="A15">
        <v>2012</v>
      </c>
      <c r="B15" s="10">
        <f t="shared" ca="1" si="1"/>
        <v>23.22283935546875</v>
      </c>
      <c r="C15" s="10">
        <f t="shared" ca="1" si="0"/>
        <v>28.046273431799374</v>
      </c>
      <c r="D15" s="10">
        <f t="shared" ca="1" si="0"/>
        <v>1.3554800000000002</v>
      </c>
      <c r="E15" s="10">
        <f t="shared" ca="1" si="0"/>
        <v>335.09519334411618</v>
      </c>
    </row>
    <row r="16" spans="1:8" hidden="1" outlineLevel="1" x14ac:dyDescent="0.25">
      <c r="A16" t="s">
        <v>305</v>
      </c>
      <c r="B16" s="2">
        <f ca="1">(B15-B3)/B3</f>
        <v>1.7308394768378534</v>
      </c>
      <c r="C16" s="2">
        <f ca="1">(C15-C3)/C3</f>
        <v>3.8412203530734992</v>
      </c>
      <c r="D16" s="2">
        <f ca="1">(D15-D3)/D3</f>
        <v>1.535503179947624</v>
      </c>
      <c r="E16" s="2">
        <f ca="1">(E15-E3)/E3</f>
        <v>15.8742619442164</v>
      </c>
    </row>
    <row r="17" spans="1:5" hidden="1" outlineLevel="1" x14ac:dyDescent="0.25"/>
    <row r="18" spans="1:5" hidden="1" outlineLevel="1" x14ac:dyDescent="0.25">
      <c r="A18" t="s">
        <v>34</v>
      </c>
      <c r="B18" s="29" t="s">
        <v>23</v>
      </c>
      <c r="C18" s="29"/>
      <c r="D18" s="29"/>
      <c r="E18" s="29"/>
    </row>
    <row r="19" spans="1:5" hidden="1" outlineLevel="1" x14ac:dyDescent="0.25">
      <c r="B19" t="s">
        <v>279</v>
      </c>
      <c r="C19" t="s">
        <v>29</v>
      </c>
      <c r="D19" t="s">
        <v>28</v>
      </c>
      <c r="E19" t="s">
        <v>7</v>
      </c>
    </row>
    <row r="20" spans="1:5" hidden="1" outlineLevel="1" x14ac:dyDescent="0.25">
      <c r="A20">
        <v>2000</v>
      </c>
      <c r="B20" s="10">
        <f ca="1">INDEX(INDIRECT($A$18&amp;"!$A$1:$N$55"),MATCH($A20,INDIRECT($A$18&amp;"!$A$1:$A$55"),0),MATCH(B$19,INDIRECT($A$18&amp;"!$A$1:$N$1"),0))</f>
        <v>22.769189834594727</v>
      </c>
      <c r="C20" s="10">
        <f t="shared" ref="C20:E32" ca="1" si="2">INDEX(INDIRECT($A$18&amp;"!$A$1:$N$55"),MATCH($A20,INDIRECT($A$18&amp;"!$A$1:$A$55"),0),MATCH(C$19,INDIRECT($A$18&amp;"!$A$1:$N$1"),0))</f>
        <v>68.762772771304014</v>
      </c>
      <c r="D20" s="10">
        <f t="shared" ca="1" si="2"/>
        <v>43.529490000000003</v>
      </c>
      <c r="E20" s="10">
        <f t="shared" ca="1" si="2"/>
        <v>649.87423103176195</v>
      </c>
    </row>
    <row r="21" spans="1:5" hidden="1" outlineLevel="1" x14ac:dyDescent="0.25">
      <c r="A21">
        <v>2001</v>
      </c>
      <c r="B21" s="10">
        <f t="shared" ref="B21:B32" ca="1" si="3">INDEX(INDIRECT($A$18&amp;"!$A$1:$N$55"),MATCH($A21,INDIRECT($A$18&amp;"!$A$1:$A$55"),0),MATCH(B$19,INDIRECT($A$18&amp;"!$A$1:$N$1"),0))</f>
        <v>28.10283088684082</v>
      </c>
      <c r="C21" s="10">
        <f t="shared" ca="1" si="2"/>
        <v>77.369976942377974</v>
      </c>
      <c r="D21" s="10">
        <f t="shared" ca="1" si="2"/>
        <v>23.121990000000004</v>
      </c>
      <c r="E21" s="10">
        <f t="shared" ca="1" si="2"/>
        <v>648.17920806820291</v>
      </c>
    </row>
    <row r="22" spans="1:5" hidden="1" outlineLevel="1" x14ac:dyDescent="0.25">
      <c r="A22">
        <v>2002</v>
      </c>
      <c r="B22" s="10">
        <f t="shared" ca="1" si="3"/>
        <v>19.96588134765625</v>
      </c>
      <c r="C22" s="10">
        <f t="shared" ca="1" si="2"/>
        <v>89.107808538557961</v>
      </c>
      <c r="D22" s="10">
        <f t="shared" ca="1" si="2"/>
        <v>8.625020000000001</v>
      </c>
      <c r="E22" s="10">
        <f t="shared" ca="1" si="2"/>
        <v>704.3442686846621</v>
      </c>
    </row>
    <row r="23" spans="1:5" hidden="1" outlineLevel="1" x14ac:dyDescent="0.25">
      <c r="A23">
        <v>2003</v>
      </c>
      <c r="B23" s="10">
        <f t="shared" ca="1" si="3"/>
        <v>9.9670190811157227</v>
      </c>
      <c r="C23" s="10">
        <f t="shared" ca="1" si="2"/>
        <v>109.0588532066128</v>
      </c>
      <c r="D23" s="10">
        <f t="shared" ca="1" si="2"/>
        <v>25.790949999999999</v>
      </c>
      <c r="E23" s="10">
        <f t="shared" ca="1" si="2"/>
        <v>812.00598556714294</v>
      </c>
    </row>
    <row r="24" spans="1:5" hidden="1" outlineLevel="1" x14ac:dyDescent="0.25">
      <c r="A24">
        <v>2004</v>
      </c>
      <c r="B24" s="10">
        <f t="shared" ca="1" si="3"/>
        <v>14.093990325927734</v>
      </c>
      <c r="C24" s="10">
        <f t="shared" ca="1" si="2"/>
        <v>124.5981497633546</v>
      </c>
      <c r="D24" s="10">
        <f t="shared" ca="1" si="2"/>
        <v>63.903190000000009</v>
      </c>
      <c r="E24" s="10">
        <f t="shared" ca="1" si="2"/>
        <v>950.13989250547115</v>
      </c>
    </row>
    <row r="25" spans="1:5" hidden="1" outlineLevel="1" x14ac:dyDescent="0.25">
      <c r="A25">
        <v>2005</v>
      </c>
      <c r="B25" s="10">
        <f t="shared" ca="1" si="3"/>
        <v>29.031221389770508</v>
      </c>
      <c r="C25" s="10">
        <f t="shared" ca="1" si="2"/>
        <v>144.79170756211062</v>
      </c>
      <c r="D25" s="10">
        <f t="shared" ca="1" si="2"/>
        <v>135.83133000000001</v>
      </c>
      <c r="E25" s="10">
        <f t="shared" ca="1" si="2"/>
        <v>1120.3539469161797</v>
      </c>
    </row>
    <row r="26" spans="1:5" hidden="1" outlineLevel="1" x14ac:dyDescent="0.25">
      <c r="A26">
        <v>2006</v>
      </c>
      <c r="B26" s="10">
        <f t="shared" ca="1" si="3"/>
        <v>26.995500564575195</v>
      </c>
      <c r="C26" s="10">
        <f t="shared" ca="1" si="2"/>
        <v>171.48426748299809</v>
      </c>
      <c r="D26" s="10">
        <f t="shared" ca="1" si="2"/>
        <v>137.15907999999999</v>
      </c>
      <c r="E26" s="10">
        <f t="shared" ca="1" si="2"/>
        <v>1290.6385139001318</v>
      </c>
    </row>
    <row r="27" spans="1:5" hidden="1" outlineLevel="1" x14ac:dyDescent="0.25">
      <c r="A27">
        <v>2007</v>
      </c>
      <c r="B27" s="10">
        <f t="shared" ca="1" si="3"/>
        <v>38.551712036132813</v>
      </c>
      <c r="C27" s="10">
        <f t="shared" ca="1" si="2"/>
        <v>202.20358029504479</v>
      </c>
      <c r="D27" s="10">
        <f t="shared" ca="1" si="2"/>
        <v>235.26914999999994</v>
      </c>
      <c r="E27" s="10">
        <f t="shared" ca="1" si="2"/>
        <v>1543.8328669085577</v>
      </c>
    </row>
    <row r="28" spans="1:5" hidden="1" outlineLevel="1" x14ac:dyDescent="0.25">
      <c r="A28">
        <v>2008</v>
      </c>
      <c r="B28" s="10">
        <f t="shared" ca="1" si="3"/>
        <v>46.043010711669922</v>
      </c>
      <c r="C28" s="10">
        <f t="shared" ca="1" si="2"/>
        <v>230.68432058580044</v>
      </c>
      <c r="D28" s="10">
        <f ca="1">INDEX(INDIRECT($A$18&amp;"!$A$1:$N$55"),MATCH($A28,INDIRECT($A$18&amp;"!$A$1:$A$55"),0),MATCH(D$19,INDIRECT($A$18&amp;"!$A$1:$N$1"),0))</f>
        <v>132.62871999999999</v>
      </c>
      <c r="E28" s="10">
        <f t="shared" ca="1" si="2"/>
        <v>1767.2844134976119</v>
      </c>
    </row>
    <row r="29" spans="1:5" hidden="1" outlineLevel="1" x14ac:dyDescent="0.25">
      <c r="A29">
        <v>2009</v>
      </c>
      <c r="B29" s="10">
        <f t="shared" ca="1" si="3"/>
        <v>66.427047729492187</v>
      </c>
      <c r="C29" s="10">
        <f t="shared" ca="1" si="2"/>
        <v>220.54157977063144</v>
      </c>
      <c r="D29" s="10">
        <f t="shared" ca="1" si="2"/>
        <v>104.58058000000001</v>
      </c>
      <c r="E29" s="10">
        <f t="shared" ca="1" si="2"/>
        <v>1775.8756835217923</v>
      </c>
    </row>
    <row r="30" spans="1:5" hidden="1" outlineLevel="1" x14ac:dyDescent="0.25">
      <c r="A30">
        <v>2010</v>
      </c>
      <c r="B30" s="10">
        <f t="shared" ca="1" si="3"/>
        <v>70.964241027832031</v>
      </c>
      <c r="C30" s="10">
        <f t="shared" ca="1" si="2"/>
        <v>248.57248139979222</v>
      </c>
      <c r="D30" s="10">
        <f t="shared" ca="1" si="2"/>
        <v>176.06419999999997</v>
      </c>
      <c r="E30" s="10">
        <f t="shared" ca="1" si="2"/>
        <v>2109.6720949262826</v>
      </c>
    </row>
    <row r="31" spans="1:5" hidden="1" outlineLevel="1" x14ac:dyDescent="0.25">
      <c r="A31">
        <v>2011</v>
      </c>
      <c r="B31" s="10">
        <f t="shared" ca="1" si="3"/>
        <v>57.5819091796875</v>
      </c>
      <c r="C31" s="10">
        <f t="shared" ca="1" si="2"/>
        <v>279.97310537217226</v>
      </c>
      <c r="D31" s="10">
        <f t="shared" ca="1" si="2"/>
        <v>196.07212999999999</v>
      </c>
      <c r="E31" s="10">
        <f t="shared" ca="1" si="2"/>
        <v>2444.6022626402823</v>
      </c>
    </row>
    <row r="32" spans="1:5" hidden="1" outlineLevel="1" x14ac:dyDescent="0.25">
      <c r="A32">
        <v>2012</v>
      </c>
      <c r="B32" s="10">
        <f t="shared" ca="1" si="3"/>
        <v>57.287052154541016</v>
      </c>
      <c r="C32" s="10">
        <f t="shared" ca="1" si="2"/>
        <v>296.13672037545308</v>
      </c>
      <c r="D32" s="10">
        <f t="shared" ca="1" si="2"/>
        <v>159.39027999999999</v>
      </c>
      <c r="E32" s="10">
        <f t="shared" ca="1" si="2"/>
        <v>2643.9014232749641</v>
      </c>
    </row>
    <row r="33" spans="1:5" hidden="1" outlineLevel="1" x14ac:dyDescent="0.25">
      <c r="A33" t="s">
        <v>305</v>
      </c>
      <c r="B33" s="2">
        <f ca="1">(B32-B20)/B20</f>
        <v>1.5159899219383306</v>
      </c>
      <c r="C33" s="2">
        <f ca="1">(C32-C20)/C20</f>
        <v>3.3066430924821062</v>
      </c>
      <c r="D33" s="2">
        <f ca="1">(D32-D20)/D20</f>
        <v>2.6616620134993534</v>
      </c>
      <c r="E33" s="2">
        <f ca="1">(E32-E20)/E20</f>
        <v>3.0683278348757086</v>
      </c>
    </row>
    <row r="34" spans="1:5" hidden="1" outlineLevel="1" x14ac:dyDescent="0.25"/>
    <row r="35" spans="1:5" hidden="1" outlineLevel="1" x14ac:dyDescent="0.25">
      <c r="A35" t="s">
        <v>30</v>
      </c>
      <c r="B35" s="29" t="s">
        <v>31</v>
      </c>
      <c r="C35" s="29"/>
      <c r="D35" s="29"/>
      <c r="E35" s="29"/>
    </row>
    <row r="36" spans="1:5" hidden="1" outlineLevel="1" x14ac:dyDescent="0.25">
      <c r="B36" t="s">
        <v>279</v>
      </c>
      <c r="C36" t="s">
        <v>29</v>
      </c>
      <c r="D36" t="s">
        <v>28</v>
      </c>
      <c r="E36" t="s">
        <v>7</v>
      </c>
    </row>
    <row r="37" spans="1:5" hidden="1" outlineLevel="1" x14ac:dyDescent="0.25">
      <c r="A37">
        <v>2000</v>
      </c>
      <c r="B37" s="10">
        <f ca="1">INDEX(INDIRECT($A$35&amp;"!$A$1:$N$55"),MATCH($A37,INDIRECT($A$35&amp;"!$A$1:$A$55"),0),MATCH(B$36,INDIRECT($A$35&amp;"!$A$1:$N$1"),0))</f>
        <v>31.273109436035156</v>
      </c>
      <c r="C37" s="10">
        <f ca="1">INDEX(INDIRECT($A$35&amp;"!$A$1:$N$55"),MATCH($A37,INDIRECT($A$35&amp;"!$A$1:$A$55"),0),MATCH(C$36,INDIRECT($A$35&amp;"!$A$1:$N$1"),0))</f>
        <v>74.555996666595973</v>
      </c>
      <c r="D37" s="10">
        <f ca="1">INDEX(INDIRECT($A$35&amp;"!$A$1:$N$55"),MATCH($A37,INDIRECT($A$35&amp;"!$A$1:$A$55"),0),MATCH(D$36,INDIRECT($A$35&amp;"!$A$1:$N$1"),0))</f>
        <v>44.064089999999986</v>
      </c>
      <c r="E37" s="10">
        <f ca="1">INDEX(INDIRECT($A$35&amp;"!$A$1:$N$55"),MATCH($A37,INDIRECT($A$35&amp;"!$A$1:$A$55"),0),MATCH(E$36,INDIRECT($A$35&amp;"!$A$1:$N$1"),0))</f>
        <v>669.73259250866022</v>
      </c>
    </row>
    <row r="38" spans="1:5" hidden="1" outlineLevel="1" x14ac:dyDescent="0.25">
      <c r="A38">
        <v>2001</v>
      </c>
      <c r="B38" s="10">
        <f t="shared" ref="B38:E49" ca="1" si="4">INDEX(INDIRECT($A$35&amp;"!$A$1:$N$55"),MATCH($A38,INDIRECT($A$35&amp;"!$A$1:$A$55"),0),MATCH(B$36,INDIRECT($A$35&amp;"!$A$1:$N$1"),0))</f>
        <v>37.156692504882813</v>
      </c>
      <c r="C38" s="10">
        <f t="shared" ca="1" si="4"/>
        <v>83.553958764822013</v>
      </c>
      <c r="D38" s="10">
        <f t="shared" ca="1" si="4"/>
        <v>22.857150000000001</v>
      </c>
      <c r="E38" s="10">
        <f t="shared" ca="1" si="4"/>
        <v>668.70661848003772</v>
      </c>
    </row>
    <row r="39" spans="1:5" hidden="1" outlineLevel="1" x14ac:dyDescent="0.25">
      <c r="A39">
        <v>2002</v>
      </c>
      <c r="B39" s="10">
        <f t="shared" ca="1" si="4"/>
        <v>29.842506408691406</v>
      </c>
      <c r="C39" s="10">
        <f t="shared" ca="1" si="4"/>
        <v>96.911289044163169</v>
      </c>
      <c r="D39" s="10">
        <f t="shared" ca="1" si="4"/>
        <v>8.2469799999999935</v>
      </c>
      <c r="E39" s="10">
        <f t="shared" ca="1" si="4"/>
        <v>730.68995968273941</v>
      </c>
    </row>
    <row r="40" spans="1:5" hidden="1" outlineLevel="1" x14ac:dyDescent="0.25">
      <c r="A40">
        <v>2003</v>
      </c>
      <c r="B40" s="10">
        <f t="shared" ca="1" si="4"/>
        <v>21.450963973999023</v>
      </c>
      <c r="C40" s="10">
        <f t="shared" ca="1" si="4"/>
        <v>117.79893027707458</v>
      </c>
      <c r="D40" s="10">
        <f t="shared" ca="1" si="4"/>
        <v>25.421169999999989</v>
      </c>
      <c r="E40" s="10">
        <f t="shared" ca="1" si="4"/>
        <v>850.46755525784727</v>
      </c>
    </row>
    <row r="41" spans="1:5" hidden="1" outlineLevel="1" x14ac:dyDescent="0.25">
      <c r="A41">
        <v>2004</v>
      </c>
      <c r="B41" s="10">
        <f t="shared" ca="1" si="4"/>
        <v>27.229848861694336</v>
      </c>
      <c r="C41" s="10">
        <f t="shared" ca="1" si="4"/>
        <v>134.31301924057541</v>
      </c>
      <c r="D41" s="10">
        <f t="shared" ca="1" si="4"/>
        <v>63.742289999999983</v>
      </c>
      <c r="E41" s="10">
        <f t="shared" ca="1" si="4"/>
        <v>1013.6778772352378</v>
      </c>
    </row>
    <row r="42" spans="1:5" hidden="1" outlineLevel="1" x14ac:dyDescent="0.25">
      <c r="A42">
        <v>2005</v>
      </c>
      <c r="B42" s="10">
        <f t="shared" ca="1" si="4"/>
        <v>43.18853759765625</v>
      </c>
      <c r="C42" s="10">
        <f t="shared" ca="1" si="4"/>
        <v>155.41218697245253</v>
      </c>
      <c r="D42" s="10">
        <f t="shared" ca="1" si="4"/>
        <v>136.31668000000005</v>
      </c>
      <c r="E42" s="10">
        <f t="shared" ca="1" si="4"/>
        <v>1215.87337754591</v>
      </c>
    </row>
    <row r="43" spans="1:5" hidden="1" outlineLevel="1" x14ac:dyDescent="0.25">
      <c r="A43">
        <v>2006</v>
      </c>
      <c r="B43" s="10">
        <f t="shared" ca="1" si="4"/>
        <v>43.143150329589844</v>
      </c>
      <c r="C43" s="10">
        <f t="shared" ca="1" si="4"/>
        <v>183.75340717144519</v>
      </c>
      <c r="D43" s="10">
        <f t="shared" ca="1" si="4"/>
        <v>138.69382000000004</v>
      </c>
      <c r="E43" s="10">
        <f t="shared" ca="1" si="4"/>
        <v>1418.548823672623</v>
      </c>
    </row>
    <row r="44" spans="1:5" hidden="1" outlineLevel="1" x14ac:dyDescent="0.25">
      <c r="A44">
        <v>2007</v>
      </c>
      <c r="B44" s="10">
        <f t="shared" ca="1" si="4"/>
        <v>57.459934234619141</v>
      </c>
      <c r="C44" s="10">
        <f t="shared" ca="1" si="4"/>
        <v>217.15486885687912</v>
      </c>
      <c r="D44" s="10">
        <f t="shared" ca="1" si="4"/>
        <v>235.85777999999999</v>
      </c>
      <c r="E44" s="10">
        <f t="shared" ca="1" si="4"/>
        <v>1705.119880729206</v>
      </c>
    </row>
    <row r="45" spans="1:5" hidden="1" outlineLevel="1" x14ac:dyDescent="0.25">
      <c r="A45">
        <v>2008</v>
      </c>
      <c r="B45" s="10">
        <f t="shared" ca="1" si="4"/>
        <v>68.706489562988281</v>
      </c>
      <c r="C45" s="10">
        <f t="shared" ca="1" si="4"/>
        <v>249.62207413904264</v>
      </c>
      <c r="D45" s="10">
        <f t="shared" ca="1" si="4"/>
        <v>134.73403000000002</v>
      </c>
      <c r="E45" s="10">
        <f t="shared" ca="1" si="4"/>
        <v>1963.0995745426862</v>
      </c>
    </row>
    <row r="46" spans="1:5" hidden="1" outlineLevel="1" x14ac:dyDescent="0.25">
      <c r="A46">
        <v>2009</v>
      </c>
      <c r="B46" s="10">
        <f t="shared" ca="1" si="4"/>
        <v>89.719955444335938</v>
      </c>
      <c r="C46" s="10">
        <f t="shared" ca="1" si="4"/>
        <v>240.65245203325969</v>
      </c>
      <c r="D46" s="10">
        <f t="shared" ca="1" si="4"/>
        <v>106.35705999999996</v>
      </c>
      <c r="E46" s="10">
        <f t="shared" ca="1" si="4"/>
        <v>2004.5523819547147</v>
      </c>
    </row>
    <row r="47" spans="1:5" hidden="1" outlineLevel="1" x14ac:dyDescent="0.25">
      <c r="A47">
        <v>2010</v>
      </c>
      <c r="B47" s="10">
        <f t="shared" ca="1" si="4"/>
        <v>96.049186706542969</v>
      </c>
      <c r="C47" s="10">
        <f t="shared" ca="1" si="4"/>
        <v>270.20131872104491</v>
      </c>
      <c r="D47" s="10">
        <f t="shared" ca="1" si="4"/>
        <v>176.62899999999993</v>
      </c>
      <c r="E47" s="10">
        <f t="shared" ca="1" si="4"/>
        <v>2373.3493665327283</v>
      </c>
    </row>
    <row r="48" spans="1:5" hidden="1" outlineLevel="1" x14ac:dyDescent="0.25">
      <c r="A48">
        <v>2011</v>
      </c>
      <c r="B48" s="10">
        <f t="shared" ca="1" si="4"/>
        <v>79.802757263183594</v>
      </c>
      <c r="C48" s="10">
        <f t="shared" ca="1" si="4"/>
        <v>303.88865789070087</v>
      </c>
      <c r="D48" s="10">
        <f t="shared" ca="1" si="4"/>
        <v>197.47010999999992</v>
      </c>
      <c r="E48" s="10">
        <f t="shared" ca="1" si="4"/>
        <v>2744.3174580901118</v>
      </c>
    </row>
    <row r="49" spans="1:11" hidden="1" outlineLevel="1" x14ac:dyDescent="0.25">
      <c r="A49">
        <v>2012</v>
      </c>
      <c r="B49" s="10">
        <f t="shared" ca="1" si="4"/>
        <v>80.5098876953125</v>
      </c>
      <c r="C49" s="10">
        <f t="shared" ca="1" si="4"/>
        <v>324.18299380725239</v>
      </c>
      <c r="D49" s="10">
        <f t="shared" ca="1" si="4"/>
        <v>160.74575999999996</v>
      </c>
      <c r="E49" s="10">
        <f t="shared" ca="1" si="4"/>
        <v>2978.9966166190802</v>
      </c>
    </row>
    <row r="50" spans="1:11" hidden="1" outlineLevel="1" x14ac:dyDescent="0.25">
      <c r="A50" t="s">
        <v>305</v>
      </c>
      <c r="B50" s="2">
        <f ca="1">(B49-B37)/B37</f>
        <v>1.5744126230870774</v>
      </c>
      <c r="C50" s="2">
        <f ca="1">(C49-C37)/C37</f>
        <v>3.3481813442445625</v>
      </c>
      <c r="D50" s="2">
        <f ca="1">(D49-D37)/D37</f>
        <v>2.6479990849691895</v>
      </c>
      <c r="E50" s="2">
        <f ca="1">(E49-E37)/E37</f>
        <v>3.4480388888652738</v>
      </c>
    </row>
    <row r="51" spans="1:11" collapsed="1" x14ac:dyDescent="0.25"/>
    <row r="52" spans="1:11" ht="21" x14ac:dyDescent="0.35">
      <c r="H52" s="30" t="s">
        <v>32</v>
      </c>
      <c r="I52" s="30"/>
      <c r="J52" s="30"/>
      <c r="K52" s="6"/>
    </row>
    <row r="53" spans="1:11" ht="20.25" customHeight="1" x14ac:dyDescent="0.25">
      <c r="H53" s="1" t="s">
        <v>49</v>
      </c>
      <c r="I53" s="1" t="s">
        <v>13</v>
      </c>
      <c r="J53" s="1" t="s">
        <v>50</v>
      </c>
      <c r="K53" s="1"/>
    </row>
    <row r="54" spans="1:11" ht="200.25" customHeight="1" thickBot="1" x14ac:dyDescent="0.3">
      <c r="G54" s="3" t="s">
        <v>40</v>
      </c>
    </row>
    <row r="55" spans="1:11" ht="200.25" customHeight="1" thickTop="1" thickBot="1" x14ac:dyDescent="0.3">
      <c r="G55" s="3" t="s">
        <v>41</v>
      </c>
    </row>
    <row r="56" spans="1:11" ht="200.25" customHeight="1" thickTop="1" thickBot="1" x14ac:dyDescent="0.3">
      <c r="G56" s="3" t="s">
        <v>42</v>
      </c>
    </row>
    <row r="57" spans="1:11" s="4" customFormat="1" ht="15.75" customHeight="1" thickTop="1" thickBot="1" x14ac:dyDescent="0.3">
      <c r="G57" s="5"/>
      <c r="H57" s="8" t="s">
        <v>20</v>
      </c>
    </row>
    <row r="58" spans="1:11" s="4" customFormat="1" ht="15.75" customHeight="1" thickTop="1" x14ac:dyDescent="0.25">
      <c r="G58" s="7"/>
      <c r="H58" s="8" t="s">
        <v>35</v>
      </c>
    </row>
    <row r="59" spans="1:11" s="4" customFormat="1" ht="15.75" customHeight="1" x14ac:dyDescent="0.25">
      <c r="G59" s="7"/>
    </row>
  </sheetData>
  <mergeCells count="4">
    <mergeCell ref="B1:E1"/>
    <mergeCell ref="B18:E18"/>
    <mergeCell ref="B35:E35"/>
    <mergeCell ref="H52:J52"/>
  </mergeCells>
  <pageMargins left="0.7" right="0.7" top="0.75" bottom="0.75" header="0.3" footer="0.3"/>
  <pageSetup scale="72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K59"/>
  <sheetViews>
    <sheetView showGridLines="0" topLeftCell="F51" zoomScale="60" zoomScaleNormal="60" workbookViewId="0">
      <selection activeCell="K38" sqref="K38"/>
    </sheetView>
  </sheetViews>
  <sheetFormatPr defaultColWidth="9" defaultRowHeight="15.75" customHeight="1" zeroHeight="1" outlineLevelRow="1" outlineLevelCol="1" x14ac:dyDescent="0.25"/>
  <cols>
    <col min="1" max="5" width="9" hidden="1" customWidth="1" outlineLevel="1"/>
    <col min="6" max="6" width="4.25" customWidth="1" collapsed="1"/>
    <col min="7" max="7" width="6.375" customWidth="1"/>
    <col min="8" max="11" width="32.875" customWidth="1"/>
    <col min="12" max="12" width="9" customWidth="1"/>
  </cols>
  <sheetData>
    <row r="1" spans="1:8" hidden="1" outlineLevel="1" x14ac:dyDescent="0.25">
      <c r="A1" t="s">
        <v>33</v>
      </c>
      <c r="B1" s="29" t="s">
        <v>18</v>
      </c>
      <c r="C1" s="29"/>
      <c r="D1" s="29"/>
      <c r="E1" s="29"/>
    </row>
    <row r="2" spans="1:8" hidden="1" outlineLevel="1" x14ac:dyDescent="0.25">
      <c r="B2" t="s">
        <v>279</v>
      </c>
      <c r="C2" t="s">
        <v>29</v>
      </c>
      <c r="D2" t="s">
        <v>28</v>
      </c>
      <c r="E2" t="s">
        <v>7</v>
      </c>
    </row>
    <row r="3" spans="1:8" hidden="1" outlineLevel="1" x14ac:dyDescent="0.25">
      <c r="A3">
        <v>2000</v>
      </c>
      <c r="B3" s="10">
        <f ca="1">INDEX(INDIRECT($A$1&amp;"!$A$1:$N$55"),MATCH($A3,INDIRECT($A$1&amp;"!$A$1:$A$55"),0),MATCH(B$2,INDIRECT($A$1&amp;"!$A$1:$N$1"),0))</f>
        <v>8.5039196014404297</v>
      </c>
      <c r="C3" s="10">
        <f t="shared" ref="C3:E15" ca="1" si="0">INDEX(INDIRECT($A$1&amp;"!$A$1:$N$55"),MATCH($A3,INDIRECT($A$1&amp;"!$A$1:$A$55"),0),MATCH(C$2,INDIRECT($A$1&amp;"!$A$1:$N$1"),0))</f>
        <v>5.7932238952920008</v>
      </c>
      <c r="D3" s="10">
        <f t="shared" ca="1" si="0"/>
        <v>0.53460000000000019</v>
      </c>
      <c r="E3" s="10">
        <f t="shared" ca="1" si="0"/>
        <v>19.858361476898192</v>
      </c>
      <c r="H3" s="9"/>
    </row>
    <row r="4" spans="1:8" hidden="1" outlineLevel="1" x14ac:dyDescent="0.25">
      <c r="A4">
        <v>2001</v>
      </c>
      <c r="B4" s="10">
        <f t="shared" ref="B4:B15" ca="1" si="1">INDEX(INDIRECT($A$1&amp;"!$A$1:$N$55"),MATCH($A4,INDIRECT($A$1&amp;"!$A$1:$A$55"),0),MATCH(B$2,INDIRECT($A$1&amp;"!$A$1:$N$1"),0))</f>
        <v>9.053863525390625</v>
      </c>
      <c r="C4" s="10">
        <f t="shared" ca="1" si="0"/>
        <v>6.1839818224440002</v>
      </c>
      <c r="D4" s="10">
        <f t="shared" ca="1" si="0"/>
        <v>-0.26484000000000002</v>
      </c>
      <c r="E4" s="10">
        <f t="shared" ca="1" si="0"/>
        <v>20.527410411834715</v>
      </c>
    </row>
    <row r="5" spans="1:8" hidden="1" outlineLevel="1" x14ac:dyDescent="0.25">
      <c r="A5">
        <v>2002</v>
      </c>
      <c r="B5" s="10">
        <f t="shared" ca="1" si="1"/>
        <v>9.8766269683837891</v>
      </c>
      <c r="C5" s="10">
        <f t="shared" ca="1" si="0"/>
        <v>7.8034805056051972</v>
      </c>
      <c r="D5" s="10">
        <f t="shared" ca="1" si="0"/>
        <v>-0.37804000000000004</v>
      </c>
      <c r="E5" s="10">
        <f t="shared" ca="1" si="0"/>
        <v>26.345690998077394</v>
      </c>
      <c r="H5" s="9"/>
    </row>
    <row r="6" spans="1:8" hidden="1" outlineLevel="1" x14ac:dyDescent="0.25">
      <c r="A6">
        <v>2003</v>
      </c>
      <c r="B6" s="10">
        <f t="shared" ca="1" si="1"/>
        <v>11.483944892883301</v>
      </c>
      <c r="C6" s="10">
        <f t="shared" ca="1" si="0"/>
        <v>8.7400770704617585</v>
      </c>
      <c r="D6" s="10">
        <f t="shared" ca="1" si="0"/>
        <v>-0.36978000000000005</v>
      </c>
      <c r="E6" s="10">
        <f t="shared" ca="1" si="0"/>
        <v>38.461569690704344</v>
      </c>
    </row>
    <row r="7" spans="1:8" hidden="1" outlineLevel="1" x14ac:dyDescent="0.25">
      <c r="A7">
        <v>2004</v>
      </c>
      <c r="B7" s="10">
        <f t="shared" ca="1" si="1"/>
        <v>13.135860443115234</v>
      </c>
      <c r="C7" s="10">
        <f t="shared" ca="1" si="0"/>
        <v>9.7148694772208177</v>
      </c>
      <c r="D7" s="10">
        <f t="shared" ca="1" si="0"/>
        <v>-0.16090000000000002</v>
      </c>
      <c r="E7" s="10">
        <f t="shared" ca="1" si="0"/>
        <v>63.537984729766848</v>
      </c>
    </row>
    <row r="8" spans="1:8" hidden="1" outlineLevel="1" x14ac:dyDescent="0.25">
      <c r="A8">
        <v>2005</v>
      </c>
      <c r="B8" s="10">
        <f t="shared" ca="1" si="1"/>
        <v>14.157320022583008</v>
      </c>
      <c r="C8" s="10">
        <f t="shared" ca="1" si="0"/>
        <v>10.620479410341872</v>
      </c>
      <c r="D8" s="10">
        <f t="shared" ca="1" si="0"/>
        <v>0.48534999999999995</v>
      </c>
      <c r="E8" s="10">
        <f t="shared" ca="1" si="0"/>
        <v>95.519430629730223</v>
      </c>
    </row>
    <row r="9" spans="1:8" hidden="1" outlineLevel="1" x14ac:dyDescent="0.25">
      <c r="A9">
        <v>2006</v>
      </c>
      <c r="B9" s="10">
        <f t="shared" ca="1" si="1"/>
        <v>16.147649765014648</v>
      </c>
      <c r="C9" s="10">
        <f t="shared" ca="1" si="0"/>
        <v>12.269139688447138</v>
      </c>
      <c r="D9" s="10">
        <f t="shared" ca="1" si="0"/>
        <v>1.53474</v>
      </c>
      <c r="E9" s="10">
        <f t="shared" ca="1" si="0"/>
        <v>127.91030977249146</v>
      </c>
    </row>
    <row r="10" spans="1:8" hidden="1" outlineLevel="1" x14ac:dyDescent="0.25">
      <c r="A10">
        <v>2007</v>
      </c>
      <c r="B10" s="10">
        <f t="shared" ca="1" si="1"/>
        <v>18.908224105834961</v>
      </c>
      <c r="C10" s="10">
        <f t="shared" ca="1" si="0"/>
        <v>14.951288561834316</v>
      </c>
      <c r="D10" s="10">
        <f t="shared" ca="1" si="0"/>
        <v>0.58862999999999999</v>
      </c>
      <c r="E10" s="10">
        <f t="shared" ca="1" si="0"/>
        <v>161.28701382064818</v>
      </c>
    </row>
    <row r="11" spans="1:8" hidden="1" outlineLevel="1" x14ac:dyDescent="0.25">
      <c r="A11">
        <v>2008</v>
      </c>
      <c r="B11" s="10">
        <f t="shared" ca="1" si="1"/>
        <v>22.663480758666992</v>
      </c>
      <c r="C11" s="10">
        <f t="shared" ca="1" si="0"/>
        <v>18.937753553242231</v>
      </c>
      <c r="D11" s="10">
        <f t="shared" ca="1" si="0"/>
        <v>2.1053099999999993</v>
      </c>
      <c r="E11" s="10">
        <f t="shared" ca="1" si="0"/>
        <v>195.81516104507446</v>
      </c>
    </row>
    <row r="12" spans="1:8" hidden="1" outlineLevel="1" x14ac:dyDescent="0.25">
      <c r="A12">
        <v>2009</v>
      </c>
      <c r="B12" s="10">
        <f t="shared" ca="1" si="1"/>
        <v>23.292900085449219</v>
      </c>
      <c r="C12" s="10">
        <f t="shared" ca="1" si="0"/>
        <v>20.110872262628227</v>
      </c>
      <c r="D12" s="10">
        <f t="shared" ca="1" si="0"/>
        <v>1.7764800000000001</v>
      </c>
      <c r="E12" s="10">
        <f t="shared" ca="1" si="0"/>
        <v>228.67669843292236</v>
      </c>
    </row>
    <row r="13" spans="1:8" hidden="1" outlineLevel="1" x14ac:dyDescent="0.25">
      <c r="A13">
        <v>2010</v>
      </c>
      <c r="B13" s="10">
        <f t="shared" ca="1" si="1"/>
        <v>25.084949493408203</v>
      </c>
      <c r="C13" s="10">
        <f t="shared" ca="1" si="0"/>
        <v>21.6288373212527</v>
      </c>
      <c r="D13" s="10">
        <f t="shared" ca="1" si="0"/>
        <v>0.56480000000000008</v>
      </c>
      <c r="E13" s="10">
        <f t="shared" ca="1" si="0"/>
        <v>263.67727160644529</v>
      </c>
    </row>
    <row r="14" spans="1:8" hidden="1" outlineLevel="1" x14ac:dyDescent="0.25">
      <c r="A14">
        <v>2011</v>
      </c>
      <c r="B14" s="10">
        <f t="shared" ca="1" si="1"/>
        <v>22.220849990844727</v>
      </c>
      <c r="C14" s="10">
        <f t="shared" ca="1" si="0"/>
        <v>23.915552518528546</v>
      </c>
      <c r="D14" s="10">
        <f t="shared" ca="1" si="0"/>
        <v>1.3979800000000002</v>
      </c>
      <c r="E14" s="10">
        <f t="shared" ca="1" si="0"/>
        <v>299.71519544982908</v>
      </c>
    </row>
    <row r="15" spans="1:8" hidden="1" outlineLevel="1" x14ac:dyDescent="0.25">
      <c r="A15">
        <v>2012</v>
      </c>
      <c r="B15" s="10">
        <f t="shared" ca="1" si="1"/>
        <v>23.22283935546875</v>
      </c>
      <c r="C15" s="10">
        <f t="shared" ca="1" si="0"/>
        <v>28.046273431799374</v>
      </c>
      <c r="D15" s="10">
        <f t="shared" ca="1" si="0"/>
        <v>1.3554800000000002</v>
      </c>
      <c r="E15" s="10">
        <f t="shared" ca="1" si="0"/>
        <v>335.09519334411618</v>
      </c>
    </row>
    <row r="16" spans="1:8" hidden="1" outlineLevel="1" x14ac:dyDescent="0.25">
      <c r="A16" t="s">
        <v>305</v>
      </c>
      <c r="B16" s="2">
        <f ca="1">(B15-B3)/B3</f>
        <v>1.7308394768378534</v>
      </c>
      <c r="C16" s="2">
        <f ca="1">(C15-C3)/C3</f>
        <v>3.8412203530734992</v>
      </c>
      <c r="D16" s="2">
        <f ca="1">(D15-D3)/D3</f>
        <v>1.535503179947624</v>
      </c>
      <c r="E16" s="2">
        <f ca="1">(E15-E3)/E3</f>
        <v>15.8742619442164</v>
      </c>
    </row>
    <row r="17" spans="1:5" hidden="1" outlineLevel="1" x14ac:dyDescent="0.25"/>
    <row r="18" spans="1:5" hidden="1" outlineLevel="1" x14ac:dyDescent="0.25">
      <c r="A18" t="s">
        <v>34</v>
      </c>
      <c r="B18" s="29" t="s">
        <v>23</v>
      </c>
      <c r="C18" s="29"/>
      <c r="D18" s="29"/>
      <c r="E18" s="29"/>
    </row>
    <row r="19" spans="1:5" hidden="1" outlineLevel="1" x14ac:dyDescent="0.25">
      <c r="B19" t="s">
        <v>279</v>
      </c>
      <c r="C19" t="s">
        <v>29</v>
      </c>
      <c r="D19" t="s">
        <v>28</v>
      </c>
      <c r="E19" t="s">
        <v>7</v>
      </c>
    </row>
    <row r="20" spans="1:5" hidden="1" outlineLevel="1" x14ac:dyDescent="0.25">
      <c r="A20">
        <v>2000</v>
      </c>
      <c r="B20" s="10">
        <f ca="1">INDEX(INDIRECT($A$18&amp;"!$A$1:$N$55"),MATCH($A20,INDIRECT($A$18&amp;"!$A$1:$A$55"),0),MATCH(B$19,INDIRECT($A$18&amp;"!$A$1:$N$1"),0))</f>
        <v>22.769189834594727</v>
      </c>
      <c r="C20" s="10">
        <f t="shared" ref="C20:E32" ca="1" si="2">INDEX(INDIRECT($A$18&amp;"!$A$1:$N$55"),MATCH($A20,INDIRECT($A$18&amp;"!$A$1:$A$55"),0),MATCH(C$19,INDIRECT($A$18&amp;"!$A$1:$N$1"),0))</f>
        <v>68.762772771304014</v>
      </c>
      <c r="D20" s="10">
        <f t="shared" ca="1" si="2"/>
        <v>43.529490000000003</v>
      </c>
      <c r="E20" s="10">
        <f t="shared" ca="1" si="2"/>
        <v>649.87423103176195</v>
      </c>
    </row>
    <row r="21" spans="1:5" hidden="1" outlineLevel="1" x14ac:dyDescent="0.25">
      <c r="A21">
        <v>2001</v>
      </c>
      <c r="B21" s="10">
        <f t="shared" ref="B21:B32" ca="1" si="3">INDEX(INDIRECT($A$18&amp;"!$A$1:$N$55"),MATCH($A21,INDIRECT($A$18&amp;"!$A$1:$A$55"),0),MATCH(B$19,INDIRECT($A$18&amp;"!$A$1:$N$1"),0))</f>
        <v>28.10283088684082</v>
      </c>
      <c r="C21" s="10">
        <f t="shared" ca="1" si="2"/>
        <v>77.369976942377974</v>
      </c>
      <c r="D21" s="10">
        <f t="shared" ca="1" si="2"/>
        <v>23.121990000000004</v>
      </c>
      <c r="E21" s="10">
        <f t="shared" ca="1" si="2"/>
        <v>648.17920806820291</v>
      </c>
    </row>
    <row r="22" spans="1:5" hidden="1" outlineLevel="1" x14ac:dyDescent="0.25">
      <c r="A22">
        <v>2002</v>
      </c>
      <c r="B22" s="10">
        <f t="shared" ca="1" si="3"/>
        <v>19.96588134765625</v>
      </c>
      <c r="C22" s="10">
        <f t="shared" ca="1" si="2"/>
        <v>89.107808538557961</v>
      </c>
      <c r="D22" s="10">
        <f t="shared" ca="1" si="2"/>
        <v>8.625020000000001</v>
      </c>
      <c r="E22" s="10">
        <f t="shared" ca="1" si="2"/>
        <v>704.3442686846621</v>
      </c>
    </row>
    <row r="23" spans="1:5" hidden="1" outlineLevel="1" x14ac:dyDescent="0.25">
      <c r="A23">
        <v>2003</v>
      </c>
      <c r="B23" s="10">
        <f t="shared" ca="1" si="3"/>
        <v>9.9670190811157227</v>
      </c>
      <c r="C23" s="10">
        <f t="shared" ca="1" si="2"/>
        <v>109.0588532066128</v>
      </c>
      <c r="D23" s="10">
        <f t="shared" ca="1" si="2"/>
        <v>25.790949999999999</v>
      </c>
      <c r="E23" s="10">
        <f t="shared" ca="1" si="2"/>
        <v>812.00598556714294</v>
      </c>
    </row>
    <row r="24" spans="1:5" hidden="1" outlineLevel="1" x14ac:dyDescent="0.25">
      <c r="A24">
        <v>2004</v>
      </c>
      <c r="B24" s="10">
        <f t="shared" ca="1" si="3"/>
        <v>14.093990325927734</v>
      </c>
      <c r="C24" s="10">
        <f t="shared" ca="1" si="2"/>
        <v>124.5981497633546</v>
      </c>
      <c r="D24" s="10">
        <f t="shared" ca="1" si="2"/>
        <v>63.903190000000009</v>
      </c>
      <c r="E24" s="10">
        <f t="shared" ca="1" si="2"/>
        <v>950.13989250547115</v>
      </c>
    </row>
    <row r="25" spans="1:5" hidden="1" outlineLevel="1" x14ac:dyDescent="0.25">
      <c r="A25">
        <v>2005</v>
      </c>
      <c r="B25" s="10">
        <f t="shared" ca="1" si="3"/>
        <v>29.031221389770508</v>
      </c>
      <c r="C25" s="10">
        <f t="shared" ca="1" si="2"/>
        <v>144.79170756211062</v>
      </c>
      <c r="D25" s="10">
        <f t="shared" ca="1" si="2"/>
        <v>135.83133000000001</v>
      </c>
      <c r="E25" s="10">
        <f t="shared" ca="1" si="2"/>
        <v>1120.3539469161797</v>
      </c>
    </row>
    <row r="26" spans="1:5" hidden="1" outlineLevel="1" x14ac:dyDescent="0.25">
      <c r="A26">
        <v>2006</v>
      </c>
      <c r="B26" s="10">
        <f t="shared" ca="1" si="3"/>
        <v>26.995500564575195</v>
      </c>
      <c r="C26" s="10">
        <f t="shared" ca="1" si="2"/>
        <v>171.48426748299809</v>
      </c>
      <c r="D26" s="10">
        <f t="shared" ca="1" si="2"/>
        <v>137.15907999999999</v>
      </c>
      <c r="E26" s="10">
        <f ca="1">INDEX(INDIRECT($A$18&amp;"!$A$1:$N$55"),MATCH($A26,INDIRECT($A$18&amp;"!$A$1:$A$55"),0),MATCH(E$19,INDIRECT($A$18&amp;"!$A$1:$N$1"),0))</f>
        <v>1290.6385139001318</v>
      </c>
    </row>
    <row r="27" spans="1:5" hidden="1" outlineLevel="1" x14ac:dyDescent="0.25">
      <c r="A27">
        <v>2007</v>
      </c>
      <c r="B27" s="10">
        <f t="shared" ca="1" si="3"/>
        <v>38.551712036132813</v>
      </c>
      <c r="C27" s="10">
        <f t="shared" ca="1" si="2"/>
        <v>202.20358029504479</v>
      </c>
      <c r="D27" s="10">
        <f t="shared" ca="1" si="2"/>
        <v>235.26914999999994</v>
      </c>
      <c r="E27" s="10">
        <f t="shared" ca="1" si="2"/>
        <v>1543.8328669085577</v>
      </c>
    </row>
    <row r="28" spans="1:5" hidden="1" outlineLevel="1" x14ac:dyDescent="0.25">
      <c r="A28">
        <v>2008</v>
      </c>
      <c r="B28" s="10">
        <f t="shared" ca="1" si="3"/>
        <v>46.043010711669922</v>
      </c>
      <c r="C28" s="10">
        <f t="shared" ca="1" si="2"/>
        <v>230.68432058580044</v>
      </c>
      <c r="D28" s="10">
        <f ca="1">INDEX(INDIRECT($A$18&amp;"!$A$1:$N$55"),MATCH($A28,INDIRECT($A$18&amp;"!$A$1:$A$55"),0),MATCH(D$19,INDIRECT($A$18&amp;"!$A$1:$N$1"),0))</f>
        <v>132.62871999999999</v>
      </c>
      <c r="E28" s="10">
        <f t="shared" ca="1" si="2"/>
        <v>1767.2844134976119</v>
      </c>
    </row>
    <row r="29" spans="1:5" hidden="1" outlineLevel="1" x14ac:dyDescent="0.25">
      <c r="A29">
        <v>2009</v>
      </c>
      <c r="B29" s="10">
        <f t="shared" ca="1" si="3"/>
        <v>66.427047729492187</v>
      </c>
      <c r="C29" s="10">
        <f t="shared" ca="1" si="2"/>
        <v>220.54157977063144</v>
      </c>
      <c r="D29" s="10">
        <f t="shared" ca="1" si="2"/>
        <v>104.58058000000001</v>
      </c>
      <c r="E29" s="10">
        <f t="shared" ca="1" si="2"/>
        <v>1775.8756835217923</v>
      </c>
    </row>
    <row r="30" spans="1:5" hidden="1" outlineLevel="1" x14ac:dyDescent="0.25">
      <c r="A30">
        <v>2010</v>
      </c>
      <c r="B30" s="10">
        <f t="shared" ca="1" si="3"/>
        <v>70.964241027832031</v>
      </c>
      <c r="C30" s="10">
        <f t="shared" ca="1" si="2"/>
        <v>248.57248139979222</v>
      </c>
      <c r="D30" s="10">
        <f t="shared" ca="1" si="2"/>
        <v>176.06419999999997</v>
      </c>
      <c r="E30" s="10">
        <f t="shared" ca="1" si="2"/>
        <v>2109.6720949262826</v>
      </c>
    </row>
    <row r="31" spans="1:5" hidden="1" outlineLevel="1" x14ac:dyDescent="0.25">
      <c r="A31">
        <v>2011</v>
      </c>
      <c r="B31" s="10">
        <f t="shared" ca="1" si="3"/>
        <v>57.5819091796875</v>
      </c>
      <c r="C31" s="10">
        <f t="shared" ca="1" si="2"/>
        <v>279.97310537217226</v>
      </c>
      <c r="D31" s="10">
        <f t="shared" ca="1" si="2"/>
        <v>196.07212999999999</v>
      </c>
      <c r="E31" s="10">
        <f t="shared" ca="1" si="2"/>
        <v>2444.6022626402823</v>
      </c>
    </row>
    <row r="32" spans="1:5" hidden="1" outlineLevel="1" x14ac:dyDescent="0.25">
      <c r="A32">
        <v>2012</v>
      </c>
      <c r="B32" s="10">
        <f t="shared" ca="1" si="3"/>
        <v>57.287052154541016</v>
      </c>
      <c r="C32" s="10">
        <f t="shared" ca="1" si="2"/>
        <v>296.13672037545308</v>
      </c>
      <c r="D32" s="10">
        <f t="shared" ca="1" si="2"/>
        <v>159.39027999999999</v>
      </c>
      <c r="E32" s="10">
        <f t="shared" ca="1" si="2"/>
        <v>2643.9014232749641</v>
      </c>
    </row>
    <row r="33" spans="1:5" hidden="1" outlineLevel="1" x14ac:dyDescent="0.25">
      <c r="A33" t="s">
        <v>305</v>
      </c>
      <c r="B33" s="2">
        <f ca="1">(B32-B20)/B20</f>
        <v>1.5159899219383306</v>
      </c>
      <c r="C33" s="2">
        <f ca="1">(C32-C20)/C20</f>
        <v>3.3066430924821062</v>
      </c>
      <c r="D33" s="2">
        <f ca="1">(D32-D20)/D20</f>
        <v>2.6616620134993534</v>
      </c>
      <c r="E33" s="2">
        <f ca="1">(E32-E20)/E20</f>
        <v>3.0683278348757086</v>
      </c>
    </row>
    <row r="34" spans="1:5" hidden="1" outlineLevel="1" x14ac:dyDescent="0.25"/>
    <row r="35" spans="1:5" hidden="1" outlineLevel="1" x14ac:dyDescent="0.25">
      <c r="A35" t="s">
        <v>30</v>
      </c>
      <c r="B35" s="29" t="s">
        <v>31</v>
      </c>
      <c r="C35" s="29"/>
      <c r="D35" s="29"/>
      <c r="E35" s="29"/>
    </row>
    <row r="36" spans="1:5" hidden="1" outlineLevel="1" x14ac:dyDescent="0.25">
      <c r="B36" t="s">
        <v>279</v>
      </c>
      <c r="C36" t="s">
        <v>29</v>
      </c>
      <c r="D36" t="s">
        <v>28</v>
      </c>
      <c r="E36" t="s">
        <v>7</v>
      </c>
    </row>
    <row r="37" spans="1:5" hidden="1" outlineLevel="1" x14ac:dyDescent="0.25">
      <c r="A37">
        <v>2000</v>
      </c>
      <c r="B37" s="10">
        <f ca="1">INDEX(INDIRECT($A$35&amp;"!$A$1:$N$55"),MATCH($A37,INDIRECT($A$35&amp;"!$A$1:$A$55"),0),MATCH(B$36,INDIRECT($A$35&amp;"!$A$1:$N$1"),0))</f>
        <v>31.273109436035156</v>
      </c>
      <c r="C37" s="10">
        <f ca="1">INDEX(INDIRECT($A$35&amp;"!$A$1:$N$55"),MATCH($A37,INDIRECT($A$35&amp;"!$A$1:$A$55"),0),MATCH(C$36,INDIRECT($A$35&amp;"!$A$1:$N$1"),0))</f>
        <v>74.555996666595973</v>
      </c>
      <c r="D37" s="10">
        <f ca="1">INDEX(INDIRECT($A$35&amp;"!$A$1:$N$55"),MATCH($A37,INDIRECT($A$35&amp;"!$A$1:$A$55"),0),MATCH(D$36,INDIRECT($A$35&amp;"!$A$1:$N$1"),0))</f>
        <v>44.064089999999986</v>
      </c>
      <c r="E37" s="10">
        <f ca="1">INDEX(INDIRECT($A$35&amp;"!$A$1:$N$55"),MATCH($A37,INDIRECT($A$35&amp;"!$A$1:$A$55"),0),MATCH(E$36,INDIRECT($A$35&amp;"!$A$1:$N$1"),0))</f>
        <v>669.73259250866022</v>
      </c>
    </row>
    <row r="38" spans="1:5" hidden="1" outlineLevel="1" x14ac:dyDescent="0.25">
      <c r="A38">
        <v>2001</v>
      </c>
      <c r="B38" s="10">
        <f t="shared" ref="B38:E49" ca="1" si="4">INDEX(INDIRECT($A$35&amp;"!$A$1:$N$55"),MATCH($A38,INDIRECT($A$35&amp;"!$A$1:$A$55"),0),MATCH(B$36,INDIRECT($A$35&amp;"!$A$1:$N$1"),0))</f>
        <v>37.156692504882813</v>
      </c>
      <c r="C38" s="10">
        <f t="shared" ca="1" si="4"/>
        <v>83.553958764822013</v>
      </c>
      <c r="D38" s="10">
        <f t="shared" ca="1" si="4"/>
        <v>22.857150000000001</v>
      </c>
      <c r="E38" s="10">
        <f t="shared" ca="1" si="4"/>
        <v>668.70661848003772</v>
      </c>
    </row>
    <row r="39" spans="1:5" hidden="1" outlineLevel="1" x14ac:dyDescent="0.25">
      <c r="A39">
        <v>2002</v>
      </c>
      <c r="B39" s="10">
        <f t="shared" ca="1" si="4"/>
        <v>29.842506408691406</v>
      </c>
      <c r="C39" s="10">
        <f t="shared" ca="1" si="4"/>
        <v>96.911289044163169</v>
      </c>
      <c r="D39" s="10">
        <f t="shared" ca="1" si="4"/>
        <v>8.2469799999999935</v>
      </c>
      <c r="E39" s="10">
        <f t="shared" ca="1" si="4"/>
        <v>730.68995968273941</v>
      </c>
    </row>
    <row r="40" spans="1:5" hidden="1" outlineLevel="1" x14ac:dyDescent="0.25">
      <c r="A40">
        <v>2003</v>
      </c>
      <c r="B40" s="10">
        <f t="shared" ca="1" si="4"/>
        <v>21.450963973999023</v>
      </c>
      <c r="C40" s="10">
        <f t="shared" ca="1" si="4"/>
        <v>117.79893027707458</v>
      </c>
      <c r="D40" s="10">
        <f t="shared" ca="1" si="4"/>
        <v>25.421169999999989</v>
      </c>
      <c r="E40" s="10">
        <f t="shared" ca="1" si="4"/>
        <v>850.46755525784727</v>
      </c>
    </row>
    <row r="41" spans="1:5" hidden="1" outlineLevel="1" x14ac:dyDescent="0.25">
      <c r="A41">
        <v>2004</v>
      </c>
      <c r="B41" s="10">
        <f t="shared" ca="1" si="4"/>
        <v>27.229848861694336</v>
      </c>
      <c r="C41" s="10">
        <f t="shared" ca="1" si="4"/>
        <v>134.31301924057541</v>
      </c>
      <c r="D41" s="10">
        <f t="shared" ca="1" si="4"/>
        <v>63.742289999999983</v>
      </c>
      <c r="E41" s="10">
        <f t="shared" ca="1" si="4"/>
        <v>1013.6778772352378</v>
      </c>
    </row>
    <row r="42" spans="1:5" hidden="1" outlineLevel="1" x14ac:dyDescent="0.25">
      <c r="A42">
        <v>2005</v>
      </c>
      <c r="B42" s="10">
        <f t="shared" ca="1" si="4"/>
        <v>43.18853759765625</v>
      </c>
      <c r="C42" s="10">
        <f t="shared" ca="1" si="4"/>
        <v>155.41218697245253</v>
      </c>
      <c r="D42" s="10">
        <f ca="1">INDEX(INDIRECT($A$35&amp;"!$A$1:$N$55"),MATCH($A42,INDIRECT($A$35&amp;"!$A$1:$A$55"),0),MATCH(D$36,INDIRECT($A$35&amp;"!$A$1:$N$1"),0))</f>
        <v>136.31668000000005</v>
      </c>
      <c r="E42" s="10">
        <f t="shared" ca="1" si="4"/>
        <v>1215.87337754591</v>
      </c>
    </row>
    <row r="43" spans="1:5" hidden="1" outlineLevel="1" x14ac:dyDescent="0.25">
      <c r="A43">
        <v>2006</v>
      </c>
      <c r="B43" s="10">
        <f t="shared" ca="1" si="4"/>
        <v>43.143150329589844</v>
      </c>
      <c r="C43" s="10">
        <f t="shared" ca="1" si="4"/>
        <v>183.75340717144519</v>
      </c>
      <c r="D43" s="10">
        <f t="shared" ca="1" si="4"/>
        <v>138.69382000000004</v>
      </c>
      <c r="E43" s="10">
        <f t="shared" ca="1" si="4"/>
        <v>1418.548823672623</v>
      </c>
    </row>
    <row r="44" spans="1:5" hidden="1" outlineLevel="1" x14ac:dyDescent="0.25">
      <c r="A44">
        <v>2007</v>
      </c>
      <c r="B44" s="10">
        <f t="shared" ca="1" si="4"/>
        <v>57.459934234619141</v>
      </c>
      <c r="C44" s="10">
        <f t="shared" ca="1" si="4"/>
        <v>217.15486885687912</v>
      </c>
      <c r="D44" s="10">
        <f t="shared" ca="1" si="4"/>
        <v>235.85777999999999</v>
      </c>
      <c r="E44" s="10">
        <f t="shared" ca="1" si="4"/>
        <v>1705.119880729206</v>
      </c>
    </row>
    <row r="45" spans="1:5" hidden="1" outlineLevel="1" x14ac:dyDescent="0.25">
      <c r="A45">
        <v>2008</v>
      </c>
      <c r="B45" s="10">
        <f t="shared" ca="1" si="4"/>
        <v>68.706489562988281</v>
      </c>
      <c r="C45" s="10">
        <f t="shared" ca="1" si="4"/>
        <v>249.62207413904264</v>
      </c>
      <c r="D45" s="10">
        <f t="shared" ca="1" si="4"/>
        <v>134.73403000000002</v>
      </c>
      <c r="E45" s="10">
        <f t="shared" ca="1" si="4"/>
        <v>1963.0995745426862</v>
      </c>
    </row>
    <row r="46" spans="1:5" hidden="1" outlineLevel="1" x14ac:dyDescent="0.25">
      <c r="A46">
        <v>2009</v>
      </c>
      <c r="B46" s="10">
        <f t="shared" ca="1" si="4"/>
        <v>89.719955444335938</v>
      </c>
      <c r="C46" s="10">
        <f t="shared" ca="1" si="4"/>
        <v>240.65245203325969</v>
      </c>
      <c r="D46" s="10">
        <f t="shared" ca="1" si="4"/>
        <v>106.35705999999996</v>
      </c>
      <c r="E46" s="10">
        <f t="shared" ca="1" si="4"/>
        <v>2004.5523819547147</v>
      </c>
    </row>
    <row r="47" spans="1:5" hidden="1" outlineLevel="1" x14ac:dyDescent="0.25">
      <c r="A47">
        <v>2010</v>
      </c>
      <c r="B47" s="10">
        <f t="shared" ca="1" si="4"/>
        <v>96.049186706542969</v>
      </c>
      <c r="C47" s="10">
        <f t="shared" ca="1" si="4"/>
        <v>270.20131872104491</v>
      </c>
      <c r="D47" s="10">
        <f t="shared" ca="1" si="4"/>
        <v>176.62899999999993</v>
      </c>
      <c r="E47" s="10">
        <f t="shared" ca="1" si="4"/>
        <v>2373.3493665327283</v>
      </c>
    </row>
    <row r="48" spans="1:5" hidden="1" outlineLevel="1" x14ac:dyDescent="0.25">
      <c r="A48">
        <v>2011</v>
      </c>
      <c r="B48" s="10">
        <f t="shared" ca="1" si="4"/>
        <v>79.802757263183594</v>
      </c>
      <c r="C48" s="10">
        <f t="shared" ca="1" si="4"/>
        <v>303.88865789070087</v>
      </c>
      <c r="D48" s="10">
        <f t="shared" ca="1" si="4"/>
        <v>197.47010999999992</v>
      </c>
      <c r="E48" s="10">
        <f t="shared" ca="1" si="4"/>
        <v>2744.3174580901118</v>
      </c>
    </row>
    <row r="49" spans="1:11" hidden="1" outlineLevel="1" x14ac:dyDescent="0.25">
      <c r="A49">
        <v>2012</v>
      </c>
      <c r="B49" s="10">
        <f t="shared" ca="1" si="4"/>
        <v>80.5098876953125</v>
      </c>
      <c r="C49" s="10">
        <f t="shared" ca="1" si="4"/>
        <v>324.18299380725239</v>
      </c>
      <c r="D49" s="10">
        <f t="shared" ca="1" si="4"/>
        <v>160.74575999999996</v>
      </c>
      <c r="E49" s="10">
        <f t="shared" ca="1" si="4"/>
        <v>2978.9966166190802</v>
      </c>
    </row>
    <row r="50" spans="1:11" hidden="1" outlineLevel="1" x14ac:dyDescent="0.25">
      <c r="A50" t="s">
        <v>305</v>
      </c>
      <c r="B50" s="2">
        <f ca="1">(B49-B37)/B37</f>
        <v>1.5744126230870774</v>
      </c>
      <c r="C50" s="2">
        <f ca="1">(C49-C37)/C37</f>
        <v>3.3481813442445625</v>
      </c>
      <c r="D50" s="2">
        <f ca="1">(D49-D37)/D37</f>
        <v>2.6479990849691895</v>
      </c>
      <c r="E50" s="2">
        <f ca="1">(E49-E37)/E37</f>
        <v>3.4480388888652738</v>
      </c>
    </row>
    <row r="51" spans="1:11" collapsed="1" x14ac:dyDescent="0.25"/>
    <row r="52" spans="1:11" ht="21" x14ac:dyDescent="0.35">
      <c r="H52" s="30" t="s">
        <v>19</v>
      </c>
      <c r="I52" s="30"/>
      <c r="J52" s="30"/>
      <c r="K52" s="30"/>
    </row>
    <row r="53" spans="1:11" ht="20.25" customHeight="1" x14ac:dyDescent="0.25">
      <c r="H53" s="1" t="s">
        <v>49</v>
      </c>
      <c r="I53" s="1" t="s">
        <v>13</v>
      </c>
      <c r="J53" s="1" t="s">
        <v>50</v>
      </c>
      <c r="K53" s="1" t="s">
        <v>14</v>
      </c>
    </row>
    <row r="54" spans="1:11" ht="200.25" customHeight="1" thickBot="1" x14ac:dyDescent="0.3">
      <c r="G54" s="3" t="s">
        <v>40</v>
      </c>
    </row>
    <row r="55" spans="1:11" ht="200.25" customHeight="1" thickTop="1" thickBot="1" x14ac:dyDescent="0.3">
      <c r="G55" s="3" t="s">
        <v>41</v>
      </c>
    </row>
    <row r="56" spans="1:11" ht="200.25" customHeight="1" thickTop="1" thickBot="1" x14ac:dyDescent="0.3">
      <c r="G56" s="3" t="s">
        <v>42</v>
      </c>
    </row>
    <row r="57" spans="1:11" ht="16.5" thickTop="1" x14ac:dyDescent="0.25">
      <c r="H57" s="8" t="s">
        <v>21</v>
      </c>
    </row>
    <row r="58" spans="1:11" x14ac:dyDescent="0.25">
      <c r="H58" s="8" t="s">
        <v>35</v>
      </c>
    </row>
    <row r="59" spans="1:11" x14ac:dyDescent="0.25">
      <c r="H59" s="8"/>
    </row>
  </sheetData>
  <mergeCells count="4">
    <mergeCell ref="B1:E1"/>
    <mergeCell ref="B18:E18"/>
    <mergeCell ref="B35:E35"/>
    <mergeCell ref="H52:K52"/>
  </mergeCells>
  <pageMargins left="0.7" right="0.7" top="0.75" bottom="0.75" header="0.3" footer="0.3"/>
  <pageSetup scale="72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O59"/>
  <sheetViews>
    <sheetView showGridLines="0" tabSelected="1" topLeftCell="J51" zoomScale="80" zoomScaleNormal="80" workbookViewId="0">
      <selection activeCell="O55" sqref="O55"/>
    </sheetView>
  </sheetViews>
  <sheetFormatPr defaultColWidth="9" defaultRowHeight="15.75" customHeight="1" zeroHeight="1" outlineLevelRow="1" outlineLevelCol="1" x14ac:dyDescent="0.25"/>
  <cols>
    <col min="1" max="9" width="9" hidden="1" customWidth="1" outlineLevel="1"/>
    <col min="10" max="10" width="4.25" customWidth="1" collapsed="1"/>
    <col min="11" max="11" width="6.375" customWidth="1"/>
    <col min="12" max="15" width="32.875" customWidth="1"/>
    <col min="16" max="16" width="9" customWidth="1"/>
  </cols>
  <sheetData>
    <row r="1" spans="1:12" hidden="1" outlineLevel="1" x14ac:dyDescent="0.25">
      <c r="A1" t="s">
        <v>33</v>
      </c>
      <c r="B1" s="29" t="s">
        <v>18</v>
      </c>
      <c r="C1" s="29"/>
      <c r="D1" s="29"/>
      <c r="E1" s="29"/>
      <c r="F1" s="28"/>
      <c r="G1" s="28"/>
      <c r="H1" s="28"/>
      <c r="I1" s="28"/>
    </row>
    <row r="2" spans="1:12" hidden="1" outlineLevel="1" x14ac:dyDescent="0.25">
      <c r="B2" t="s">
        <v>279</v>
      </c>
      <c r="C2" t="s">
        <v>29</v>
      </c>
      <c r="D2" t="s">
        <v>28</v>
      </c>
      <c r="E2" t="s">
        <v>7</v>
      </c>
      <c r="F2" s="31" t="s">
        <v>306</v>
      </c>
      <c r="G2" s="32" t="s">
        <v>24</v>
      </c>
      <c r="H2" s="32" t="s">
        <v>24</v>
      </c>
      <c r="I2" s="32" t="s">
        <v>307</v>
      </c>
    </row>
    <row r="3" spans="1:12" hidden="1" outlineLevel="1" x14ac:dyDescent="0.25">
      <c r="A3">
        <v>2000</v>
      </c>
      <c r="B3" s="10">
        <f ca="1">INDEX(INDIRECT($A$1&amp;"!$A$1:$N$55"),MATCH($A3,INDIRECT($A$1&amp;"!$A$1:$A$55"),0),MATCH(B$2,INDIRECT($A$1&amp;"!$A$1:$N$1"),0))</f>
        <v>8.5039196014404297</v>
      </c>
      <c r="C3" s="10">
        <f t="shared" ref="C3:E15" ca="1" si="0">INDEX(INDIRECT($A$1&amp;"!$A$1:$N$55"),MATCH($A3,INDIRECT($A$1&amp;"!$A$1:$A$55"),0),MATCH(C$2,INDIRECT($A$1&amp;"!$A$1:$N$1"),0))</f>
        <v>5.7932238952920008</v>
      </c>
      <c r="D3" s="10">
        <f t="shared" ca="1" si="0"/>
        <v>0.53460000000000019</v>
      </c>
      <c r="E3" s="10">
        <f t="shared" ca="1" si="0"/>
        <v>19.858361476898192</v>
      </c>
      <c r="F3" s="33">
        <f ca="1">SUM(B3:E3)</f>
        <v>34.690104973630625</v>
      </c>
      <c r="G3" s="34">
        <f ca="1">SUM(B3:D3)</f>
        <v>14.831743496732432</v>
      </c>
      <c r="H3" s="34">
        <f ca="1">(G3/$F3)*100</f>
        <v>42.75496862291611</v>
      </c>
      <c r="I3" s="34">
        <f ca="1">(E3/$F3)*100</f>
        <v>57.245031377083897</v>
      </c>
      <c r="L3" s="9"/>
    </row>
    <row r="4" spans="1:12" hidden="1" outlineLevel="1" x14ac:dyDescent="0.25">
      <c r="A4">
        <v>2001</v>
      </c>
      <c r="B4" s="10">
        <f t="shared" ref="B4:B15" ca="1" si="1">INDEX(INDIRECT($A$1&amp;"!$A$1:$N$55"),MATCH($A4,INDIRECT($A$1&amp;"!$A$1:$A$55"),0),MATCH(B$2,INDIRECT($A$1&amp;"!$A$1:$N$1"),0))</f>
        <v>9.053863525390625</v>
      </c>
      <c r="C4" s="10">
        <f t="shared" ca="1" si="0"/>
        <v>6.1839818224440002</v>
      </c>
      <c r="D4" s="10">
        <f t="shared" ca="1" si="0"/>
        <v>-0.26484000000000002</v>
      </c>
      <c r="E4" s="10">
        <f t="shared" ca="1" si="0"/>
        <v>20.527410411834715</v>
      </c>
      <c r="F4" s="33">
        <f t="shared" ref="F4:F15" ca="1" si="2">SUM(B4:E4)</f>
        <v>35.500415759669337</v>
      </c>
      <c r="G4" s="34">
        <f t="shared" ref="G4:G16" ca="1" si="3">SUM(B4:D4)</f>
        <v>14.973005347834626</v>
      </c>
      <c r="H4" s="34">
        <f t="shared" ref="H4:H16" ca="1" si="4">(G4/$F4)*100</f>
        <v>42.176985895598676</v>
      </c>
      <c r="I4" s="34">
        <f t="shared" ref="I4:I16" ca="1" si="5">(E4/$F4)*100</f>
        <v>57.823014104401338</v>
      </c>
    </row>
    <row r="5" spans="1:12" hidden="1" outlineLevel="1" x14ac:dyDescent="0.25">
      <c r="A5">
        <v>2002</v>
      </c>
      <c r="B5" s="10">
        <f t="shared" ca="1" si="1"/>
        <v>9.8766269683837891</v>
      </c>
      <c r="C5" s="10">
        <f t="shared" ca="1" si="0"/>
        <v>7.8034805056051972</v>
      </c>
      <c r="D5" s="10">
        <f t="shared" ca="1" si="0"/>
        <v>-0.37804000000000004</v>
      </c>
      <c r="E5" s="10">
        <f t="shared" ca="1" si="0"/>
        <v>26.345690998077394</v>
      </c>
      <c r="F5" s="33">
        <f t="shared" ca="1" si="2"/>
        <v>43.647758472066386</v>
      </c>
      <c r="G5" s="34">
        <f t="shared" ca="1" si="3"/>
        <v>17.302067473988988</v>
      </c>
      <c r="H5" s="34">
        <f t="shared" ca="1" si="4"/>
        <v>39.640219978448457</v>
      </c>
      <c r="I5" s="34">
        <f t="shared" ca="1" si="5"/>
        <v>60.359780021551536</v>
      </c>
      <c r="L5" s="9"/>
    </row>
    <row r="6" spans="1:12" hidden="1" outlineLevel="1" x14ac:dyDescent="0.25">
      <c r="A6">
        <v>2003</v>
      </c>
      <c r="B6" s="10">
        <f t="shared" ca="1" si="1"/>
        <v>11.483944892883301</v>
      </c>
      <c r="C6" s="10">
        <f t="shared" ca="1" si="0"/>
        <v>8.7400770704617585</v>
      </c>
      <c r="D6" s="10">
        <f t="shared" ca="1" si="0"/>
        <v>-0.36978000000000005</v>
      </c>
      <c r="E6" s="10">
        <f t="shared" ca="1" si="0"/>
        <v>38.461569690704344</v>
      </c>
      <c r="F6" s="33">
        <f t="shared" ca="1" si="2"/>
        <v>58.315811654049405</v>
      </c>
      <c r="G6" s="34">
        <f t="shared" ca="1" si="3"/>
        <v>19.854241963345061</v>
      </c>
      <c r="H6" s="34">
        <f t="shared" ca="1" si="4"/>
        <v>34.04606983973342</v>
      </c>
      <c r="I6" s="34">
        <f t="shared" ca="1" si="5"/>
        <v>65.95393016026658</v>
      </c>
    </row>
    <row r="7" spans="1:12" hidden="1" outlineLevel="1" x14ac:dyDescent="0.25">
      <c r="A7">
        <v>2004</v>
      </c>
      <c r="B7" s="10">
        <f t="shared" ca="1" si="1"/>
        <v>13.135860443115234</v>
      </c>
      <c r="C7" s="10">
        <f t="shared" ca="1" si="0"/>
        <v>9.7148694772208177</v>
      </c>
      <c r="D7" s="10">
        <f t="shared" ca="1" si="0"/>
        <v>-0.16090000000000002</v>
      </c>
      <c r="E7" s="10">
        <f t="shared" ca="1" si="0"/>
        <v>63.537984729766848</v>
      </c>
      <c r="F7" s="33">
        <f t="shared" ca="1" si="2"/>
        <v>86.2278146501029</v>
      </c>
      <c r="G7" s="34">
        <f t="shared" ca="1" si="3"/>
        <v>22.689829920336049</v>
      </c>
      <c r="H7" s="34">
        <f t="shared" ca="1" si="4"/>
        <v>26.313817661281725</v>
      </c>
      <c r="I7" s="34">
        <f t="shared" ca="1" si="5"/>
        <v>73.686182338718268</v>
      </c>
    </row>
    <row r="8" spans="1:12" hidden="1" outlineLevel="1" x14ac:dyDescent="0.25">
      <c r="A8">
        <v>2005</v>
      </c>
      <c r="B8" s="10">
        <f t="shared" ca="1" si="1"/>
        <v>14.157320022583008</v>
      </c>
      <c r="C8" s="10">
        <f t="shared" ca="1" si="0"/>
        <v>10.620479410341872</v>
      </c>
      <c r="D8" s="10">
        <f t="shared" ca="1" si="0"/>
        <v>0.48534999999999995</v>
      </c>
      <c r="E8" s="10">
        <f t="shared" ca="1" si="0"/>
        <v>95.519430629730223</v>
      </c>
      <c r="F8" s="33">
        <f t="shared" ca="1" si="2"/>
        <v>120.7825800626551</v>
      </c>
      <c r="G8" s="34">
        <f t="shared" ca="1" si="3"/>
        <v>25.26314943292488</v>
      </c>
      <c r="H8" s="34">
        <f t="shared" ca="1" si="4"/>
        <v>20.916219391753181</v>
      </c>
      <c r="I8" s="34">
        <f t="shared" ca="1" si="5"/>
        <v>79.083780608246826</v>
      </c>
    </row>
    <row r="9" spans="1:12" hidden="1" outlineLevel="1" x14ac:dyDescent="0.25">
      <c r="A9">
        <v>2006</v>
      </c>
      <c r="B9" s="10">
        <f t="shared" ca="1" si="1"/>
        <v>16.147649765014648</v>
      </c>
      <c r="C9" s="10">
        <f t="shared" ca="1" si="0"/>
        <v>12.269139688447138</v>
      </c>
      <c r="D9" s="10">
        <f t="shared" ca="1" si="0"/>
        <v>1.53474</v>
      </c>
      <c r="E9" s="10">
        <f t="shared" ca="1" si="0"/>
        <v>127.91030977249146</v>
      </c>
      <c r="F9" s="33">
        <f t="shared" ca="1" si="2"/>
        <v>157.86183922595325</v>
      </c>
      <c r="G9" s="34">
        <f t="shared" ca="1" si="3"/>
        <v>29.951529453461788</v>
      </c>
      <c r="H9" s="34">
        <f t="shared" ca="1" si="4"/>
        <v>18.97325509465977</v>
      </c>
      <c r="I9" s="34">
        <f t="shared" ca="1" si="5"/>
        <v>81.026744905340237</v>
      </c>
    </row>
    <row r="10" spans="1:12" hidden="1" outlineLevel="1" x14ac:dyDescent="0.25">
      <c r="A10">
        <v>2007</v>
      </c>
      <c r="B10" s="10">
        <f t="shared" ca="1" si="1"/>
        <v>18.908224105834961</v>
      </c>
      <c r="C10" s="10">
        <f t="shared" ca="1" si="0"/>
        <v>14.951288561834316</v>
      </c>
      <c r="D10" s="10">
        <f t="shared" ca="1" si="0"/>
        <v>0.58862999999999999</v>
      </c>
      <c r="E10" s="10">
        <f t="shared" ca="1" si="0"/>
        <v>161.28701382064818</v>
      </c>
      <c r="F10" s="33">
        <f t="shared" ca="1" si="2"/>
        <v>195.73515648831747</v>
      </c>
      <c r="G10" s="34">
        <f t="shared" ca="1" si="3"/>
        <v>34.448142667669281</v>
      </c>
      <c r="H10" s="34">
        <f t="shared" ca="1" si="4"/>
        <v>17.599364000674726</v>
      </c>
      <c r="I10" s="34">
        <f t="shared" ca="1" si="5"/>
        <v>82.400635999325274</v>
      </c>
    </row>
    <row r="11" spans="1:12" hidden="1" outlineLevel="1" x14ac:dyDescent="0.25">
      <c r="A11">
        <v>2008</v>
      </c>
      <c r="B11" s="10">
        <f t="shared" ca="1" si="1"/>
        <v>22.663480758666992</v>
      </c>
      <c r="C11" s="10">
        <f t="shared" ca="1" si="0"/>
        <v>18.937753553242231</v>
      </c>
      <c r="D11" s="10">
        <f t="shared" ca="1" si="0"/>
        <v>2.1053099999999993</v>
      </c>
      <c r="E11" s="10">
        <f t="shared" ca="1" si="0"/>
        <v>195.81516104507446</v>
      </c>
      <c r="F11" s="33">
        <f t="shared" ca="1" si="2"/>
        <v>239.52170535698369</v>
      </c>
      <c r="G11" s="34">
        <f t="shared" ca="1" si="3"/>
        <v>43.706544311909227</v>
      </c>
      <c r="H11" s="34">
        <f t="shared" ca="1" si="4"/>
        <v>18.247425320711081</v>
      </c>
      <c r="I11" s="34">
        <f t="shared" ca="1" si="5"/>
        <v>81.752574679288927</v>
      </c>
    </row>
    <row r="12" spans="1:12" hidden="1" outlineLevel="1" x14ac:dyDescent="0.25">
      <c r="A12">
        <v>2009</v>
      </c>
      <c r="B12" s="10">
        <f t="shared" ca="1" si="1"/>
        <v>23.292900085449219</v>
      </c>
      <c r="C12" s="10">
        <f t="shared" ca="1" si="0"/>
        <v>20.110872262628227</v>
      </c>
      <c r="D12" s="10">
        <f t="shared" ca="1" si="0"/>
        <v>1.7764800000000001</v>
      </c>
      <c r="E12" s="10">
        <f t="shared" ca="1" si="0"/>
        <v>228.67669843292236</v>
      </c>
      <c r="F12" s="33">
        <f t="shared" ca="1" si="2"/>
        <v>273.8569507809998</v>
      </c>
      <c r="G12" s="34">
        <f t="shared" ca="1" si="3"/>
        <v>45.180252348077445</v>
      </c>
      <c r="H12" s="34">
        <f t="shared" ca="1" si="4"/>
        <v>16.497756299129893</v>
      </c>
      <c r="I12" s="34">
        <f t="shared" ca="1" si="5"/>
        <v>83.50224370087011</v>
      </c>
    </row>
    <row r="13" spans="1:12" hidden="1" outlineLevel="1" x14ac:dyDescent="0.25">
      <c r="A13">
        <v>2010</v>
      </c>
      <c r="B13" s="10">
        <f t="shared" ca="1" si="1"/>
        <v>25.084949493408203</v>
      </c>
      <c r="C13" s="10">
        <f t="shared" ca="1" si="0"/>
        <v>21.6288373212527</v>
      </c>
      <c r="D13" s="10">
        <f t="shared" ca="1" si="0"/>
        <v>0.56480000000000008</v>
      </c>
      <c r="E13" s="10">
        <f t="shared" ca="1" si="0"/>
        <v>263.67727160644529</v>
      </c>
      <c r="F13" s="33">
        <f t="shared" ca="1" si="2"/>
        <v>310.9558584211062</v>
      </c>
      <c r="G13" s="34">
        <f t="shared" ca="1" si="3"/>
        <v>47.278586814660905</v>
      </c>
      <c r="H13" s="34">
        <f t="shared" ca="1" si="4"/>
        <v>15.204275955667882</v>
      </c>
      <c r="I13" s="34">
        <f t="shared" ca="1" si="5"/>
        <v>84.795724044332118</v>
      </c>
    </row>
    <row r="14" spans="1:12" hidden="1" outlineLevel="1" x14ac:dyDescent="0.25">
      <c r="A14">
        <v>2011</v>
      </c>
      <c r="B14" s="10">
        <f t="shared" ca="1" si="1"/>
        <v>22.220849990844727</v>
      </c>
      <c r="C14" s="10">
        <f t="shared" ca="1" si="0"/>
        <v>23.915552518528546</v>
      </c>
      <c r="D14" s="10">
        <f t="shared" ca="1" si="0"/>
        <v>1.3979800000000002</v>
      </c>
      <c r="E14" s="10">
        <f t="shared" ca="1" si="0"/>
        <v>299.71519544982908</v>
      </c>
      <c r="F14" s="33">
        <f t="shared" ca="1" si="2"/>
        <v>347.24957795920233</v>
      </c>
      <c r="G14" s="34">
        <f t="shared" ca="1" si="3"/>
        <v>47.534382509373266</v>
      </c>
      <c r="H14" s="34">
        <f t="shared" ca="1" si="4"/>
        <v>13.688823695261046</v>
      </c>
      <c r="I14" s="34">
        <f t="shared" ca="1" si="5"/>
        <v>86.31117630473895</v>
      </c>
    </row>
    <row r="15" spans="1:12" hidden="1" outlineLevel="1" x14ac:dyDescent="0.25">
      <c r="A15">
        <v>2012</v>
      </c>
      <c r="B15" s="10">
        <f t="shared" ca="1" si="1"/>
        <v>23.22283935546875</v>
      </c>
      <c r="C15" s="10">
        <f t="shared" ca="1" si="0"/>
        <v>28.046273431799374</v>
      </c>
      <c r="D15" s="10">
        <f t="shared" ca="1" si="0"/>
        <v>1.3554800000000002</v>
      </c>
      <c r="E15" s="10">
        <f t="shared" ca="1" si="0"/>
        <v>335.09519334411618</v>
      </c>
      <c r="F15" s="33">
        <f t="shared" ca="1" si="2"/>
        <v>387.7197861313843</v>
      </c>
      <c r="G15" s="34">
        <f t="shared" ca="1" si="3"/>
        <v>52.624592787268128</v>
      </c>
      <c r="H15" s="34">
        <f t="shared" ca="1" si="4"/>
        <v>13.572841693829766</v>
      </c>
      <c r="I15" s="34">
        <f t="shared" ca="1" si="5"/>
        <v>86.427158306170242</v>
      </c>
    </row>
    <row r="16" spans="1:12" hidden="1" outlineLevel="1" x14ac:dyDescent="0.25">
      <c r="A16" t="s">
        <v>305</v>
      </c>
      <c r="B16" s="2">
        <f ca="1">(B15-B3)/B3</f>
        <v>1.7308394768378534</v>
      </c>
      <c r="C16" s="2">
        <f ca="1">(C15-C3)/C3</f>
        <v>3.8412203530734992</v>
      </c>
      <c r="D16" s="2">
        <f ca="1">(D15-D3)/D3</f>
        <v>1.535503179947624</v>
      </c>
      <c r="E16" s="2">
        <f ca="1">(E15-E3)/E3</f>
        <v>15.8742619442164</v>
      </c>
      <c r="F16" s="2"/>
      <c r="G16" s="10"/>
      <c r="H16" s="10"/>
      <c r="I16" s="10"/>
    </row>
    <row r="17" spans="1:9" hidden="1" outlineLevel="1" x14ac:dyDescent="0.25"/>
    <row r="18" spans="1:9" hidden="1" outlineLevel="1" x14ac:dyDescent="0.25">
      <c r="A18" t="s">
        <v>34</v>
      </c>
      <c r="B18" s="29" t="s">
        <v>23</v>
      </c>
      <c r="C18" s="29"/>
      <c r="D18" s="29"/>
      <c r="E18" s="29"/>
      <c r="F18" s="28"/>
      <c r="G18" s="28"/>
      <c r="H18" s="28"/>
      <c r="I18" s="28"/>
    </row>
    <row r="19" spans="1:9" hidden="1" outlineLevel="1" x14ac:dyDescent="0.25">
      <c r="B19" t="s">
        <v>279</v>
      </c>
      <c r="C19" t="s">
        <v>29</v>
      </c>
      <c r="D19" t="s">
        <v>28</v>
      </c>
      <c r="E19" t="s">
        <v>7</v>
      </c>
      <c r="F19" s="31" t="s">
        <v>306</v>
      </c>
      <c r="G19" s="32" t="s">
        <v>24</v>
      </c>
      <c r="H19" s="32" t="s">
        <v>24</v>
      </c>
      <c r="I19" s="32" t="s">
        <v>307</v>
      </c>
    </row>
    <row r="20" spans="1:9" hidden="1" outlineLevel="1" x14ac:dyDescent="0.25">
      <c r="A20">
        <v>2000</v>
      </c>
      <c r="B20" s="10">
        <f ca="1">INDEX(INDIRECT($A$18&amp;"!$A$1:$N$55"),MATCH($A20,INDIRECT($A$18&amp;"!$A$1:$A$55"),0),MATCH(B$19,INDIRECT($A$18&amp;"!$A$1:$N$1"),0))</f>
        <v>22.769189834594727</v>
      </c>
      <c r="C20" s="10">
        <f t="shared" ref="C20:E32" ca="1" si="6">INDEX(INDIRECT($A$18&amp;"!$A$1:$N$55"),MATCH($A20,INDIRECT($A$18&amp;"!$A$1:$A$55"),0),MATCH(C$19,INDIRECT($A$18&amp;"!$A$1:$N$1"),0))</f>
        <v>68.762772771304014</v>
      </c>
      <c r="D20" s="10">
        <f t="shared" ca="1" si="6"/>
        <v>43.529490000000003</v>
      </c>
      <c r="E20" s="10">
        <f t="shared" ca="1" si="6"/>
        <v>649.87423103176195</v>
      </c>
      <c r="F20" s="33">
        <f ca="1">SUM(B20:E20)</f>
        <v>784.93568363766076</v>
      </c>
      <c r="G20" s="34">
        <f ca="1">SUM(B20:D20)</f>
        <v>135.06145260589875</v>
      </c>
      <c r="H20" s="34">
        <f ca="1">(G20/$F20)*100</f>
        <v>17.206690359645485</v>
      </c>
      <c r="I20" s="34">
        <f ca="1">(E20/$F20)*100</f>
        <v>82.793309640354508</v>
      </c>
    </row>
    <row r="21" spans="1:9" hidden="1" outlineLevel="1" x14ac:dyDescent="0.25">
      <c r="A21">
        <v>2001</v>
      </c>
      <c r="B21" s="10">
        <f t="shared" ref="B21:B32" ca="1" si="7">INDEX(INDIRECT($A$18&amp;"!$A$1:$N$55"),MATCH($A21,INDIRECT($A$18&amp;"!$A$1:$A$55"),0),MATCH(B$19,INDIRECT($A$18&amp;"!$A$1:$N$1"),0))</f>
        <v>28.10283088684082</v>
      </c>
      <c r="C21" s="10">
        <f t="shared" ca="1" si="6"/>
        <v>77.369976942377974</v>
      </c>
      <c r="D21" s="10">
        <f t="shared" ca="1" si="6"/>
        <v>23.121990000000004</v>
      </c>
      <c r="E21" s="10">
        <f t="shared" ca="1" si="6"/>
        <v>648.17920806820291</v>
      </c>
      <c r="F21" s="33">
        <f t="shared" ref="F21:F32" ca="1" si="8">SUM(B21:E21)</f>
        <v>776.77400589742172</v>
      </c>
      <c r="G21" s="34">
        <f t="shared" ref="G21:G32" ca="1" si="9">SUM(B21:D21)</f>
        <v>128.59479782921881</v>
      </c>
      <c r="H21" s="34">
        <f t="shared" ref="H21:H32" ca="1" si="10">(G21/$F21)*100</f>
        <v>16.554982125161462</v>
      </c>
      <c r="I21" s="34">
        <f t="shared" ref="I21:I32" ca="1" si="11">(E21/$F21)*100</f>
        <v>83.445017874838527</v>
      </c>
    </row>
    <row r="22" spans="1:9" hidden="1" outlineLevel="1" x14ac:dyDescent="0.25">
      <c r="A22">
        <v>2002</v>
      </c>
      <c r="B22" s="10">
        <f t="shared" ca="1" si="7"/>
        <v>19.96588134765625</v>
      </c>
      <c r="C22" s="10">
        <f t="shared" ca="1" si="6"/>
        <v>89.107808538557961</v>
      </c>
      <c r="D22" s="10">
        <f t="shared" ca="1" si="6"/>
        <v>8.625020000000001</v>
      </c>
      <c r="E22" s="10">
        <f t="shared" ca="1" si="6"/>
        <v>704.3442686846621</v>
      </c>
      <c r="F22" s="33">
        <f t="shared" ca="1" si="8"/>
        <v>822.04297857087636</v>
      </c>
      <c r="G22" s="34">
        <f t="shared" ca="1" si="9"/>
        <v>117.69870988621422</v>
      </c>
      <c r="H22" s="34">
        <f t="shared" ca="1" si="10"/>
        <v>14.317829232096077</v>
      </c>
      <c r="I22" s="34">
        <f t="shared" ca="1" si="11"/>
        <v>85.682170767903926</v>
      </c>
    </row>
    <row r="23" spans="1:9" hidden="1" outlineLevel="1" x14ac:dyDescent="0.25">
      <c r="A23">
        <v>2003</v>
      </c>
      <c r="B23" s="10">
        <f t="shared" ca="1" si="7"/>
        <v>9.9670190811157227</v>
      </c>
      <c r="C23" s="10">
        <f t="shared" ca="1" si="6"/>
        <v>109.0588532066128</v>
      </c>
      <c r="D23" s="10">
        <f t="shared" ca="1" si="6"/>
        <v>25.790949999999999</v>
      </c>
      <c r="E23" s="10">
        <f t="shared" ca="1" si="6"/>
        <v>812.00598556714294</v>
      </c>
      <c r="F23" s="33">
        <f t="shared" ca="1" si="8"/>
        <v>956.82280785487148</v>
      </c>
      <c r="G23" s="34">
        <f t="shared" ca="1" si="9"/>
        <v>144.81682228772851</v>
      </c>
      <c r="H23" s="34">
        <f t="shared" ca="1" si="10"/>
        <v>15.13517665955283</v>
      </c>
      <c r="I23" s="34">
        <f t="shared" ca="1" si="11"/>
        <v>84.864823340447174</v>
      </c>
    </row>
    <row r="24" spans="1:9" hidden="1" outlineLevel="1" x14ac:dyDescent="0.25">
      <c r="A24">
        <v>2004</v>
      </c>
      <c r="B24" s="10">
        <f t="shared" ca="1" si="7"/>
        <v>14.093990325927734</v>
      </c>
      <c r="C24" s="10">
        <f t="shared" ca="1" si="6"/>
        <v>124.5981497633546</v>
      </c>
      <c r="D24" s="10">
        <f t="shared" ca="1" si="6"/>
        <v>63.903190000000009</v>
      </c>
      <c r="E24" s="10">
        <f t="shared" ca="1" si="6"/>
        <v>950.13989250547115</v>
      </c>
      <c r="F24" s="33">
        <f t="shared" ca="1" si="8"/>
        <v>1152.7352225947534</v>
      </c>
      <c r="G24" s="34">
        <f t="shared" ca="1" si="9"/>
        <v>202.59533008928236</v>
      </c>
      <c r="H24" s="34">
        <f t="shared" ca="1" si="10"/>
        <v>17.575183452211142</v>
      </c>
      <c r="I24" s="34">
        <f t="shared" ca="1" si="11"/>
        <v>82.424816547788865</v>
      </c>
    </row>
    <row r="25" spans="1:9" hidden="1" outlineLevel="1" x14ac:dyDescent="0.25">
      <c r="A25">
        <v>2005</v>
      </c>
      <c r="B25" s="10">
        <f t="shared" ca="1" si="7"/>
        <v>29.031221389770508</v>
      </c>
      <c r="C25" s="10">
        <f t="shared" ca="1" si="6"/>
        <v>144.79170756211062</v>
      </c>
      <c r="D25" s="10">
        <f t="shared" ca="1" si="6"/>
        <v>135.83133000000001</v>
      </c>
      <c r="E25" s="10">
        <f t="shared" ca="1" si="6"/>
        <v>1120.3539469161797</v>
      </c>
      <c r="F25" s="33">
        <f t="shared" ca="1" si="8"/>
        <v>1430.0082058680609</v>
      </c>
      <c r="G25" s="34">
        <f t="shared" ca="1" si="9"/>
        <v>309.65425895188116</v>
      </c>
      <c r="H25" s="34">
        <f t="shared" ca="1" si="10"/>
        <v>21.654019723887604</v>
      </c>
      <c r="I25" s="34">
        <f t="shared" ca="1" si="11"/>
        <v>78.345980276112385</v>
      </c>
    </row>
    <row r="26" spans="1:9" hidden="1" outlineLevel="1" x14ac:dyDescent="0.25">
      <c r="A26">
        <v>2006</v>
      </c>
      <c r="B26" s="10">
        <f t="shared" ca="1" si="7"/>
        <v>26.995500564575195</v>
      </c>
      <c r="C26" s="10">
        <f t="shared" ca="1" si="6"/>
        <v>171.48426748299809</v>
      </c>
      <c r="D26" s="10">
        <f t="shared" ca="1" si="6"/>
        <v>137.15907999999999</v>
      </c>
      <c r="E26" s="10">
        <f ca="1">INDEX(INDIRECT($A$18&amp;"!$A$1:$N$55"),MATCH($A26,INDIRECT($A$18&amp;"!$A$1:$A$55"),0),MATCH(E$19,INDIRECT($A$18&amp;"!$A$1:$N$1"),0))</f>
        <v>1290.6385139001318</v>
      </c>
      <c r="F26" s="33">
        <f t="shared" ca="1" si="8"/>
        <v>1626.277361947705</v>
      </c>
      <c r="G26" s="34">
        <f t="shared" ca="1" si="9"/>
        <v>335.63884804757328</v>
      </c>
      <c r="H26" s="34">
        <f t="shared" ca="1" si="10"/>
        <v>20.63847507817465</v>
      </c>
      <c r="I26" s="34">
        <f t="shared" ca="1" si="11"/>
        <v>79.36152492182535</v>
      </c>
    </row>
    <row r="27" spans="1:9" hidden="1" outlineLevel="1" x14ac:dyDescent="0.25">
      <c r="A27">
        <v>2007</v>
      </c>
      <c r="B27" s="10">
        <f t="shared" ca="1" si="7"/>
        <v>38.551712036132813</v>
      </c>
      <c r="C27" s="10">
        <f t="shared" ca="1" si="6"/>
        <v>202.20358029504479</v>
      </c>
      <c r="D27" s="10">
        <f t="shared" ca="1" si="6"/>
        <v>235.26914999999994</v>
      </c>
      <c r="E27" s="10">
        <f t="shared" ca="1" si="6"/>
        <v>1543.8328669085577</v>
      </c>
      <c r="F27" s="33">
        <f t="shared" ca="1" si="8"/>
        <v>2019.8573092397351</v>
      </c>
      <c r="G27" s="34">
        <f t="shared" ca="1" si="9"/>
        <v>476.02444233117751</v>
      </c>
      <c r="H27" s="34">
        <f t="shared" ca="1" si="10"/>
        <v>23.567231217454214</v>
      </c>
      <c r="I27" s="34">
        <f t="shared" ca="1" si="11"/>
        <v>76.432768782545793</v>
      </c>
    </row>
    <row r="28" spans="1:9" hidden="1" outlineLevel="1" x14ac:dyDescent="0.25">
      <c r="A28">
        <v>2008</v>
      </c>
      <c r="B28" s="10">
        <f t="shared" ca="1" si="7"/>
        <v>46.043010711669922</v>
      </c>
      <c r="C28" s="10">
        <f t="shared" ca="1" si="6"/>
        <v>230.68432058580044</v>
      </c>
      <c r="D28" s="10">
        <f ca="1">INDEX(INDIRECT($A$18&amp;"!$A$1:$N$55"),MATCH($A28,INDIRECT($A$18&amp;"!$A$1:$A$55"),0),MATCH(D$19,INDIRECT($A$18&amp;"!$A$1:$N$1"),0))</f>
        <v>132.62871999999999</v>
      </c>
      <c r="E28" s="10">
        <f t="shared" ca="1" si="6"/>
        <v>1767.2844134976119</v>
      </c>
      <c r="F28" s="33">
        <f t="shared" ca="1" si="8"/>
        <v>2176.6404647950822</v>
      </c>
      <c r="G28" s="34">
        <f t="shared" ca="1" si="9"/>
        <v>409.35605129747034</v>
      </c>
      <c r="H28" s="34">
        <f t="shared" ca="1" si="10"/>
        <v>18.806783109952374</v>
      </c>
      <c r="I28" s="34">
        <f t="shared" ca="1" si="11"/>
        <v>81.193216890047637</v>
      </c>
    </row>
    <row r="29" spans="1:9" hidden="1" outlineLevel="1" x14ac:dyDescent="0.25">
      <c r="A29">
        <v>2009</v>
      </c>
      <c r="B29" s="10">
        <f t="shared" ca="1" si="7"/>
        <v>66.427047729492187</v>
      </c>
      <c r="C29" s="10">
        <f t="shared" ca="1" si="6"/>
        <v>220.54157977063144</v>
      </c>
      <c r="D29" s="10">
        <f t="shared" ca="1" si="6"/>
        <v>104.58058000000001</v>
      </c>
      <c r="E29" s="10">
        <f t="shared" ca="1" si="6"/>
        <v>1775.8756835217923</v>
      </c>
      <c r="F29" s="33">
        <f t="shared" ca="1" si="8"/>
        <v>2167.4248910219158</v>
      </c>
      <c r="G29" s="34">
        <f t="shared" ca="1" si="9"/>
        <v>391.5492075001236</v>
      </c>
      <c r="H29" s="34">
        <f t="shared" ca="1" si="10"/>
        <v>18.065179980262787</v>
      </c>
      <c r="I29" s="34">
        <f t="shared" ca="1" si="11"/>
        <v>81.934820019737217</v>
      </c>
    </row>
    <row r="30" spans="1:9" hidden="1" outlineLevel="1" x14ac:dyDescent="0.25">
      <c r="A30">
        <v>2010</v>
      </c>
      <c r="B30" s="10">
        <f t="shared" ca="1" si="7"/>
        <v>70.964241027832031</v>
      </c>
      <c r="C30" s="10">
        <f t="shared" ca="1" si="6"/>
        <v>248.57248139979222</v>
      </c>
      <c r="D30" s="10">
        <f t="shared" ca="1" si="6"/>
        <v>176.06419999999997</v>
      </c>
      <c r="E30" s="10">
        <f t="shared" ca="1" si="6"/>
        <v>2109.6720949262826</v>
      </c>
      <c r="F30" s="33">
        <f t="shared" ca="1" si="8"/>
        <v>2605.2730173539067</v>
      </c>
      <c r="G30" s="34">
        <f t="shared" ca="1" si="9"/>
        <v>495.6009224276242</v>
      </c>
      <c r="H30" s="34">
        <f t="shared" ca="1" si="10"/>
        <v>19.022993717986239</v>
      </c>
      <c r="I30" s="34">
        <f t="shared" ca="1" si="11"/>
        <v>80.977006282013761</v>
      </c>
    </row>
    <row r="31" spans="1:9" hidden="1" outlineLevel="1" x14ac:dyDescent="0.25">
      <c r="A31">
        <v>2011</v>
      </c>
      <c r="B31" s="10">
        <f t="shared" ca="1" si="7"/>
        <v>57.5819091796875</v>
      </c>
      <c r="C31" s="10">
        <f t="shared" ca="1" si="6"/>
        <v>279.97310537217226</v>
      </c>
      <c r="D31" s="10">
        <f t="shared" ca="1" si="6"/>
        <v>196.07212999999999</v>
      </c>
      <c r="E31" s="10">
        <f t="shared" ca="1" si="6"/>
        <v>2444.6022626402823</v>
      </c>
      <c r="F31" s="33">
        <f t="shared" ca="1" si="8"/>
        <v>2978.2294071921419</v>
      </c>
      <c r="G31" s="34">
        <f t="shared" ca="1" si="9"/>
        <v>533.62714455185971</v>
      </c>
      <c r="H31" s="34">
        <f t="shared" ca="1" si="10"/>
        <v>17.917597054921313</v>
      </c>
      <c r="I31" s="34">
        <f t="shared" ca="1" si="11"/>
        <v>82.082402945078698</v>
      </c>
    </row>
    <row r="32" spans="1:9" hidden="1" outlineLevel="1" x14ac:dyDescent="0.25">
      <c r="A32">
        <v>2012</v>
      </c>
      <c r="B32" s="10">
        <f t="shared" ca="1" si="7"/>
        <v>57.287052154541016</v>
      </c>
      <c r="C32" s="10">
        <f t="shared" ca="1" si="6"/>
        <v>296.13672037545308</v>
      </c>
      <c r="D32" s="10">
        <f t="shared" ca="1" si="6"/>
        <v>159.39027999999999</v>
      </c>
      <c r="E32" s="10">
        <f t="shared" ca="1" si="6"/>
        <v>2643.9014232749641</v>
      </c>
      <c r="F32" s="33">
        <f t="shared" ca="1" si="8"/>
        <v>3156.7154758049583</v>
      </c>
      <c r="G32" s="34">
        <f t="shared" ca="1" si="9"/>
        <v>512.81405252999411</v>
      </c>
      <c r="H32" s="34">
        <f t="shared" ca="1" si="10"/>
        <v>16.245178143564782</v>
      </c>
      <c r="I32" s="34">
        <f t="shared" ca="1" si="11"/>
        <v>83.754821856435214</v>
      </c>
    </row>
    <row r="33" spans="1:9" hidden="1" outlineLevel="1" x14ac:dyDescent="0.25">
      <c r="A33" t="s">
        <v>305</v>
      </c>
      <c r="B33" s="2">
        <f ca="1">(B32-B20)/B20</f>
        <v>1.5159899219383306</v>
      </c>
      <c r="C33" s="2">
        <f ca="1">(C32-C20)/C20</f>
        <v>3.3066430924821062</v>
      </c>
      <c r="D33" s="2">
        <f ca="1">(D32-D20)/D20</f>
        <v>2.6616620134993534</v>
      </c>
      <c r="E33" s="2">
        <f ca="1">(E32-E20)/E20</f>
        <v>3.0683278348757086</v>
      </c>
      <c r="F33" s="2"/>
      <c r="G33" s="2"/>
      <c r="H33" s="2"/>
      <c r="I33" s="2"/>
    </row>
    <row r="34" spans="1:9" hidden="1" outlineLevel="1" x14ac:dyDescent="0.25"/>
    <row r="35" spans="1:9" hidden="1" outlineLevel="1" x14ac:dyDescent="0.25">
      <c r="A35" t="s">
        <v>30</v>
      </c>
      <c r="B35" s="29" t="s">
        <v>31</v>
      </c>
      <c r="C35" s="29"/>
      <c r="D35" s="29"/>
      <c r="E35" s="29"/>
      <c r="F35" s="28"/>
      <c r="G35" s="28"/>
      <c r="H35" s="28"/>
      <c r="I35" s="28"/>
    </row>
    <row r="36" spans="1:9" hidden="1" outlineLevel="1" x14ac:dyDescent="0.25">
      <c r="B36" t="s">
        <v>279</v>
      </c>
      <c r="C36" t="s">
        <v>29</v>
      </c>
      <c r="D36" t="s">
        <v>28</v>
      </c>
      <c r="E36" t="s">
        <v>7</v>
      </c>
      <c r="F36" s="31" t="s">
        <v>306</v>
      </c>
      <c r="G36" s="32" t="s">
        <v>24</v>
      </c>
      <c r="H36" s="32" t="s">
        <v>24</v>
      </c>
      <c r="I36" s="32" t="s">
        <v>307</v>
      </c>
    </row>
    <row r="37" spans="1:9" hidden="1" outlineLevel="1" x14ac:dyDescent="0.25">
      <c r="A37">
        <v>2000</v>
      </c>
      <c r="B37" s="10">
        <f ca="1">INDEX(INDIRECT($A$35&amp;"!$A$1:$N$55"),MATCH($A37,INDIRECT($A$35&amp;"!$A$1:$A$55"),0),MATCH(B$36,INDIRECT($A$35&amp;"!$A$1:$N$1"),0))</f>
        <v>31.273109436035156</v>
      </c>
      <c r="C37" s="10">
        <f ca="1">INDEX(INDIRECT($A$35&amp;"!$A$1:$N$55"),MATCH($A37,INDIRECT($A$35&amp;"!$A$1:$A$55"),0),MATCH(C$36,INDIRECT($A$35&amp;"!$A$1:$N$1"),0))</f>
        <v>74.555996666595973</v>
      </c>
      <c r="D37" s="10">
        <f ca="1">INDEX(INDIRECT($A$35&amp;"!$A$1:$N$55"),MATCH($A37,INDIRECT($A$35&amp;"!$A$1:$A$55"),0),MATCH(D$36,INDIRECT($A$35&amp;"!$A$1:$N$1"),0))</f>
        <v>44.064089999999986</v>
      </c>
      <c r="E37" s="10">
        <f ca="1">INDEX(INDIRECT($A$35&amp;"!$A$1:$N$55"),MATCH($A37,INDIRECT($A$35&amp;"!$A$1:$A$55"),0),MATCH(E$36,INDIRECT($A$35&amp;"!$A$1:$N$1"),0))</f>
        <v>669.73259250866022</v>
      </c>
      <c r="F37" s="33">
        <f ca="1">SUM(B37:E37)</f>
        <v>819.62578861129134</v>
      </c>
      <c r="G37" s="34">
        <f ca="1">SUM(B37:D37)</f>
        <v>149.89319610263112</v>
      </c>
      <c r="H37" s="34">
        <f ca="1">(G37/$F37)*100</f>
        <v>18.288003889750495</v>
      </c>
      <c r="I37" s="34">
        <f ca="1">(E37/$F37)*100</f>
        <v>81.711996110249501</v>
      </c>
    </row>
    <row r="38" spans="1:9" hidden="1" outlineLevel="1" x14ac:dyDescent="0.25">
      <c r="A38">
        <v>2001</v>
      </c>
      <c r="B38" s="10">
        <f t="shared" ref="B38:E49" ca="1" si="12">INDEX(INDIRECT($A$35&amp;"!$A$1:$N$55"),MATCH($A38,INDIRECT($A$35&amp;"!$A$1:$A$55"),0),MATCH(B$36,INDIRECT($A$35&amp;"!$A$1:$N$1"),0))</f>
        <v>37.156692504882813</v>
      </c>
      <c r="C38" s="10">
        <f t="shared" ca="1" si="12"/>
        <v>83.553958764822013</v>
      </c>
      <c r="D38" s="10">
        <f t="shared" ca="1" si="12"/>
        <v>22.857150000000001</v>
      </c>
      <c r="E38" s="10">
        <f t="shared" ca="1" si="12"/>
        <v>668.70661848003772</v>
      </c>
      <c r="F38" s="33">
        <f t="shared" ref="F38:F49" ca="1" si="13">SUM(B38:E38)</f>
        <v>812.27441974974249</v>
      </c>
      <c r="G38" s="34">
        <f t="shared" ref="G38:G49" ca="1" si="14">SUM(B38:D38)</f>
        <v>143.56780126970483</v>
      </c>
      <c r="H38" s="34">
        <f t="shared" ref="H38:H49" ca="1" si="15">(G38/$F38)*100</f>
        <v>17.674790413064752</v>
      </c>
      <c r="I38" s="34">
        <f t="shared" ref="I38:I49" ca="1" si="16">(E38/$F38)*100</f>
        <v>82.325209586935259</v>
      </c>
    </row>
    <row r="39" spans="1:9" hidden="1" outlineLevel="1" x14ac:dyDescent="0.25">
      <c r="A39">
        <v>2002</v>
      </c>
      <c r="B39" s="10">
        <f t="shared" ca="1" si="12"/>
        <v>29.842506408691406</v>
      </c>
      <c r="C39" s="10">
        <f t="shared" ca="1" si="12"/>
        <v>96.911289044163169</v>
      </c>
      <c r="D39" s="10">
        <f t="shared" ca="1" si="12"/>
        <v>8.2469799999999935</v>
      </c>
      <c r="E39" s="10">
        <f t="shared" ca="1" si="12"/>
        <v>730.68995968273941</v>
      </c>
      <c r="F39" s="33">
        <f t="shared" ca="1" si="13"/>
        <v>865.69073513559397</v>
      </c>
      <c r="G39" s="34">
        <f t="shared" ca="1" si="14"/>
        <v>135.00077545285455</v>
      </c>
      <c r="H39" s="34">
        <f t="shared" ca="1" si="15"/>
        <v>15.594573208838749</v>
      </c>
      <c r="I39" s="34">
        <f t="shared" ca="1" si="16"/>
        <v>84.405426791161247</v>
      </c>
    </row>
    <row r="40" spans="1:9" hidden="1" outlineLevel="1" x14ac:dyDescent="0.25">
      <c r="A40">
        <v>2003</v>
      </c>
      <c r="B40" s="10">
        <f t="shared" ca="1" si="12"/>
        <v>21.450963973999023</v>
      </c>
      <c r="C40" s="10">
        <f t="shared" ca="1" si="12"/>
        <v>117.79893027707458</v>
      </c>
      <c r="D40" s="10">
        <f t="shared" ca="1" si="12"/>
        <v>25.421169999999989</v>
      </c>
      <c r="E40" s="10">
        <f t="shared" ca="1" si="12"/>
        <v>850.46755525784727</v>
      </c>
      <c r="F40" s="33">
        <f t="shared" ca="1" si="13"/>
        <v>1015.1386195089209</v>
      </c>
      <c r="G40" s="34">
        <f t="shared" ca="1" si="14"/>
        <v>164.6710642510736</v>
      </c>
      <c r="H40" s="34">
        <f t="shared" ca="1" si="15"/>
        <v>16.221534782189075</v>
      </c>
      <c r="I40" s="34">
        <f t="shared" ca="1" si="16"/>
        <v>83.778465217810933</v>
      </c>
    </row>
    <row r="41" spans="1:9" hidden="1" outlineLevel="1" x14ac:dyDescent="0.25">
      <c r="A41">
        <v>2004</v>
      </c>
      <c r="B41" s="10">
        <f t="shared" ca="1" si="12"/>
        <v>27.229848861694336</v>
      </c>
      <c r="C41" s="10">
        <f t="shared" ca="1" si="12"/>
        <v>134.31301924057541</v>
      </c>
      <c r="D41" s="10">
        <f t="shared" ca="1" si="12"/>
        <v>63.742289999999983</v>
      </c>
      <c r="E41" s="10">
        <f t="shared" ca="1" si="12"/>
        <v>1013.6778772352378</v>
      </c>
      <c r="F41" s="33">
        <f t="shared" ca="1" si="13"/>
        <v>1238.9630353375076</v>
      </c>
      <c r="G41" s="34">
        <f t="shared" ca="1" si="14"/>
        <v>225.28515810226975</v>
      </c>
      <c r="H41" s="34">
        <f t="shared" ca="1" si="15"/>
        <v>18.1833639645996</v>
      </c>
      <c r="I41" s="34">
        <f t="shared" ca="1" si="16"/>
        <v>81.816636035400407</v>
      </c>
    </row>
    <row r="42" spans="1:9" hidden="1" outlineLevel="1" x14ac:dyDescent="0.25">
      <c r="A42">
        <v>2005</v>
      </c>
      <c r="B42" s="10">
        <f t="shared" ca="1" si="12"/>
        <v>43.18853759765625</v>
      </c>
      <c r="C42" s="10">
        <f t="shared" ca="1" si="12"/>
        <v>155.41218697245253</v>
      </c>
      <c r="D42" s="10">
        <f ca="1">INDEX(INDIRECT($A$35&amp;"!$A$1:$N$55"),MATCH($A42,INDIRECT($A$35&amp;"!$A$1:$A$55"),0),MATCH(D$36,INDIRECT($A$35&amp;"!$A$1:$N$1"),0))</f>
        <v>136.31668000000005</v>
      </c>
      <c r="E42" s="10">
        <f t="shared" ca="1" si="12"/>
        <v>1215.87337754591</v>
      </c>
      <c r="F42" s="33">
        <f t="shared" ca="1" si="13"/>
        <v>1550.7907821160188</v>
      </c>
      <c r="G42" s="34">
        <f t="shared" ca="1" si="14"/>
        <v>334.91740457010883</v>
      </c>
      <c r="H42" s="34">
        <f t="shared" ca="1" si="15"/>
        <v>21.596556313877596</v>
      </c>
      <c r="I42" s="34">
        <f t="shared" ca="1" si="16"/>
        <v>78.403443686122401</v>
      </c>
    </row>
    <row r="43" spans="1:9" hidden="1" outlineLevel="1" x14ac:dyDescent="0.25">
      <c r="A43">
        <v>2006</v>
      </c>
      <c r="B43" s="10">
        <f t="shared" ca="1" si="12"/>
        <v>43.143150329589844</v>
      </c>
      <c r="C43" s="10">
        <f t="shared" ca="1" si="12"/>
        <v>183.75340717144519</v>
      </c>
      <c r="D43" s="10">
        <f t="shared" ca="1" si="12"/>
        <v>138.69382000000004</v>
      </c>
      <c r="E43" s="10">
        <f t="shared" ca="1" si="12"/>
        <v>1418.548823672623</v>
      </c>
      <c r="F43" s="33">
        <f t="shared" ca="1" si="13"/>
        <v>1784.139201173658</v>
      </c>
      <c r="G43" s="34">
        <f t="shared" ca="1" si="14"/>
        <v>365.59037750103505</v>
      </c>
      <c r="H43" s="34">
        <f t="shared" ca="1" si="15"/>
        <v>20.491135291491787</v>
      </c>
      <c r="I43" s="34">
        <f t="shared" ca="1" si="16"/>
        <v>79.508864708508213</v>
      </c>
    </row>
    <row r="44" spans="1:9" hidden="1" outlineLevel="1" x14ac:dyDescent="0.25">
      <c r="A44">
        <v>2007</v>
      </c>
      <c r="B44" s="10">
        <f t="shared" ca="1" si="12"/>
        <v>57.459934234619141</v>
      </c>
      <c r="C44" s="10">
        <f t="shared" ca="1" si="12"/>
        <v>217.15486885687912</v>
      </c>
      <c r="D44" s="10">
        <f t="shared" ca="1" si="12"/>
        <v>235.85777999999999</v>
      </c>
      <c r="E44" s="10">
        <f t="shared" ca="1" si="12"/>
        <v>1705.119880729206</v>
      </c>
      <c r="F44" s="33">
        <f t="shared" ca="1" si="13"/>
        <v>2215.5924638207043</v>
      </c>
      <c r="G44" s="34">
        <f t="shared" ca="1" si="14"/>
        <v>510.47258309149828</v>
      </c>
      <c r="H44" s="34">
        <f t="shared" ca="1" si="15"/>
        <v>23.040003584919578</v>
      </c>
      <c r="I44" s="34">
        <f t="shared" ca="1" si="16"/>
        <v>76.959996415080425</v>
      </c>
    </row>
    <row r="45" spans="1:9" hidden="1" outlineLevel="1" x14ac:dyDescent="0.25">
      <c r="A45">
        <v>2008</v>
      </c>
      <c r="B45" s="10">
        <f t="shared" ca="1" si="12"/>
        <v>68.706489562988281</v>
      </c>
      <c r="C45" s="10">
        <f t="shared" ca="1" si="12"/>
        <v>249.62207413904264</v>
      </c>
      <c r="D45" s="10">
        <f t="shared" ca="1" si="12"/>
        <v>134.73403000000002</v>
      </c>
      <c r="E45" s="10">
        <f t="shared" ca="1" si="12"/>
        <v>1963.0995745426862</v>
      </c>
      <c r="F45" s="33">
        <f t="shared" ca="1" si="13"/>
        <v>2416.1621682447171</v>
      </c>
      <c r="G45" s="34">
        <f t="shared" ca="1" si="14"/>
        <v>453.06259370203094</v>
      </c>
      <c r="H45" s="34">
        <f t="shared" ca="1" si="15"/>
        <v>18.751332160422404</v>
      </c>
      <c r="I45" s="34">
        <f t="shared" ca="1" si="16"/>
        <v>81.248667839577593</v>
      </c>
    </row>
    <row r="46" spans="1:9" hidden="1" outlineLevel="1" x14ac:dyDescent="0.25">
      <c r="A46">
        <v>2009</v>
      </c>
      <c r="B46" s="10">
        <f t="shared" ca="1" si="12"/>
        <v>89.719955444335938</v>
      </c>
      <c r="C46" s="10">
        <f t="shared" ca="1" si="12"/>
        <v>240.65245203325969</v>
      </c>
      <c r="D46" s="10">
        <f t="shared" ca="1" si="12"/>
        <v>106.35705999999996</v>
      </c>
      <c r="E46" s="10">
        <f t="shared" ca="1" si="12"/>
        <v>2004.5523819547147</v>
      </c>
      <c r="F46" s="33">
        <f t="shared" ca="1" si="13"/>
        <v>2441.2818494323101</v>
      </c>
      <c r="G46" s="34">
        <f t="shared" ca="1" si="14"/>
        <v>436.72946747759556</v>
      </c>
      <c r="H46" s="34">
        <f t="shared" ca="1" si="15"/>
        <v>17.889350530302416</v>
      </c>
      <c r="I46" s="34">
        <f t="shared" ca="1" si="16"/>
        <v>82.110649469697591</v>
      </c>
    </row>
    <row r="47" spans="1:9" hidden="1" outlineLevel="1" x14ac:dyDescent="0.25">
      <c r="A47">
        <v>2010</v>
      </c>
      <c r="B47" s="10">
        <f t="shared" ca="1" si="12"/>
        <v>96.049186706542969</v>
      </c>
      <c r="C47" s="10">
        <f t="shared" ca="1" si="12"/>
        <v>270.20131872104491</v>
      </c>
      <c r="D47" s="10">
        <f t="shared" ca="1" si="12"/>
        <v>176.62899999999993</v>
      </c>
      <c r="E47" s="10">
        <f t="shared" ca="1" si="12"/>
        <v>2373.3493665327283</v>
      </c>
      <c r="F47" s="33">
        <f t="shared" ca="1" si="13"/>
        <v>2916.2288719603162</v>
      </c>
      <c r="G47" s="34">
        <f t="shared" ca="1" si="14"/>
        <v>542.87950542758779</v>
      </c>
      <c r="H47" s="34">
        <f t="shared" ca="1" si="15"/>
        <v>18.615805866521686</v>
      </c>
      <c r="I47" s="34">
        <f t="shared" ca="1" si="16"/>
        <v>81.384194133478303</v>
      </c>
    </row>
    <row r="48" spans="1:9" hidden="1" outlineLevel="1" x14ac:dyDescent="0.25">
      <c r="A48">
        <v>2011</v>
      </c>
      <c r="B48" s="10">
        <f t="shared" ca="1" si="12"/>
        <v>79.802757263183594</v>
      </c>
      <c r="C48" s="10">
        <f t="shared" ca="1" si="12"/>
        <v>303.88865789070087</v>
      </c>
      <c r="D48" s="10">
        <f t="shared" ca="1" si="12"/>
        <v>197.47010999999992</v>
      </c>
      <c r="E48" s="10">
        <f t="shared" ca="1" si="12"/>
        <v>2744.3174580901118</v>
      </c>
      <c r="F48" s="33">
        <f t="shared" ca="1" si="13"/>
        <v>3325.4789832439965</v>
      </c>
      <c r="G48" s="34">
        <f t="shared" ca="1" si="14"/>
        <v>581.16152515388444</v>
      </c>
      <c r="H48" s="34">
        <f t="shared" ca="1" si="15"/>
        <v>17.476024599228193</v>
      </c>
      <c r="I48" s="34">
        <f t="shared" ca="1" si="16"/>
        <v>82.523975400771803</v>
      </c>
    </row>
    <row r="49" spans="1:15" hidden="1" outlineLevel="1" x14ac:dyDescent="0.25">
      <c r="A49">
        <v>2012</v>
      </c>
      <c r="B49" s="10">
        <f t="shared" ca="1" si="12"/>
        <v>80.5098876953125</v>
      </c>
      <c r="C49" s="10">
        <f t="shared" ca="1" si="12"/>
        <v>324.18299380725239</v>
      </c>
      <c r="D49" s="10">
        <f t="shared" ca="1" si="12"/>
        <v>160.74575999999996</v>
      </c>
      <c r="E49" s="10">
        <f t="shared" ca="1" si="12"/>
        <v>2978.9966166190802</v>
      </c>
      <c r="F49" s="33">
        <f t="shared" ca="1" si="13"/>
        <v>3544.4352581216453</v>
      </c>
      <c r="G49" s="34">
        <f t="shared" ca="1" si="14"/>
        <v>565.43864150256491</v>
      </c>
      <c r="H49" s="34">
        <f t="shared" ca="1" si="15"/>
        <v>15.952855682916777</v>
      </c>
      <c r="I49" s="34">
        <f t="shared" ca="1" si="16"/>
        <v>84.047144317083209</v>
      </c>
    </row>
    <row r="50" spans="1:15" hidden="1" outlineLevel="1" x14ac:dyDescent="0.25">
      <c r="A50" t="s">
        <v>305</v>
      </c>
      <c r="B50" s="2">
        <f ca="1">(B49-B37)/B37</f>
        <v>1.5744126230870774</v>
      </c>
      <c r="C50" s="2">
        <f ca="1">(C49-C37)/C37</f>
        <v>3.3481813442445625</v>
      </c>
      <c r="D50" s="2">
        <f ca="1">(D49-D37)/D37</f>
        <v>2.6479990849691895</v>
      </c>
      <c r="E50" s="2">
        <f ca="1">(E49-E37)/E37</f>
        <v>3.4480388888652738</v>
      </c>
      <c r="F50" s="2"/>
      <c r="G50" s="2"/>
      <c r="H50" s="2"/>
      <c r="I50" s="2"/>
    </row>
    <row r="51" spans="1:15" collapsed="1" x14ac:dyDescent="0.25"/>
    <row r="52" spans="1:15" ht="21" x14ac:dyDescent="0.35">
      <c r="L52" s="30" t="s">
        <v>309</v>
      </c>
      <c r="M52" s="30"/>
      <c r="N52" s="6"/>
      <c r="O52" s="6"/>
    </row>
    <row r="53" spans="1:15" ht="20.25" customHeight="1" x14ac:dyDescent="0.25">
      <c r="L53" s="1" t="s">
        <v>308</v>
      </c>
      <c r="M53" s="1" t="s">
        <v>310</v>
      </c>
      <c r="N53" s="1"/>
      <c r="O53" s="1"/>
    </row>
    <row r="54" spans="1:15" ht="200.25" customHeight="1" thickBot="1" x14ac:dyDescent="0.3">
      <c r="K54" s="3" t="s">
        <v>40</v>
      </c>
    </row>
    <row r="55" spans="1:15" ht="200.25" customHeight="1" thickTop="1" thickBot="1" x14ac:dyDescent="0.3">
      <c r="K55" s="3" t="s">
        <v>41</v>
      </c>
    </row>
    <row r="56" spans="1:15" ht="200.25" customHeight="1" thickTop="1" thickBot="1" x14ac:dyDescent="0.3">
      <c r="K56" s="3" t="s">
        <v>42</v>
      </c>
    </row>
    <row r="57" spans="1:15" ht="16.5" thickTop="1" x14ac:dyDescent="0.25">
      <c r="L57" s="8" t="s">
        <v>21</v>
      </c>
    </row>
    <row r="58" spans="1:15" x14ac:dyDescent="0.25">
      <c r="L58" s="8" t="s">
        <v>35</v>
      </c>
    </row>
    <row r="59" spans="1:15" x14ac:dyDescent="0.25">
      <c r="L59" s="8"/>
    </row>
  </sheetData>
  <mergeCells count="4">
    <mergeCell ref="B1:E1"/>
    <mergeCell ref="B18:E18"/>
    <mergeCell ref="B35:E35"/>
    <mergeCell ref="L52:M52"/>
  </mergeCells>
  <pageMargins left="0.7" right="0.7" top="0.75" bottom="0.75" header="0.3" footer="0.3"/>
  <pageSetup scale="76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59"/>
  <sheetViews>
    <sheetView showGridLines="0" topLeftCell="F51" zoomScale="70" zoomScaleNormal="70" workbookViewId="0">
      <selection activeCell="F51" sqref="F51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33</v>
      </c>
      <c r="B1" s="29" t="s">
        <v>18</v>
      </c>
      <c r="C1" s="29"/>
      <c r="D1" s="29"/>
      <c r="E1" s="29"/>
    </row>
    <row r="2" spans="1:8" hidden="1" outlineLevel="1" x14ac:dyDescent="0.25">
      <c r="B2" t="s">
        <v>55</v>
      </c>
      <c r="C2" t="s">
        <v>57</v>
      </c>
      <c r="D2" t="s">
        <v>56</v>
      </c>
    </row>
    <row r="3" spans="1:8" hidden="1" outlineLevel="1" x14ac:dyDescent="0.25">
      <c r="A3">
        <v>2000</v>
      </c>
      <c r="B3" s="10">
        <f ca="1">INDEX(INDIRECT($A$1&amp;"!$A$1:$AZ$55"),MATCH($A3,INDIRECT($A$1&amp;"!$A$1:$A$55"),0),MATCH(B$2,INDIRECT($A$1&amp;"!$A$1:$AZ$1"),0))</f>
        <v>10.768446922302246</v>
      </c>
      <c r="C3" s="10">
        <f ca="1">INDEX(INDIRECT($A$1&amp;"!$A$1:$AZ$55"),MATCH($A3,INDIRECT($A$1&amp;"!$A$1:$A$55"),0),MATCH(C$2,INDIRECT($A$1&amp;"!$A$1:$AZ$1"),0))</f>
        <v>7.335914134979248</v>
      </c>
      <c r="D3" s="10">
        <f ca="1">INDEX(INDIRECT($A$1&amp;"!$A$1:$AZ$55"),MATCH($A3,INDIRECT($A$1&amp;"!$A$1:$A$55"),0),MATCH(D$2,INDIRECT($A$1&amp;"!$A$1:$AZ$1"),0))</f>
        <v>0.67695975303649902</v>
      </c>
      <c r="E3" s="10"/>
    </row>
    <row r="4" spans="1:8" hidden="1" outlineLevel="1" x14ac:dyDescent="0.25">
      <c r="A4">
        <v>2001</v>
      </c>
      <c r="B4" s="10">
        <f t="shared" ref="B4:D15" ca="1" si="0">INDEX(INDIRECT($A$1&amp;"!$A$1:$AZ$55"),MATCH($A4,INDIRECT($A$1&amp;"!$A$1:$A$55"),0),MATCH(B$2,INDIRECT($A$1&amp;"!$A$1:$AZ$1"),0))</f>
        <v>11.149725914001465</v>
      </c>
      <c r="C4" s="10">
        <f t="shared" ca="1" si="0"/>
        <v>7.6155004501342773</v>
      </c>
      <c r="D4" s="10">
        <f t="shared" ca="1" si="0"/>
        <v>-0.32614734768867493</v>
      </c>
      <c r="E4" s="10"/>
    </row>
    <row r="5" spans="1:8" hidden="1" outlineLevel="1" x14ac:dyDescent="0.25">
      <c r="A5">
        <v>2002</v>
      </c>
      <c r="B5" s="10">
        <f t="shared" ca="1" si="0"/>
        <v>11.973052978515625</v>
      </c>
      <c r="C5" s="10">
        <f t="shared" ca="1" si="0"/>
        <v>9.4598569869995117</v>
      </c>
      <c r="D5" s="10">
        <f t="shared" ca="1" si="0"/>
        <v>-0.45828327536582947</v>
      </c>
      <c r="E5" s="10"/>
      <c r="H5" s="9"/>
    </row>
    <row r="6" spans="1:8" hidden="1" outlineLevel="1" x14ac:dyDescent="0.25">
      <c r="A6">
        <v>2003</v>
      </c>
      <c r="B6" s="10">
        <f t="shared" ca="1" si="0"/>
        <v>13.61252498626709</v>
      </c>
      <c r="C6" s="10">
        <f t="shared" ca="1" si="0"/>
        <v>10.360073089599609</v>
      </c>
      <c r="D6" s="10">
        <f t="shared" ca="1" si="0"/>
        <v>-0.43831971287727356</v>
      </c>
      <c r="E6" s="10"/>
    </row>
    <row r="7" spans="1:8" hidden="1" outlineLevel="1" x14ac:dyDescent="0.25">
      <c r="A7">
        <v>2004</v>
      </c>
      <c r="B7" s="10">
        <f t="shared" ca="1" si="0"/>
        <v>15.164633750915527</v>
      </c>
      <c r="C7" s="10">
        <f t="shared" ca="1" si="0"/>
        <v>11.215287208557129</v>
      </c>
      <c r="D7" s="10">
        <f t="shared" ca="1" si="0"/>
        <v>-0.18575027585029602</v>
      </c>
      <c r="E7" s="10"/>
    </row>
    <row r="8" spans="1:8" hidden="1" outlineLevel="1" x14ac:dyDescent="0.25">
      <c r="A8">
        <v>2005</v>
      </c>
      <c r="B8" s="10">
        <f t="shared" ca="1" si="0"/>
        <v>15.807543754577637</v>
      </c>
      <c r="C8" s="10">
        <f t="shared" ca="1" si="0"/>
        <v>11.858437538146973</v>
      </c>
      <c r="D8" s="10">
        <f t="shared" ca="1" si="0"/>
        <v>0.54192394018173218</v>
      </c>
      <c r="E8" s="10"/>
    </row>
    <row r="9" spans="1:8" hidden="1" outlineLevel="1" x14ac:dyDescent="0.25">
      <c r="A9">
        <v>2006</v>
      </c>
      <c r="B9" s="10">
        <f t="shared" ca="1" si="0"/>
        <v>17.466415405273438</v>
      </c>
      <c r="C9" s="10">
        <f t="shared" ca="1" si="0"/>
        <v>13.271150588989258</v>
      </c>
      <c r="D9" s="10">
        <f t="shared" ca="1" si="0"/>
        <v>1.6600809097290039</v>
      </c>
      <c r="E9" s="10"/>
    </row>
    <row r="10" spans="1:8" hidden="1" outlineLevel="1" x14ac:dyDescent="0.25">
      <c r="A10">
        <v>2007</v>
      </c>
      <c r="B10" s="10">
        <f t="shared" ca="1" si="0"/>
        <v>19.885185241699219</v>
      </c>
      <c r="C10" s="10">
        <f t="shared" ca="1" si="0"/>
        <v>15.723799705505371</v>
      </c>
      <c r="D10" s="10">
        <f t="shared" ca="1" si="0"/>
        <v>0.61904364824295044</v>
      </c>
      <c r="E10" s="10"/>
    </row>
    <row r="11" spans="1:8" hidden="1" outlineLevel="1" x14ac:dyDescent="0.25">
      <c r="A11">
        <v>2008</v>
      </c>
      <c r="B11" s="10">
        <f t="shared" ca="1" si="0"/>
        <v>22.953269958496094</v>
      </c>
      <c r="C11" s="10">
        <f t="shared" ca="1" si="0"/>
        <v>19.179904937744141</v>
      </c>
      <c r="D11" s="10">
        <f t="shared" ca="1" si="0"/>
        <v>2.1322300434112549</v>
      </c>
      <c r="E11" s="10"/>
    </row>
    <row r="12" spans="1:8" hidden="1" outlineLevel="1" x14ac:dyDescent="0.25">
      <c r="A12">
        <v>2009</v>
      </c>
      <c r="B12" s="10">
        <f t="shared" ca="1" si="0"/>
        <v>23.67491340637207</v>
      </c>
      <c r="C12" s="10">
        <f t="shared" ca="1" si="0"/>
        <v>20.440698623657227</v>
      </c>
      <c r="D12" s="10">
        <f t="shared" ca="1" si="0"/>
        <v>1.8056150674819946</v>
      </c>
      <c r="E12" s="10"/>
    </row>
    <row r="13" spans="1:8" hidden="1" outlineLevel="1" x14ac:dyDescent="0.25">
      <c r="A13">
        <v>2010</v>
      </c>
      <c r="B13" s="10">
        <f t="shared" ca="1" si="0"/>
        <v>25.084949493408203</v>
      </c>
      <c r="C13" s="10">
        <f t="shared" ca="1" si="0"/>
        <v>21.628837585449219</v>
      </c>
      <c r="D13" s="10">
        <f t="shared" ca="1" si="0"/>
        <v>0.564799964427948</v>
      </c>
      <c r="E13" s="10"/>
    </row>
    <row r="14" spans="1:8" hidden="1" outlineLevel="1" x14ac:dyDescent="0.25">
      <c r="A14">
        <v>2011</v>
      </c>
      <c r="B14" s="10">
        <f t="shared" ca="1" si="0"/>
        <v>21.540840148925781</v>
      </c>
      <c r="C14" s="10">
        <f t="shared" ca="1" si="0"/>
        <v>23.183679580688477</v>
      </c>
      <c r="D14" s="10">
        <f t="shared" ca="1" si="0"/>
        <v>1.3551985025405884</v>
      </c>
      <c r="E14" s="10"/>
    </row>
    <row r="15" spans="1:8" hidden="1" outlineLevel="1" x14ac:dyDescent="0.25">
      <c r="A15">
        <v>2012</v>
      </c>
      <c r="B15" s="10">
        <f t="shared" ca="1" si="0"/>
        <v>22.055757522583008</v>
      </c>
      <c r="C15" s="10">
        <f t="shared" ca="1" si="0"/>
        <v>26.636785507202148</v>
      </c>
      <c r="D15" s="10">
        <f t="shared" ca="1" si="0"/>
        <v>1.2873592376708984</v>
      </c>
      <c r="E15" s="10"/>
    </row>
    <row r="16" spans="1:8" hidden="1" outlineLevel="1" x14ac:dyDescent="0.25">
      <c r="A16" t="s">
        <v>305</v>
      </c>
      <c r="B16" s="2">
        <f ca="1">(B15-B3)/B3</f>
        <v>1.0481837057583403</v>
      </c>
      <c r="C16" s="2">
        <f ca="1">(C15-C3)/C3</f>
        <v>2.6310110801586557</v>
      </c>
      <c r="D16" s="2">
        <f ca="1">(D15-D3)/D3</f>
        <v>0.90167765793528509</v>
      </c>
      <c r="E16" s="2"/>
    </row>
    <row r="17" spans="1:5" hidden="1" outlineLevel="1" x14ac:dyDescent="0.25"/>
    <row r="18" spans="1:5" hidden="1" outlineLevel="1" x14ac:dyDescent="0.25">
      <c r="A18" t="s">
        <v>34</v>
      </c>
      <c r="B18" s="29" t="s">
        <v>23</v>
      </c>
      <c r="C18" s="29"/>
      <c r="D18" s="29"/>
      <c r="E18" s="29"/>
    </row>
    <row r="19" spans="1:5" hidden="1" outlineLevel="1" x14ac:dyDescent="0.25">
      <c r="B19" t="s">
        <v>55</v>
      </c>
      <c r="C19" t="s">
        <v>57</v>
      </c>
      <c r="D19" t="s">
        <v>56</v>
      </c>
    </row>
    <row r="20" spans="1:5" hidden="1" outlineLevel="1" x14ac:dyDescent="0.25">
      <c r="A20">
        <v>2000</v>
      </c>
      <c r="B20" s="10">
        <f ca="1">INDEX(INDIRECT($A$18&amp;"!$A$1:$AZ$55"),MATCH($A20,INDIRECT($A$18&amp;"!$A$1:$A$55"),0),MATCH(B$19,INDIRECT($A$18&amp;"!$A$1:$AZ$1"),0))</f>
        <v>28.83244514465332</v>
      </c>
      <c r="C20" s="10">
        <f t="shared" ref="C20:D32" ca="1" si="1">INDEX(INDIRECT($A$18&amp;"!$A$1:$AZ$55"),MATCH($A20,INDIRECT($A$18&amp;"!$A$1:$A$55"),0),MATCH(C$19,INDIRECT($A$18&amp;"!$A$1:$AZ$1"),0))</f>
        <v>87.073760986328125</v>
      </c>
      <c r="D20" s="10">
        <f t="shared" ca="1" si="1"/>
        <v>55.121051788330078</v>
      </c>
      <c r="E20" s="10"/>
    </row>
    <row r="21" spans="1:5" hidden="1" outlineLevel="1" x14ac:dyDescent="0.25">
      <c r="A21">
        <v>2001</v>
      </c>
      <c r="B21" s="10">
        <f t="shared" ref="B21:B32" ca="1" si="2">INDEX(INDIRECT($A$18&amp;"!$A$1:$AZ$55"),MATCH($A21,INDIRECT($A$18&amp;"!$A$1:$A$55"),0),MATCH(B$19,INDIRECT($A$18&amp;"!$A$1:$AZ$1"),0))</f>
        <v>34.608299255371094</v>
      </c>
      <c r="C21" s="10">
        <f t="shared" ca="1" si="1"/>
        <v>95.28021240234375</v>
      </c>
      <c r="D21" s="10">
        <f t="shared" ca="1" si="1"/>
        <v>28.474456787109375</v>
      </c>
      <c r="E21" s="10"/>
    </row>
    <row r="22" spans="1:5" hidden="1" outlineLevel="1" x14ac:dyDescent="0.25">
      <c r="A22">
        <v>2002</v>
      </c>
      <c r="B22" s="10">
        <f t="shared" ca="1" si="2"/>
        <v>24.203863143920898</v>
      </c>
      <c r="C22" s="10">
        <f t="shared" ca="1" si="1"/>
        <v>108.02194213867187</v>
      </c>
      <c r="D22" s="10">
        <f t="shared" ca="1" si="1"/>
        <v>10.455777168273926</v>
      </c>
      <c r="E22" s="10"/>
    </row>
    <row r="23" spans="1:5" hidden="1" outlineLevel="1" x14ac:dyDescent="0.25">
      <c r="A23">
        <v>2003</v>
      </c>
      <c r="B23" s="10">
        <f t="shared" ca="1" si="2"/>
        <v>11.814432144165039</v>
      </c>
      <c r="C23" s="10">
        <f t="shared" ca="1" si="1"/>
        <v>129.27320861816406</v>
      </c>
      <c r="D23" s="10">
        <f t="shared" ca="1" si="1"/>
        <v>30.571371078491211</v>
      </c>
      <c r="E23" s="10"/>
    </row>
    <row r="24" spans="1:5" hidden="1" outlineLevel="1" x14ac:dyDescent="0.25">
      <c r="A24">
        <v>2004</v>
      </c>
      <c r="B24" s="10">
        <f t="shared" ca="1" si="2"/>
        <v>16.270742416381836</v>
      </c>
      <c r="C24" s="10">
        <f t="shared" ca="1" si="1"/>
        <v>143.84176635742187</v>
      </c>
      <c r="D24" s="10">
        <f t="shared" ca="1" si="1"/>
        <v>73.772743225097656</v>
      </c>
      <c r="E24" s="10"/>
    </row>
    <row r="25" spans="1:5" hidden="1" outlineLevel="1" x14ac:dyDescent="0.25">
      <c r="A25">
        <v>2005</v>
      </c>
      <c r="B25" s="10">
        <f t="shared" ca="1" si="2"/>
        <v>32.415195465087891</v>
      </c>
      <c r="C25" s="10">
        <f t="shared" ca="1" si="1"/>
        <v>161.66909790039062</v>
      </c>
      <c r="D25" s="10">
        <f t="shared" ca="1" si="1"/>
        <v>151.66426086425781</v>
      </c>
      <c r="E25" s="10"/>
    </row>
    <row r="26" spans="1:5" hidden="1" outlineLevel="1" x14ac:dyDescent="0.25">
      <c r="A26">
        <v>2006</v>
      </c>
      <c r="B26" s="10">
        <f t="shared" ca="1" si="2"/>
        <v>29.200201034545898</v>
      </c>
      <c r="C26" s="10">
        <f t="shared" ca="1" si="1"/>
        <v>185.48924255371094</v>
      </c>
      <c r="D26" s="10">
        <f t="shared" ca="1" si="1"/>
        <v>148.36074829101562</v>
      </c>
      <c r="E26" s="10"/>
    </row>
    <row r="27" spans="1:5" hidden="1" outlineLevel="1" x14ac:dyDescent="0.25">
      <c r="A27">
        <v>2007</v>
      </c>
      <c r="B27" s="10">
        <f t="shared" ca="1" si="2"/>
        <v>40.543621063232422</v>
      </c>
      <c r="C27" s="10">
        <f t="shared" ca="1" si="1"/>
        <v>212.65115356445312</v>
      </c>
      <c r="D27" s="10">
        <f t="shared" ca="1" si="1"/>
        <v>247.4251708984375</v>
      </c>
      <c r="E27" s="10"/>
    </row>
    <row r="28" spans="1:5" hidden="1" outlineLevel="1" x14ac:dyDescent="0.25">
      <c r="A28">
        <v>2008</v>
      </c>
      <c r="B28" s="10">
        <f t="shared" ca="1" si="2"/>
        <v>46.631744384765625</v>
      </c>
      <c r="C28" s="10">
        <f t="shared" ca="1" si="1"/>
        <v>233.63400268554687</v>
      </c>
      <c r="D28" s="10">
        <f t="shared" ca="1" si="1"/>
        <v>134.32460021972656</v>
      </c>
      <c r="E28" s="10"/>
    </row>
    <row r="29" spans="1:5" hidden="1" outlineLevel="1" x14ac:dyDescent="0.25">
      <c r="A29">
        <v>2009</v>
      </c>
      <c r="B29" s="10">
        <f t="shared" ca="1" si="2"/>
        <v>67.5164794921875</v>
      </c>
      <c r="C29" s="10">
        <f t="shared" ca="1" si="1"/>
        <v>224.1585693359375</v>
      </c>
      <c r="D29" s="10">
        <f t="shared" ca="1" si="1"/>
        <v>106.29575347900391</v>
      </c>
      <c r="E29" s="10"/>
    </row>
    <row r="30" spans="1:5" hidden="1" outlineLevel="1" x14ac:dyDescent="0.25">
      <c r="A30">
        <v>2010</v>
      </c>
      <c r="B30" s="10">
        <f t="shared" ca="1" si="2"/>
        <v>70.964241027832031</v>
      </c>
      <c r="C30" s="10">
        <f t="shared" ca="1" si="1"/>
        <v>248.57247924804687</v>
      </c>
      <c r="D30" s="10">
        <f t="shared" ca="1" si="1"/>
        <v>176.064208984375</v>
      </c>
      <c r="E30" s="10"/>
    </row>
    <row r="31" spans="1:5" hidden="1" outlineLevel="1" x14ac:dyDescent="0.25">
      <c r="A31">
        <v>2011</v>
      </c>
      <c r="B31" s="10">
        <f t="shared" ca="1" si="2"/>
        <v>55.819770812988281</v>
      </c>
      <c r="C31" s="10">
        <f t="shared" ca="1" si="1"/>
        <v>271.4052734375</v>
      </c>
      <c r="D31" s="10">
        <f t="shared" ca="1" si="1"/>
        <v>190.07185363769531</v>
      </c>
      <c r="E31" s="10"/>
    </row>
    <row r="32" spans="1:5" hidden="1" outlineLevel="1" x14ac:dyDescent="0.25">
      <c r="A32">
        <v>2012</v>
      </c>
      <c r="B32" s="10">
        <f t="shared" ca="1" si="2"/>
        <v>54.408042907714844</v>
      </c>
      <c r="C32" s="10">
        <f t="shared" ca="1" si="1"/>
        <v>281.25411987304687</v>
      </c>
      <c r="D32" s="10">
        <f t="shared" ca="1" si="1"/>
        <v>151.3800048828125</v>
      </c>
      <c r="E32" s="10"/>
    </row>
    <row r="33" spans="1:5" hidden="1" outlineLevel="1" x14ac:dyDescent="0.25">
      <c r="A33" t="s">
        <v>305</v>
      </c>
      <c r="B33" s="2">
        <f ca="1">(B32-B20)/B20</f>
        <v>0.88704227597582908</v>
      </c>
      <c r="C33" s="2">
        <f ca="1">(C32-C20)/C20</f>
        <v>2.2300674357824968</v>
      </c>
      <c r="D33" s="2">
        <f ca="1">(D32-D20)/D20</f>
        <v>1.7463192368702556</v>
      </c>
      <c r="E33" s="2"/>
    </row>
    <row r="34" spans="1:5" hidden="1" outlineLevel="1" x14ac:dyDescent="0.25"/>
    <row r="35" spans="1:5" hidden="1" outlineLevel="1" x14ac:dyDescent="0.25">
      <c r="A35" t="s">
        <v>30</v>
      </c>
      <c r="B35" s="29" t="s">
        <v>31</v>
      </c>
      <c r="C35" s="29"/>
      <c r="D35" s="29"/>
      <c r="E35" s="29"/>
    </row>
    <row r="36" spans="1:5" hidden="1" outlineLevel="1" x14ac:dyDescent="0.25">
      <c r="B36" t="s">
        <v>55</v>
      </c>
      <c r="C36" t="s">
        <v>57</v>
      </c>
      <c r="D36" t="s">
        <v>56</v>
      </c>
    </row>
    <row r="37" spans="1:5" hidden="1" outlineLevel="1" x14ac:dyDescent="0.25">
      <c r="A37">
        <v>2000</v>
      </c>
      <c r="B37" s="10">
        <f ca="1">INDEX(INDIRECT($A$35&amp;"!$A$1:$AZ$55"),MATCH($A37,INDIRECT($A$35&amp;"!$A$1:$A$55"),0),MATCH(B$36,INDIRECT($A$35&amp;"!$A$1:$AZ$1"),0))</f>
        <v>39.600894927978516</v>
      </c>
      <c r="C37" s="10">
        <f t="shared" ref="C37:D49" ca="1" si="3">INDEX(INDIRECT($A$35&amp;"!$A$1:$AZ$55"),MATCH($A37,INDIRECT($A$35&amp;"!$A$1:$A$55"),0),MATCH(C$36,INDIRECT($A$35&amp;"!$A$1:$AZ$1"),0))</f>
        <v>94.409675598144531</v>
      </c>
      <c r="D37" s="10">
        <f t="shared" ca="1" si="3"/>
        <v>55.798011779785156</v>
      </c>
      <c r="E37" s="10"/>
    </row>
    <row r="38" spans="1:5" hidden="1" outlineLevel="1" x14ac:dyDescent="0.25">
      <c r="A38">
        <v>2001</v>
      </c>
      <c r="B38" s="10">
        <f t="shared" ref="B38:B49" ca="1" si="4">INDEX(INDIRECT($A$35&amp;"!$A$1:$AZ$55"),MATCH($A38,INDIRECT($A$35&amp;"!$A$1:$A$55"),0),MATCH(B$36,INDIRECT($A$35&amp;"!$A$1:$AZ$1"),0))</f>
        <v>45.758026123046875</v>
      </c>
      <c r="C38" s="10">
        <f t="shared" ca="1" si="3"/>
        <v>102.89571380615234</v>
      </c>
      <c r="D38" s="10">
        <f t="shared" ca="1" si="3"/>
        <v>28.148309707641602</v>
      </c>
      <c r="E38" s="10"/>
    </row>
    <row r="39" spans="1:5" hidden="1" outlineLevel="1" x14ac:dyDescent="0.25">
      <c r="A39">
        <v>2002</v>
      </c>
      <c r="B39" s="10">
        <f t="shared" ca="1" si="4"/>
        <v>36.176914215087891</v>
      </c>
      <c r="C39" s="10">
        <f t="shared" ca="1" si="3"/>
        <v>117.48180389404297</v>
      </c>
      <c r="D39" s="10">
        <f t="shared" ca="1" si="3"/>
        <v>9.9974937438964844</v>
      </c>
      <c r="E39" s="10"/>
    </row>
    <row r="40" spans="1:5" hidden="1" outlineLevel="1" x14ac:dyDescent="0.25">
      <c r="A40">
        <v>2003</v>
      </c>
      <c r="B40" s="10">
        <f t="shared" ca="1" si="4"/>
        <v>25.426958084106445</v>
      </c>
      <c r="C40" s="10">
        <f t="shared" ca="1" si="3"/>
        <v>139.63328552246094</v>
      </c>
      <c r="D40" s="10">
        <f t="shared" ca="1" si="3"/>
        <v>30.133050918579102</v>
      </c>
      <c r="E40" s="10"/>
    </row>
    <row r="41" spans="1:5" hidden="1" outlineLevel="1" x14ac:dyDescent="0.25">
      <c r="A41">
        <v>2004</v>
      </c>
      <c r="B41" s="10">
        <f t="shared" ca="1" si="4"/>
        <v>31.435375213623047</v>
      </c>
      <c r="C41" s="10">
        <f t="shared" ca="1" si="3"/>
        <v>155.05705261230469</v>
      </c>
      <c r="D41" s="10">
        <f t="shared" ca="1" si="3"/>
        <v>73.586990356445313</v>
      </c>
      <c r="E41" s="10"/>
    </row>
    <row r="42" spans="1:5" hidden="1" outlineLevel="1" x14ac:dyDescent="0.25">
      <c r="A42">
        <v>2005</v>
      </c>
      <c r="B42" s="10">
        <f t="shared" ca="1" si="4"/>
        <v>48.222732543945313</v>
      </c>
      <c r="C42" s="10">
        <f t="shared" ca="1" si="3"/>
        <v>173.52752685546875</v>
      </c>
      <c r="D42" s="10">
        <f t="shared" ca="1" si="3"/>
        <v>152.20620727539062</v>
      </c>
      <c r="E42" s="10"/>
    </row>
    <row r="43" spans="1:5" hidden="1" outlineLevel="1" x14ac:dyDescent="0.25">
      <c r="A43">
        <v>2006</v>
      </c>
      <c r="B43" s="10">
        <f t="shared" ca="1" si="4"/>
        <v>46.666614532470703</v>
      </c>
      <c r="C43" s="10">
        <f t="shared" ca="1" si="3"/>
        <v>198.76040649414062</v>
      </c>
      <c r="D43" s="10">
        <f t="shared" ca="1" si="3"/>
        <v>150.02082824707031</v>
      </c>
      <c r="E43" s="10"/>
    </row>
    <row r="44" spans="1:5" hidden="1" outlineLevel="1" x14ac:dyDescent="0.25">
      <c r="A44">
        <v>2007</v>
      </c>
      <c r="B44" s="10">
        <f t="shared" ca="1" si="4"/>
        <v>60.428806304931641</v>
      </c>
      <c r="C44" s="10">
        <f t="shared" ca="1" si="3"/>
        <v>228.37495422363281</v>
      </c>
      <c r="D44" s="10">
        <f t="shared" ca="1" si="3"/>
        <v>248.04421997070312</v>
      </c>
      <c r="E44" s="10"/>
    </row>
    <row r="45" spans="1:5" hidden="1" outlineLevel="1" x14ac:dyDescent="0.25">
      <c r="A45">
        <v>2008</v>
      </c>
      <c r="B45" s="10">
        <f t="shared" ca="1" si="4"/>
        <v>69.585014343261719</v>
      </c>
      <c r="C45" s="10">
        <f t="shared" ca="1" si="3"/>
        <v>252.81390380859375</v>
      </c>
      <c r="D45" s="10">
        <f t="shared" ca="1" si="3"/>
        <v>136.45683288574219</v>
      </c>
      <c r="E45" s="10"/>
    </row>
    <row r="46" spans="1:5" hidden="1" outlineLevel="1" x14ac:dyDescent="0.25">
      <c r="A46">
        <v>2009</v>
      </c>
      <c r="B46" s="10">
        <f t="shared" ca="1" si="4"/>
        <v>91.191398620605469</v>
      </c>
      <c r="C46" s="10">
        <f t="shared" ca="1" si="3"/>
        <v>244.59925842285156</v>
      </c>
      <c r="D46" s="10">
        <f t="shared" ca="1" si="3"/>
        <v>108.10135650634766</v>
      </c>
      <c r="E46" s="10"/>
    </row>
    <row r="47" spans="1:5" hidden="1" outlineLevel="1" x14ac:dyDescent="0.25">
      <c r="A47">
        <v>2010</v>
      </c>
      <c r="B47" s="10">
        <f t="shared" ca="1" si="4"/>
        <v>96.049186706542969</v>
      </c>
      <c r="C47" s="10">
        <f t="shared" ca="1" si="3"/>
        <v>270.20132446289062</v>
      </c>
      <c r="D47" s="10">
        <f t="shared" ca="1" si="3"/>
        <v>176.62899780273438</v>
      </c>
      <c r="E47" s="10"/>
    </row>
    <row r="48" spans="1:5" hidden="1" outlineLevel="1" x14ac:dyDescent="0.25">
      <c r="A48">
        <v>2011</v>
      </c>
      <c r="B48" s="10">
        <f t="shared" ca="1" si="4"/>
        <v>77.360610961914063</v>
      </c>
      <c r="C48" s="10">
        <f t="shared" ca="1" si="3"/>
        <v>294.58895874023437</v>
      </c>
      <c r="D48" s="10">
        <f t="shared" ca="1" si="3"/>
        <v>191.42706298828125</v>
      </c>
      <c r="E48" s="10"/>
    </row>
    <row r="49" spans="1:11" hidden="1" outlineLevel="1" x14ac:dyDescent="0.25">
      <c r="A49">
        <v>2012</v>
      </c>
      <c r="B49" s="10">
        <f t="shared" ca="1" si="4"/>
        <v>76.46380615234375</v>
      </c>
      <c r="C49" s="10">
        <f t="shared" ca="1" si="3"/>
        <v>307.89089965820312</v>
      </c>
      <c r="D49" s="10">
        <f t="shared" ca="1" si="3"/>
        <v>152.6673583984375</v>
      </c>
      <c r="E49" s="10"/>
    </row>
    <row r="50" spans="1:11" hidden="1" outlineLevel="1" x14ac:dyDescent="0.25">
      <c r="A50" t="s">
        <v>305</v>
      </c>
      <c r="B50" s="2">
        <f ca="1">(B49-B37)/B37</f>
        <v>0.93086055987894201</v>
      </c>
      <c r="C50" s="2">
        <f ca="1">(C49-C37)/C37</f>
        <v>2.261221879087298</v>
      </c>
      <c r="D50" s="2">
        <f ca="1">(D49-D37)/D37</f>
        <v>1.7360716543263421</v>
      </c>
      <c r="E50" s="2"/>
    </row>
    <row r="51" spans="1:11" collapsed="1" x14ac:dyDescent="0.25"/>
    <row r="52" spans="1:11" ht="21" x14ac:dyDescent="0.35">
      <c r="H52" s="30" t="s">
        <v>70</v>
      </c>
      <c r="I52" s="30"/>
      <c r="J52" s="30"/>
      <c r="K52" s="6"/>
    </row>
    <row r="53" spans="1:11" ht="20.25" customHeight="1" x14ac:dyDescent="0.25">
      <c r="H53" s="1" t="s">
        <v>49</v>
      </c>
      <c r="I53" s="1" t="s">
        <v>13</v>
      </c>
      <c r="J53" s="1" t="s">
        <v>50</v>
      </c>
      <c r="K53" s="1"/>
    </row>
    <row r="54" spans="1:11" ht="200.25" customHeight="1" thickBot="1" x14ac:dyDescent="0.3">
      <c r="G54" s="3" t="s">
        <v>40</v>
      </c>
    </row>
    <row r="55" spans="1:11" ht="200.25" customHeight="1" thickTop="1" thickBot="1" x14ac:dyDescent="0.3">
      <c r="G55" s="3" t="s">
        <v>41</v>
      </c>
    </row>
    <row r="56" spans="1:11" ht="200.25" customHeight="1" thickTop="1" thickBot="1" x14ac:dyDescent="0.3">
      <c r="G56" s="3" t="s">
        <v>42</v>
      </c>
    </row>
    <row r="57" spans="1:11" s="4" customFormat="1" ht="15.75" customHeight="1" thickTop="1" thickBot="1" x14ac:dyDescent="0.3">
      <c r="G57" s="5"/>
      <c r="H57" s="8" t="s">
        <v>72</v>
      </c>
    </row>
    <row r="58" spans="1:11" s="4" customFormat="1" ht="15.75" customHeight="1" thickTop="1" x14ac:dyDescent="0.25">
      <c r="G58" s="7"/>
      <c r="H58" s="8" t="s">
        <v>35</v>
      </c>
    </row>
    <row r="59" spans="1:11" s="4" customFormat="1" ht="15.75" customHeight="1" x14ac:dyDescent="0.25">
      <c r="G59" s="7"/>
    </row>
  </sheetData>
  <mergeCells count="4">
    <mergeCell ref="B1:E1"/>
    <mergeCell ref="B18:E18"/>
    <mergeCell ref="B35:E35"/>
    <mergeCell ref="H52:J52"/>
  </mergeCells>
  <pageMargins left="0.7" right="0.7" top="0.75" bottom="0.75" header="0.3" footer="0.3"/>
  <pageSetup scale="72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T59"/>
  <sheetViews>
    <sheetView showGridLines="0" topLeftCell="O51" zoomScale="90" zoomScaleNormal="90" workbookViewId="0">
      <selection activeCell="T55" sqref="T55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9" style="4" hidden="1" customWidth="1" outlineLevel="1"/>
    <col min="7" max="10" width="9" hidden="1" customWidth="1" outlineLevel="1"/>
    <col min="11" max="11" width="9" style="4" hidden="1" customWidth="1" outlineLevel="1"/>
    <col min="12" max="14" width="9" hidden="1" customWidth="1" outlineLevel="1"/>
    <col min="15" max="15" width="4.375" customWidth="1" collapsed="1"/>
    <col min="16" max="16" width="6.375" customWidth="1"/>
    <col min="17" max="19" width="32.875" customWidth="1"/>
    <col min="20" max="20" width="16.625" customWidth="1"/>
    <col min="21" max="16384" width="9" hidden="1"/>
  </cols>
  <sheetData>
    <row r="1" spans="1:17" hidden="1" outlineLevel="1" x14ac:dyDescent="0.25">
      <c r="A1" t="s">
        <v>33</v>
      </c>
      <c r="B1" s="29" t="s">
        <v>18</v>
      </c>
      <c r="C1" s="29"/>
      <c r="D1" s="29"/>
      <c r="E1" s="29"/>
      <c r="F1"/>
      <c r="G1" s="29" t="s">
        <v>299</v>
      </c>
      <c r="H1" s="29"/>
      <c r="I1" s="29"/>
      <c r="J1" s="29"/>
      <c r="K1" s="27"/>
      <c r="L1" s="29" t="s">
        <v>300</v>
      </c>
      <c r="M1" s="29"/>
      <c r="N1" s="29"/>
      <c r="O1" s="29"/>
    </row>
    <row r="2" spans="1:17" hidden="1" outlineLevel="1" x14ac:dyDescent="0.25">
      <c r="B2" t="s">
        <v>52</v>
      </c>
      <c r="C2" t="s">
        <v>54</v>
      </c>
      <c r="D2" t="s">
        <v>53</v>
      </c>
      <c r="G2" t="s">
        <v>280</v>
      </c>
      <c r="H2" t="s">
        <v>284</v>
      </c>
      <c r="I2" t="s">
        <v>282</v>
      </c>
      <c r="L2" t="s">
        <v>281</v>
      </c>
      <c r="M2" t="s">
        <v>285</v>
      </c>
      <c r="N2" t="s">
        <v>283</v>
      </c>
    </row>
    <row r="3" spans="1:17" hidden="1" outlineLevel="1" x14ac:dyDescent="0.25">
      <c r="A3">
        <v>2000</v>
      </c>
      <c r="B3" s="13">
        <f ca="1">INDEX(INDIRECT($A$1&amp;"!$A$1:$X$55"),MATCH($A3,INDIRECT($A$1&amp;"!$A$1:$A$55"),0),MATCH(B$2,INDIRECT($A$1&amp;"!$A$1:$X$1"),0))</f>
        <v>18.025304794311523</v>
      </c>
      <c r="C3" s="13">
        <f t="shared" ref="C3:D15" ca="1" si="0">INDEX(INDIRECT($A$1&amp;"!$A$1:$X$55"),MATCH($A3,INDIRECT($A$1&amp;"!$A$1:$A$55"),0),MATCH(C$2,INDIRECT($A$1&amp;"!$A$1:$X$1"),0))</f>
        <v>12.279586791992188</v>
      </c>
      <c r="D3" s="13">
        <f t="shared" ca="1" si="0"/>
        <v>1.1331629753112793</v>
      </c>
      <c r="E3" s="10"/>
      <c r="F3">
        <v>2000</v>
      </c>
      <c r="G3" s="13">
        <f ca="1">INDEX(INDIRECT($A$1&amp;"!$A$1:$X$55"),MATCH($A3,INDIRECT($A$1&amp;"!$A$1:$A$55"),0),MATCH(G$2,INDIRECT($A$1&amp;"!$A$1:$X$1"),0))</f>
        <v>18.025304794311523</v>
      </c>
      <c r="H3" s="13">
        <f t="shared" ref="H3:I15" ca="1" si="1">INDEX(INDIRECT($A$1&amp;"!$A$1:$X$55"),MATCH($A3,INDIRECT($A$1&amp;"!$A$1:$A$55"),0),MATCH(H$2,INDIRECT($A$1&amp;"!$A$1:$X$1"),0))</f>
        <v>12.279586791992188</v>
      </c>
      <c r="I3" s="13">
        <f t="shared" ca="1" si="1"/>
        <v>1.1331629753112793</v>
      </c>
      <c r="J3" s="13"/>
      <c r="K3">
        <v>2000</v>
      </c>
      <c r="L3" s="13">
        <f ca="1">INDEX(INDIRECT($A$1&amp;"!$A$1:$X$55"),MATCH($A3,INDIRECT($A$1&amp;"!$A$1:$A$55"),0),MATCH(L$2,INDIRECT($A$1&amp;"!$A$1:$X$1"),0))</f>
        <v>18.025304794311523</v>
      </c>
      <c r="M3" s="13">
        <f t="shared" ref="M3:N15" ca="1" si="2">INDEX(INDIRECT($A$1&amp;"!$A$1:$X$55"),MATCH($A3,INDIRECT($A$1&amp;"!$A$1:$A$55"),0),MATCH(M$2,INDIRECT($A$1&amp;"!$A$1:$X$1"),0))</f>
        <v>12.279586791992188</v>
      </c>
      <c r="N3" s="13">
        <f t="shared" ca="1" si="2"/>
        <v>1.1331629753112793</v>
      </c>
      <c r="O3" s="10"/>
    </row>
    <row r="4" spans="1:17" hidden="1" outlineLevel="1" x14ac:dyDescent="0.25">
      <c r="A4">
        <v>2001</v>
      </c>
      <c r="B4" s="13">
        <f t="shared" ref="B4:B15" ca="1" si="3">INDEX(INDIRECT($A$1&amp;"!$A$1:$X$55"),MATCH($A4,INDIRECT($A$1&amp;"!$A$1:$A$55"),0),MATCH(B$2,INDIRECT($A$1&amp;"!$A$1:$X$1"),0))</f>
        <v>18.764631271362305</v>
      </c>
      <c r="C4" s="13">
        <f t="shared" ca="1" si="0"/>
        <v>12.816642761230469</v>
      </c>
      <c r="D4" s="13">
        <f t="shared" ca="1" si="0"/>
        <v>-0.54889547824859619</v>
      </c>
      <c r="E4" s="10"/>
      <c r="F4">
        <v>2001</v>
      </c>
      <c r="G4" s="13">
        <f t="shared" ref="G4:G15" ca="1" si="4">INDEX(INDIRECT($A$1&amp;"!$A$1:$X$55"),MATCH($A4,INDIRECT($A$1&amp;"!$A$1:$A$55"),0),MATCH(G$2,INDIRECT($A$1&amp;"!$A$1:$X$1"),0))</f>
        <v>19.190990447998047</v>
      </c>
      <c r="H4" s="13">
        <f t="shared" ca="1" si="1"/>
        <v>13.107855796813965</v>
      </c>
      <c r="I4" s="13">
        <f t="shared" ca="1" si="1"/>
        <v>-0.56136715412139893</v>
      </c>
      <c r="J4" s="10"/>
      <c r="K4">
        <v>2001</v>
      </c>
      <c r="L4" s="13">
        <f t="shared" ref="L4:L15" ca="1" si="5">INDEX(INDIRECT($A$1&amp;"!$A$1:$X$55"),MATCH($A4,INDIRECT($A$1&amp;"!$A$1:$A$55"),0),MATCH(L$2,INDIRECT($A$1&amp;"!$A$1:$X$1"),0))</f>
        <v>18.66352653503418</v>
      </c>
      <c r="M4" s="13">
        <f t="shared" ca="1" si="2"/>
        <v>12.747586250305176</v>
      </c>
      <c r="N4" s="13">
        <f t="shared" ca="1" si="2"/>
        <v>-0.54593801498413086</v>
      </c>
      <c r="O4" s="10"/>
    </row>
    <row r="5" spans="1:17" hidden="1" outlineLevel="1" x14ac:dyDescent="0.25">
      <c r="A5">
        <v>2002</v>
      </c>
      <c r="B5" s="13">
        <f t="shared" ca="1" si="3"/>
        <v>20.026243209838867</v>
      </c>
      <c r="C5" s="13">
        <f t="shared" ca="1" si="0"/>
        <v>15.822648048400879</v>
      </c>
      <c r="D5" s="13">
        <f t="shared" ca="1" si="0"/>
        <v>-0.76652896404266357</v>
      </c>
      <c r="E5" s="10"/>
      <c r="F5">
        <v>2002</v>
      </c>
      <c r="G5" s="13">
        <f t="shared" ca="1" si="4"/>
        <v>20.934959411621094</v>
      </c>
      <c r="H5" s="13">
        <f t="shared" ca="1" si="1"/>
        <v>16.540620803833008</v>
      </c>
      <c r="I5" s="13">
        <f t="shared" ca="1" si="1"/>
        <v>-0.80131113529205322</v>
      </c>
      <c r="J5" s="10"/>
      <c r="K5">
        <v>2002</v>
      </c>
      <c r="L5" s="13">
        <f t="shared" ca="1" si="5"/>
        <v>20.041694641113281</v>
      </c>
      <c r="M5" s="13">
        <f t="shared" ca="1" si="2"/>
        <v>15.834856033325195</v>
      </c>
      <c r="N5" s="13">
        <f t="shared" ca="1" si="2"/>
        <v>-0.767120361328125</v>
      </c>
      <c r="O5" s="10"/>
      <c r="Q5" s="9"/>
    </row>
    <row r="6" spans="1:17" hidden="1" outlineLevel="1" x14ac:dyDescent="0.25">
      <c r="A6">
        <v>2003</v>
      </c>
      <c r="B6" s="13">
        <f t="shared" ca="1" si="3"/>
        <v>22.792068481445313</v>
      </c>
      <c r="C6" s="13">
        <f t="shared" ca="1" si="0"/>
        <v>17.346340179443359</v>
      </c>
      <c r="D6" s="13">
        <f t="shared" ca="1" si="0"/>
        <v>-0.7338985800743103</v>
      </c>
      <c r="E6" s="10"/>
      <c r="F6">
        <v>2003</v>
      </c>
      <c r="G6" s="13">
        <f t="shared" ca="1" si="4"/>
        <v>24.34190559387207</v>
      </c>
      <c r="H6" s="13">
        <f t="shared" ca="1" si="1"/>
        <v>18.525873184204102</v>
      </c>
      <c r="I6" s="13">
        <f t="shared" ca="1" si="1"/>
        <v>-0.78380286693572998</v>
      </c>
      <c r="J6" s="10"/>
      <c r="K6">
        <v>2003</v>
      </c>
      <c r="L6" s="13">
        <f t="shared" ca="1" si="5"/>
        <v>22.786006927490234</v>
      </c>
      <c r="M6" s="13">
        <f t="shared" ca="1" si="2"/>
        <v>17.341726303100586</v>
      </c>
      <c r="N6" s="13">
        <f t="shared" ca="1" si="2"/>
        <v>-0.7337033748626709</v>
      </c>
      <c r="O6" s="10"/>
    </row>
    <row r="7" spans="1:17" hidden="1" outlineLevel="1" x14ac:dyDescent="0.25">
      <c r="A7">
        <v>2004</v>
      </c>
      <c r="B7" s="13">
        <f t="shared" ca="1" si="3"/>
        <v>25.529247283935547</v>
      </c>
      <c r="C7" s="13">
        <f t="shared" ca="1" si="0"/>
        <v>18.88062858581543</v>
      </c>
      <c r="D7" s="13">
        <f t="shared" ca="1" si="0"/>
        <v>-0.31270551681518555</v>
      </c>
      <c r="E7" s="10"/>
      <c r="F7">
        <v>2004</v>
      </c>
      <c r="G7" s="13">
        <f t="shared" ca="1" si="4"/>
        <v>27.843381881713867</v>
      </c>
      <c r="H7" s="13">
        <f t="shared" ca="1" si="1"/>
        <v>20.59208869934082</v>
      </c>
      <c r="I7" s="13">
        <f t="shared" ca="1" si="1"/>
        <v>-0.34105110168457031</v>
      </c>
      <c r="J7" s="10"/>
      <c r="K7">
        <v>2004</v>
      </c>
      <c r="L7" s="13">
        <f t="shared" ca="1" si="5"/>
        <v>25.38408088684082</v>
      </c>
      <c r="M7" s="13">
        <f t="shared" ca="1" si="2"/>
        <v>18.773269653320313</v>
      </c>
      <c r="N7" s="13">
        <f t="shared" ca="1" si="2"/>
        <v>-0.31092739105224609</v>
      </c>
      <c r="O7" s="10"/>
    </row>
    <row r="8" spans="1:17" hidden="1" outlineLevel="1" x14ac:dyDescent="0.25">
      <c r="A8">
        <v>2005</v>
      </c>
      <c r="B8" s="13">
        <f t="shared" ca="1" si="3"/>
        <v>26.952651977539062</v>
      </c>
      <c r="C8" s="13">
        <f t="shared" ca="1" si="0"/>
        <v>20.219228744506836</v>
      </c>
      <c r="D8" s="13">
        <f t="shared" ca="1" si="0"/>
        <v>0.92400747537612915</v>
      </c>
      <c r="E8" s="10"/>
      <c r="F8">
        <v>2005</v>
      </c>
      <c r="G8" s="13">
        <f t="shared" ca="1" si="4"/>
        <v>30.008516311645508</v>
      </c>
      <c r="H8" s="13">
        <f t="shared" ca="1" si="1"/>
        <v>22.511661529541016</v>
      </c>
      <c r="I8" s="13">
        <f t="shared" ca="1" si="1"/>
        <v>1.0287704467773437</v>
      </c>
      <c r="J8" s="10"/>
      <c r="K8">
        <v>2005</v>
      </c>
      <c r="L8" s="13">
        <f t="shared" ca="1" si="5"/>
        <v>26.460248947143555</v>
      </c>
      <c r="M8" s="13">
        <f t="shared" ca="1" si="2"/>
        <v>19.849838256835938</v>
      </c>
      <c r="N8" s="13">
        <f t="shared" ca="1" si="2"/>
        <v>0.90712648630142212</v>
      </c>
      <c r="O8" s="10"/>
    </row>
    <row r="9" spans="1:17" hidden="1" outlineLevel="1" x14ac:dyDescent="0.25">
      <c r="A9">
        <v>2006</v>
      </c>
      <c r="B9" s="13">
        <f t="shared" ca="1" si="3"/>
        <v>30.124612808227539</v>
      </c>
      <c r="C9" s="13">
        <f t="shared" ca="1" si="0"/>
        <v>22.888969421386719</v>
      </c>
      <c r="D9" s="13">
        <f t="shared" ca="1" si="0"/>
        <v>2.8631687164306641</v>
      </c>
      <c r="E9" s="10"/>
      <c r="F9">
        <v>2006</v>
      </c>
      <c r="G9" s="13">
        <f t="shared" ca="1" si="4"/>
        <v>34.227310180664063</v>
      </c>
      <c r="H9" s="13">
        <f t="shared" ca="1" si="1"/>
        <v>26.00623893737793</v>
      </c>
      <c r="I9" s="13">
        <f t="shared" ca="1" si="1"/>
        <v>3.2531061172485352</v>
      </c>
      <c r="J9" s="10"/>
      <c r="K9">
        <v>2006</v>
      </c>
      <c r="L9" s="13">
        <f t="shared" ca="1" si="5"/>
        <v>29.237035751342773</v>
      </c>
      <c r="M9" s="13">
        <f t="shared" ca="1" si="2"/>
        <v>22.214578628540039</v>
      </c>
      <c r="N9" s="13">
        <f t="shared" ca="1" si="2"/>
        <v>2.7788095474243164</v>
      </c>
      <c r="O9" s="10"/>
    </row>
    <row r="10" spans="1:17" hidden="1" outlineLevel="1" x14ac:dyDescent="0.25">
      <c r="A10">
        <v>2007</v>
      </c>
      <c r="B10" s="13">
        <f t="shared" ca="1" si="3"/>
        <v>34.576774597167969</v>
      </c>
      <c r="C10" s="13">
        <f t="shared" ca="1" si="0"/>
        <v>27.340869903564453</v>
      </c>
      <c r="D10" s="13">
        <f t="shared" ca="1" si="0"/>
        <v>1.0764060020446777</v>
      </c>
      <c r="E10" s="10"/>
      <c r="F10">
        <v>2007</v>
      </c>
      <c r="G10" s="13">
        <f t="shared" ca="1" si="4"/>
        <v>40.078754425048828</v>
      </c>
      <c r="H10" s="13">
        <f t="shared" ca="1" si="1"/>
        <v>31.691446304321289</v>
      </c>
      <c r="I10" s="13">
        <f t="shared" ca="1" si="1"/>
        <v>1.2476874589920044</v>
      </c>
      <c r="J10" s="10"/>
      <c r="K10">
        <v>2007</v>
      </c>
      <c r="L10" s="13">
        <f t="shared" ca="1" si="5"/>
        <v>33.285812377929687</v>
      </c>
      <c r="M10" s="13">
        <f t="shared" ca="1" si="2"/>
        <v>26.320068359375</v>
      </c>
      <c r="N10" s="13">
        <f t="shared" ca="1" si="2"/>
        <v>1.0362170934677124</v>
      </c>
      <c r="O10" s="10"/>
    </row>
    <row r="11" spans="1:17" hidden="1" outlineLevel="1" x14ac:dyDescent="0.25">
      <c r="A11">
        <v>2008</v>
      </c>
      <c r="B11" s="13">
        <f t="shared" ca="1" si="3"/>
        <v>40.629997253417969</v>
      </c>
      <c r="C11" s="13">
        <f t="shared" ca="1" si="0"/>
        <v>33.950695037841797</v>
      </c>
      <c r="D11" s="13">
        <f t="shared" ca="1" si="0"/>
        <v>3.7742986679077148</v>
      </c>
      <c r="E11" s="10"/>
      <c r="F11">
        <v>2008</v>
      </c>
      <c r="G11" s="13">
        <f t="shared" ca="1" si="4"/>
        <v>48.038570404052734</v>
      </c>
      <c r="H11" s="13">
        <f t="shared" ca="1" si="1"/>
        <v>40.141342163085938</v>
      </c>
      <c r="I11" s="13">
        <f t="shared" ca="1" si="1"/>
        <v>4.4625129699707031</v>
      </c>
      <c r="J11" s="10"/>
      <c r="K11">
        <v>2008</v>
      </c>
      <c r="L11" s="13">
        <f t="shared" ca="1" si="5"/>
        <v>38.421478271484375</v>
      </c>
      <c r="M11" s="13">
        <f t="shared" ca="1" si="2"/>
        <v>32.105243682861328</v>
      </c>
      <c r="N11" s="13">
        <f t="shared" ca="1" si="2"/>
        <v>3.5691397190093994</v>
      </c>
      <c r="O11" s="10"/>
    </row>
    <row r="12" spans="1:17" hidden="1" outlineLevel="1" x14ac:dyDescent="0.25">
      <c r="A12">
        <v>2009</v>
      </c>
      <c r="B12" s="13">
        <f t="shared" ca="1" si="3"/>
        <v>40.937236785888672</v>
      </c>
      <c r="C12" s="13">
        <f t="shared" ca="1" si="0"/>
        <v>35.344829559326172</v>
      </c>
      <c r="D12" s="13">
        <f t="shared" ca="1" si="0"/>
        <v>3.1221609115600586</v>
      </c>
      <c r="E12" s="10"/>
      <c r="F12">
        <v>2009</v>
      </c>
      <c r="G12" s="13">
        <f t="shared" ca="1" si="4"/>
        <v>49.372714996337891</v>
      </c>
      <c r="H12" s="13">
        <f t="shared" ca="1" si="1"/>
        <v>42.627941131591797</v>
      </c>
      <c r="I12" s="13">
        <f t="shared" ca="1" si="1"/>
        <v>3.7655093669891357</v>
      </c>
      <c r="J12" s="10"/>
      <c r="K12">
        <v>2009</v>
      </c>
      <c r="L12" s="13">
        <f t="shared" ca="1" si="5"/>
        <v>39.629440307617188</v>
      </c>
      <c r="M12" s="13">
        <f t="shared" ca="1" si="2"/>
        <v>34.215686798095703</v>
      </c>
      <c r="N12" s="13">
        <f t="shared" ca="1" si="2"/>
        <v>3.0224192142486572</v>
      </c>
      <c r="O12" s="10"/>
    </row>
    <row r="13" spans="1:17" hidden="1" outlineLevel="1" x14ac:dyDescent="0.25">
      <c r="A13">
        <v>2010</v>
      </c>
      <c r="B13" s="13">
        <f t="shared" ca="1" si="3"/>
        <v>43.213737487792969</v>
      </c>
      <c r="C13" s="13">
        <f t="shared" ca="1" si="0"/>
        <v>37.259906768798828</v>
      </c>
      <c r="D13" s="13">
        <f t="shared" ca="1" si="0"/>
        <v>0.97297859191894531</v>
      </c>
      <c r="E13" s="10"/>
      <c r="F13">
        <v>2010</v>
      </c>
      <c r="G13" s="13">
        <f t="shared" ca="1" si="4"/>
        <v>53.171226501464844</v>
      </c>
      <c r="H13" s="13">
        <f t="shared" ca="1" si="1"/>
        <v>45.845489501953125</v>
      </c>
      <c r="I13" s="13">
        <f t="shared" ca="1" si="1"/>
        <v>1.1971763372421265</v>
      </c>
      <c r="J13" s="10"/>
      <c r="K13">
        <v>2010</v>
      </c>
      <c r="L13" s="13">
        <f t="shared" ca="1" si="5"/>
        <v>41.989700317382813</v>
      </c>
      <c r="M13" s="13">
        <f t="shared" ca="1" si="2"/>
        <v>36.204513549804688</v>
      </c>
      <c r="N13" s="13">
        <f t="shared" ca="1" si="2"/>
        <v>0.94541871547698975</v>
      </c>
      <c r="O13" s="10"/>
    </row>
    <row r="14" spans="1:17" hidden="1" outlineLevel="1" x14ac:dyDescent="0.25">
      <c r="A14">
        <v>2011</v>
      </c>
      <c r="B14" s="13">
        <f t="shared" ca="1" si="3"/>
        <v>37.51507568359375</v>
      </c>
      <c r="C14" s="13">
        <f t="shared" ca="1" si="0"/>
        <v>40.376213073730469</v>
      </c>
      <c r="D14" s="13">
        <f t="shared" ca="1" si="0"/>
        <v>2.3601853847503662</v>
      </c>
      <c r="E14" s="10"/>
      <c r="F14">
        <v>2011</v>
      </c>
      <c r="G14" s="13">
        <f t="shared" ca="1" si="4"/>
        <v>47.100349426269531</v>
      </c>
      <c r="H14" s="13">
        <f t="shared" ca="1" si="1"/>
        <v>50.692516326904297</v>
      </c>
      <c r="I14" s="13">
        <f t="shared" ca="1" si="1"/>
        <v>2.9632232189178467</v>
      </c>
      <c r="J14" s="10"/>
      <c r="K14">
        <v>2011</v>
      </c>
      <c r="L14" s="13">
        <f t="shared" ca="1" si="5"/>
        <v>36.057212829589844</v>
      </c>
      <c r="M14" s="13">
        <f t="shared" ca="1" si="2"/>
        <v>38.807163238525391</v>
      </c>
      <c r="N14" s="13">
        <f t="shared" ca="1" si="2"/>
        <v>2.2684667110443115</v>
      </c>
      <c r="O14" s="10"/>
    </row>
    <row r="15" spans="1:17" hidden="1" outlineLevel="1" x14ac:dyDescent="0.25">
      <c r="A15">
        <v>2012</v>
      </c>
      <c r="B15" s="13">
        <f t="shared" ca="1" si="3"/>
        <v>38.418491363525391</v>
      </c>
      <c r="C15" s="13">
        <f t="shared" ca="1" si="0"/>
        <v>46.398094177246094</v>
      </c>
      <c r="D15" s="13">
        <f t="shared" ca="1" si="0"/>
        <v>2.2424259185791016</v>
      </c>
      <c r="E15" s="10"/>
      <c r="F15">
        <v>2012</v>
      </c>
      <c r="G15" s="13">
        <f t="shared" ca="1" si="4"/>
        <v>49.224212646484375</v>
      </c>
      <c r="H15" s="13">
        <f t="shared" ca="1" si="1"/>
        <v>59.448184967041016</v>
      </c>
      <c r="I15" s="13">
        <f t="shared" ca="1" si="1"/>
        <v>2.873138427734375</v>
      </c>
      <c r="J15" s="10"/>
      <c r="K15">
        <v>2012</v>
      </c>
      <c r="L15" s="13">
        <f t="shared" ca="1" si="5"/>
        <v>36.919136047363281</v>
      </c>
      <c r="M15" s="13">
        <f t="shared" ca="1" si="2"/>
        <v>44.587314605712891</v>
      </c>
      <c r="N15" s="13">
        <f t="shared" ca="1" si="2"/>
        <v>2.1549105644226074</v>
      </c>
      <c r="O15" s="10"/>
    </row>
    <row r="16" spans="1:17" hidden="1" outlineLevel="1" x14ac:dyDescent="0.25">
      <c r="A16" t="s">
        <v>305</v>
      </c>
      <c r="B16" s="2">
        <f ca="1">(B15-B3)/B3</f>
        <v>1.1313643126661364</v>
      </c>
      <c r="C16" s="2">
        <f ca="1">(C15-C3)/C3</f>
        <v>2.7784735727022509</v>
      </c>
      <c r="D16" s="2">
        <f ca="1">(D15-D3)/D3</f>
        <v>0.97890856605432974</v>
      </c>
      <c r="E16" s="2"/>
      <c r="F16" t="s">
        <v>305</v>
      </c>
      <c r="G16" s="2">
        <f ca="1">(G15-G3)/G3</f>
        <v>1.7308394065002823</v>
      </c>
      <c r="H16" s="2">
        <f ca="1">(H15-H3)/H3</f>
        <v>3.8412203092866775</v>
      </c>
      <c r="I16" s="2">
        <f ca="1">(I15-I3)/I3</f>
        <v>1.5355032685789309</v>
      </c>
      <c r="J16" s="2"/>
      <c r="K16" t="s">
        <v>305</v>
      </c>
      <c r="L16" s="2">
        <f ca="1">(L15-L3)/L3</f>
        <v>1.0481837321837868</v>
      </c>
      <c r="M16" s="2">
        <f ca="1">(M15-M3)/M3</f>
        <v>2.6310109909227033</v>
      </c>
      <c r="N16" s="2">
        <f ca="1">(N15-N3)/N3</f>
        <v>0.90167752686294267</v>
      </c>
      <c r="O16" s="2"/>
    </row>
    <row r="17" spans="1:15" hidden="1" outlineLevel="1" x14ac:dyDescent="0.25"/>
    <row r="18" spans="1:15" hidden="1" outlineLevel="1" x14ac:dyDescent="0.25">
      <c r="A18" t="s">
        <v>34</v>
      </c>
      <c r="B18" s="29" t="s">
        <v>23</v>
      </c>
      <c r="C18" s="29"/>
      <c r="D18" s="29"/>
      <c r="E18" s="29"/>
      <c r="F18" s="27"/>
      <c r="G18" s="29" t="s">
        <v>301</v>
      </c>
      <c r="H18" s="29"/>
      <c r="I18" s="29"/>
      <c r="J18" s="29"/>
      <c r="K18" s="27"/>
      <c r="L18" s="29" t="s">
        <v>303</v>
      </c>
      <c r="M18" s="29"/>
      <c r="N18" s="29"/>
      <c r="O18" s="29"/>
    </row>
    <row r="19" spans="1:15" hidden="1" outlineLevel="1" x14ac:dyDescent="0.25">
      <c r="B19" t="s">
        <v>52</v>
      </c>
      <c r="C19" t="s">
        <v>54</v>
      </c>
      <c r="D19" t="s">
        <v>53</v>
      </c>
      <c r="G19" t="s">
        <v>280</v>
      </c>
      <c r="H19" t="s">
        <v>284</v>
      </c>
      <c r="I19" t="s">
        <v>282</v>
      </c>
      <c r="L19" t="s">
        <v>281</v>
      </c>
      <c r="M19" t="s">
        <v>285</v>
      </c>
      <c r="N19" t="s">
        <v>283</v>
      </c>
    </row>
    <row r="20" spans="1:15" hidden="1" outlineLevel="1" x14ac:dyDescent="0.25">
      <c r="A20">
        <v>2000</v>
      </c>
      <c r="B20" s="13">
        <f ca="1">INDEX(INDIRECT($A$18&amp;"!$A$1:$X$55"),MATCH($A20,INDIRECT($A$18&amp;"!$A$1:$A$55"),0),MATCH(B$19,INDIRECT($A$18&amp;"!$A$1:$X$1"),0))</f>
        <v>6.0075111389160156</v>
      </c>
      <c r="C20" s="13">
        <f t="shared" ref="C20:D32" ca="1" si="6">INDEX(INDIRECT($A$18&amp;"!$A$1:$X$55"),MATCH($A20,INDIRECT($A$18&amp;"!$A$1:$A$55"),0),MATCH(C$19,INDIRECT($A$18&amp;"!$A$1:$X$1"),0))</f>
        <v>18.142637252807617</v>
      </c>
      <c r="D20" s="13">
        <f t="shared" ca="1" si="6"/>
        <v>11.484989166259766</v>
      </c>
      <c r="E20" s="10"/>
      <c r="F20">
        <v>2000</v>
      </c>
      <c r="G20" s="13">
        <f ca="1">INDEX(INDIRECT($A$18&amp;"!$A$1:$X$55"),MATCH($A20,INDIRECT($A$18&amp;"!$A$1:$A$55"),0),MATCH(G$19,INDIRECT($A$18&amp;"!$A$1:$X$1"),0))</f>
        <v>6.0075111389160156</v>
      </c>
      <c r="H20" s="13">
        <f t="shared" ref="H20:I32" ca="1" si="7">INDEX(INDIRECT($A$18&amp;"!$A$1:$X$55"),MATCH($A20,INDIRECT($A$18&amp;"!$A$1:$A$55"),0),MATCH(H$19,INDIRECT($A$18&amp;"!$A$1:$X$1"),0))</f>
        <v>18.142637252807617</v>
      </c>
      <c r="I20" s="13">
        <f t="shared" ca="1" si="7"/>
        <v>11.484989166259766</v>
      </c>
      <c r="J20" s="13"/>
      <c r="K20">
        <v>2000</v>
      </c>
      <c r="L20" s="13">
        <f ca="1">INDEX(INDIRECT($A$18&amp;"!$A$1:$X$55"),MATCH($A20,INDIRECT($A$18&amp;"!$A$1:$A$55"),0),MATCH(L$19,INDIRECT($A$18&amp;"!$A$1:$X$1"),0))</f>
        <v>6.0075111389160156</v>
      </c>
      <c r="M20" s="13">
        <f t="shared" ref="M20:N32" ca="1" si="8">INDEX(INDIRECT($A$18&amp;"!$A$1:$X$55"),MATCH($A20,INDIRECT($A$18&amp;"!$A$1:$A$55"),0),MATCH(M$19,INDIRECT($A$18&amp;"!$A$1:$X$1"),0))</f>
        <v>18.142637252807617</v>
      </c>
      <c r="N20" s="13">
        <f t="shared" ca="1" si="8"/>
        <v>11.484989166259766</v>
      </c>
      <c r="O20" s="10"/>
    </row>
    <row r="21" spans="1:15" hidden="1" outlineLevel="1" x14ac:dyDescent="0.25">
      <c r="A21">
        <v>2001</v>
      </c>
      <c r="B21" s="13">
        <f t="shared" ref="B21:B32" ca="1" si="9">INDEX(INDIRECT($A$18&amp;"!$A$1:$X$55"),MATCH($A21,INDIRECT($A$18&amp;"!$A$1:$A$55"),0),MATCH(B$19,INDIRECT($A$18&amp;"!$A$1:$X$1"),0))</f>
        <v>7.3165221214294434</v>
      </c>
      <c r="C21" s="13">
        <f t="shared" ca="1" si="6"/>
        <v>20.143136978149414</v>
      </c>
      <c r="D21" s="13">
        <f t="shared" ca="1" si="6"/>
        <v>6.0197691917419434</v>
      </c>
      <c r="E21" s="10"/>
      <c r="F21">
        <v>2001</v>
      </c>
      <c r="G21" s="13">
        <f t="shared" ref="G21:G32" ca="1" si="10">INDEX(INDIRECT($A$18&amp;"!$A$1:$X$55"),MATCH($A21,INDIRECT($A$18&amp;"!$A$1:$A$55"),0),MATCH(G$19,INDIRECT($A$18&amp;"!$A$1:$X$1"),0))</f>
        <v>7.414759635925293</v>
      </c>
      <c r="H21" s="13">
        <f t="shared" ca="1" si="7"/>
        <v>20.413595199584961</v>
      </c>
      <c r="I21" s="13">
        <f t="shared" ca="1" si="7"/>
        <v>6.1005954742431641</v>
      </c>
      <c r="J21" s="10"/>
      <c r="K21">
        <v>2001</v>
      </c>
      <c r="L21" s="13">
        <f t="shared" ref="L21:L32" ca="1" si="11">INDEX(INDIRECT($A$18&amp;"!$A$1:$X$55"),MATCH($A21,INDIRECT($A$18&amp;"!$A$1:$A$55"),0),MATCH(L$19,INDIRECT($A$18&amp;"!$A$1:$X$1"),0))</f>
        <v>7.2109651565551758</v>
      </c>
      <c r="M21" s="13">
        <f t="shared" ca="1" si="8"/>
        <v>19.852529525756836</v>
      </c>
      <c r="N21" s="13">
        <f t="shared" ca="1" si="8"/>
        <v>5.9329209327697754</v>
      </c>
      <c r="O21" s="10"/>
    </row>
    <row r="22" spans="1:15" hidden="1" outlineLevel="1" x14ac:dyDescent="0.25">
      <c r="A22">
        <v>2002</v>
      </c>
      <c r="B22" s="13">
        <f t="shared" ca="1" si="9"/>
        <v>5.1309976577758789</v>
      </c>
      <c r="C22" s="13">
        <f t="shared" ca="1" si="6"/>
        <v>22.899663925170898</v>
      </c>
      <c r="D22" s="13">
        <f t="shared" ca="1" si="6"/>
        <v>2.2165291309356689</v>
      </c>
      <c r="E22" s="10"/>
      <c r="F22">
        <v>2002</v>
      </c>
      <c r="G22" s="13">
        <f t="shared" ca="1" si="10"/>
        <v>5.2678751945495605</v>
      </c>
      <c r="H22" s="13">
        <f t="shared" ca="1" si="7"/>
        <v>23.510551452636719</v>
      </c>
      <c r="I22" s="13">
        <f t="shared" ca="1" si="7"/>
        <v>2.2756586074829102</v>
      </c>
      <c r="J22" s="10"/>
      <c r="K22">
        <v>2002</v>
      </c>
      <c r="L22" s="13">
        <f t="shared" ca="1" si="11"/>
        <v>5.0431027412414551</v>
      </c>
      <c r="M22" s="13">
        <f t="shared" ca="1" si="8"/>
        <v>22.507389068603516</v>
      </c>
      <c r="N22" s="13">
        <f t="shared" ca="1" si="8"/>
        <v>2.1785595417022705</v>
      </c>
      <c r="O22" s="10"/>
    </row>
    <row r="23" spans="1:15" hidden="1" outlineLevel="1" x14ac:dyDescent="0.25">
      <c r="A23">
        <v>2003</v>
      </c>
      <c r="B23" s="13">
        <f t="shared" ca="1" si="9"/>
        <v>2.5291988849639893</v>
      </c>
      <c r="C23" s="13">
        <f t="shared" ca="1" si="6"/>
        <v>27.67442512512207</v>
      </c>
      <c r="D23" s="13">
        <f t="shared" ca="1" si="6"/>
        <v>6.5446286201477051</v>
      </c>
      <c r="E23" s="10"/>
      <c r="F23">
        <v>2003</v>
      </c>
      <c r="G23" s="13">
        <f t="shared" ca="1" si="10"/>
        <v>2.6297371387481689</v>
      </c>
      <c r="H23" s="13">
        <f t="shared" ca="1" si="7"/>
        <v>28.774511337280273</v>
      </c>
      <c r="I23" s="13">
        <f t="shared" ca="1" si="7"/>
        <v>6.8047842979431152</v>
      </c>
      <c r="J23" s="10"/>
      <c r="K23">
        <v>2003</v>
      </c>
      <c r="L23" s="13">
        <f t="shared" ca="1" si="11"/>
        <v>2.4616482257843018</v>
      </c>
      <c r="M23" s="13">
        <f t="shared" ca="1" si="8"/>
        <v>26.93528938293457</v>
      </c>
      <c r="N23" s="13">
        <f t="shared" ca="1" si="8"/>
        <v>6.3698325157165527</v>
      </c>
      <c r="O23" s="10"/>
    </row>
    <row r="24" spans="1:15" hidden="1" outlineLevel="1" x14ac:dyDescent="0.25">
      <c r="A24">
        <v>2004</v>
      </c>
      <c r="B24" s="13">
        <f t="shared" ca="1" si="9"/>
        <v>3.5324337482452393</v>
      </c>
      <c r="C24" s="13">
        <f t="shared" ca="1" si="6"/>
        <v>31.228538513183594</v>
      </c>
      <c r="D24" s="13">
        <f t="shared" ca="1" si="6"/>
        <v>16.016315460205078</v>
      </c>
      <c r="E24" s="10"/>
      <c r="F24">
        <v>2004</v>
      </c>
      <c r="G24" s="13">
        <f t="shared" ca="1" si="10"/>
        <v>3.7186129093170166</v>
      </c>
      <c r="H24" s="13">
        <f t="shared" ca="1" si="7"/>
        <v>32.874458312988281</v>
      </c>
      <c r="I24" s="13">
        <f t="shared" ca="1" si="7"/>
        <v>16.860466003417969</v>
      </c>
      <c r="J24" s="10"/>
      <c r="K24">
        <v>2004</v>
      </c>
      <c r="L24" s="13">
        <f t="shared" ca="1" si="11"/>
        <v>3.3901622295379639</v>
      </c>
      <c r="M24" s="13">
        <f t="shared" ca="1" si="8"/>
        <v>29.970787048339844</v>
      </c>
      <c r="N24" s="13">
        <f t="shared" ca="1" si="8"/>
        <v>15.371244430541992</v>
      </c>
      <c r="O24" s="10"/>
    </row>
    <row r="25" spans="1:15" hidden="1" outlineLevel="1" x14ac:dyDescent="0.25">
      <c r="A25">
        <v>2005</v>
      </c>
      <c r="B25" s="13">
        <f t="shared" ca="1" si="9"/>
        <v>7.1881484985351563</v>
      </c>
      <c r="C25" s="13">
        <f t="shared" ca="1" si="6"/>
        <v>35.850517272949219</v>
      </c>
      <c r="D25" s="13">
        <f t="shared" ca="1" si="6"/>
        <v>33.631923675537109</v>
      </c>
      <c r="E25" s="10"/>
      <c r="F25">
        <v>2005</v>
      </c>
      <c r="G25" s="13">
        <f t="shared" ca="1" si="10"/>
        <v>7.6597099304199219</v>
      </c>
      <c r="H25" s="13">
        <f t="shared" ca="1" si="7"/>
        <v>38.202407836914063</v>
      </c>
      <c r="I25" s="13">
        <f t="shared" ca="1" si="7"/>
        <v>35.838264465332031</v>
      </c>
      <c r="J25" s="10"/>
      <c r="K25">
        <v>2005</v>
      </c>
      <c r="L25" s="13">
        <f t="shared" ca="1" si="11"/>
        <v>6.7540106773376465</v>
      </c>
      <c r="M25" s="13">
        <f t="shared" ca="1" si="8"/>
        <v>33.685276031494141</v>
      </c>
      <c r="N25" s="13">
        <f t="shared" ca="1" si="8"/>
        <v>31.600675582885742</v>
      </c>
      <c r="O25" s="10"/>
    </row>
    <row r="26" spans="1:15" hidden="1" outlineLevel="1" x14ac:dyDescent="0.25">
      <c r="A26">
        <v>2006</v>
      </c>
      <c r="B26" s="13">
        <f t="shared" ca="1" si="9"/>
        <v>6.6051297187805176</v>
      </c>
      <c r="C26" s="13">
        <f t="shared" ca="1" si="6"/>
        <v>41.957950592041016</v>
      </c>
      <c r="D26" s="13">
        <f t="shared" ca="1" si="6"/>
        <v>33.559429168701172</v>
      </c>
      <c r="E26" s="10"/>
      <c r="F26">
        <v>2006</v>
      </c>
      <c r="G26" s="13">
        <f t="shared" ca="1" si="10"/>
        <v>7.1225972175598145</v>
      </c>
      <c r="H26" s="13">
        <f t="shared" ca="1" si="7"/>
        <v>45.245075225830078</v>
      </c>
      <c r="I26" s="13">
        <f t="shared" ca="1" si="7"/>
        <v>36.188583374023438</v>
      </c>
      <c r="J26" s="10"/>
      <c r="K26">
        <v>2006</v>
      </c>
      <c r="L26" s="13">
        <f t="shared" ca="1" si="11"/>
        <v>6.0841364860534668</v>
      </c>
      <c r="M26" s="13">
        <f t="shared" ca="1" si="8"/>
        <v>38.648429870605469</v>
      </c>
      <c r="N26" s="13">
        <f t="shared" ca="1" si="8"/>
        <v>30.912357330322266</v>
      </c>
      <c r="O26" s="10"/>
    </row>
    <row r="27" spans="1:15" hidden="1" outlineLevel="1" x14ac:dyDescent="0.25">
      <c r="A27">
        <v>2007</v>
      </c>
      <c r="B27" s="13">
        <f t="shared" ca="1" si="9"/>
        <v>9.324213981628418</v>
      </c>
      <c r="C27" s="13">
        <f t="shared" ca="1" si="6"/>
        <v>48.905467987060547</v>
      </c>
      <c r="D27" s="13">
        <f t="shared" ca="1" si="6"/>
        <v>56.902790069580078</v>
      </c>
      <c r="E27" s="10"/>
      <c r="F27">
        <v>2007</v>
      </c>
      <c r="G27" s="13">
        <f t="shared" ca="1" si="10"/>
        <v>10.171632766723633</v>
      </c>
      <c r="H27" s="13">
        <f t="shared" ca="1" si="7"/>
        <v>53.350177764892578</v>
      </c>
      <c r="I27" s="13">
        <f t="shared" ca="1" si="7"/>
        <v>62.074321746826172</v>
      </c>
      <c r="J27" s="10"/>
      <c r="K27">
        <v>2007</v>
      </c>
      <c r="L27" s="13">
        <f t="shared" ca="1" si="11"/>
        <v>8.4476451873779297</v>
      </c>
      <c r="M27" s="13">
        <f t="shared" ca="1" si="8"/>
        <v>44.307868957519531</v>
      </c>
      <c r="N27" s="13">
        <f t="shared" ca="1" si="8"/>
        <v>51.553359985351562</v>
      </c>
      <c r="O27" s="10"/>
    </row>
    <row r="28" spans="1:15" hidden="1" outlineLevel="1" x14ac:dyDescent="0.25">
      <c r="A28">
        <v>2008</v>
      </c>
      <c r="B28" s="13">
        <f t="shared" ca="1" si="9"/>
        <v>11.009631156921387</v>
      </c>
      <c r="C28" s="13">
        <f t="shared" ca="1" si="6"/>
        <v>55.160366058349609</v>
      </c>
      <c r="D28" s="13">
        <f t="shared" ca="1" si="6"/>
        <v>31.713680267333984</v>
      </c>
      <c r="E28" s="10"/>
      <c r="F28">
        <v>2008</v>
      </c>
      <c r="G28" s="13">
        <f t="shared" ca="1" si="10"/>
        <v>12.148166656494141</v>
      </c>
      <c r="H28" s="13">
        <f t="shared" ca="1" si="7"/>
        <v>60.864646911621094</v>
      </c>
      <c r="I28" s="13">
        <f t="shared" ca="1" si="7"/>
        <v>34.993274688720703</v>
      </c>
      <c r="J28" s="10"/>
      <c r="K28">
        <v>2008</v>
      </c>
      <c r="L28" s="13">
        <f t="shared" ca="1" si="11"/>
        <v>9.7161626815795898</v>
      </c>
      <c r="M28" s="13">
        <f t="shared" ca="1" si="8"/>
        <v>48.679843902587891</v>
      </c>
      <c r="N28" s="13">
        <f t="shared" ca="1" si="8"/>
        <v>27.987791061401367</v>
      </c>
      <c r="O28" s="10"/>
    </row>
    <row r="29" spans="1:15" hidden="1" outlineLevel="1" x14ac:dyDescent="0.25">
      <c r="A29">
        <v>2009</v>
      </c>
      <c r="B29" s="13">
        <f t="shared" ca="1" si="9"/>
        <v>15.704116821289063</v>
      </c>
      <c r="C29" s="13">
        <f t="shared" ca="1" si="6"/>
        <v>52.138561248779297</v>
      </c>
      <c r="D29" s="13">
        <f t="shared" ca="1" si="6"/>
        <v>24.724050521850586</v>
      </c>
      <c r="E29" s="10"/>
      <c r="F29">
        <v>2009</v>
      </c>
      <c r="G29" s="13">
        <f t="shared" ca="1" si="10"/>
        <v>17.526369094848633</v>
      </c>
      <c r="H29" s="13">
        <f t="shared" ca="1" si="7"/>
        <v>58.188549041748047</v>
      </c>
      <c r="I29" s="13">
        <f t="shared" ca="1" si="7"/>
        <v>27.592945098876953</v>
      </c>
      <c r="J29" s="10"/>
      <c r="K29">
        <v>2009</v>
      </c>
      <c r="L29" s="13">
        <f t="shared" ca="1" si="11"/>
        <v>14.067692756652832</v>
      </c>
      <c r="M29" s="13">
        <f t="shared" ca="1" si="8"/>
        <v>46.705547332763672</v>
      </c>
      <c r="N29" s="13">
        <f t="shared" ca="1" si="8"/>
        <v>22.14771842956543</v>
      </c>
      <c r="O29" s="10"/>
    </row>
    <row r="30" spans="1:15" hidden="1" outlineLevel="1" x14ac:dyDescent="0.25">
      <c r="A30">
        <v>2010</v>
      </c>
      <c r="B30" s="13">
        <f t="shared" ca="1" si="9"/>
        <v>16.589462280273438</v>
      </c>
      <c r="C30" s="13">
        <f t="shared" ca="1" si="6"/>
        <v>58.109317779541016</v>
      </c>
      <c r="D30" s="13">
        <f t="shared" ca="1" si="6"/>
        <v>41.158901214599609</v>
      </c>
      <c r="E30" s="10"/>
      <c r="F30">
        <v>2010</v>
      </c>
      <c r="G30" s="13">
        <f t="shared" ca="1" si="10"/>
        <v>18.723480224609375</v>
      </c>
      <c r="H30" s="13">
        <f t="shared" ca="1" si="7"/>
        <v>65.584327697753906</v>
      </c>
      <c r="I30" s="13">
        <f t="shared" ca="1" si="7"/>
        <v>46.453460693359375</v>
      </c>
      <c r="J30" s="10"/>
      <c r="K30">
        <v>2010</v>
      </c>
      <c r="L30" s="13">
        <f t="shared" ca="1" si="11"/>
        <v>14.786067008972168</v>
      </c>
      <c r="M30" s="13">
        <f t="shared" ca="1" si="8"/>
        <v>51.792415618896484</v>
      </c>
      <c r="N30" s="13">
        <f t="shared" ca="1" si="8"/>
        <v>36.68463134765625</v>
      </c>
      <c r="O30" s="10"/>
    </row>
    <row r="31" spans="1:15" hidden="1" outlineLevel="1" x14ac:dyDescent="0.25">
      <c r="A31">
        <v>2011</v>
      </c>
      <c r="B31" s="13">
        <f t="shared" ca="1" si="9"/>
        <v>13.311030387878418</v>
      </c>
      <c r="C31" s="13">
        <f t="shared" ca="1" si="6"/>
        <v>64.720512390136719</v>
      </c>
      <c r="D31" s="13">
        <f t="shared" ca="1" si="6"/>
        <v>45.325382232666016</v>
      </c>
      <c r="E31" s="10"/>
      <c r="F31">
        <v>2011</v>
      </c>
      <c r="G31" s="13">
        <f t="shared" ca="1" si="10"/>
        <v>15.192634582519531</v>
      </c>
      <c r="H31" s="13">
        <f t="shared" ca="1" si="7"/>
        <v>73.869194030761719</v>
      </c>
      <c r="I31" s="13">
        <f t="shared" ca="1" si="7"/>
        <v>51.732429504394531</v>
      </c>
      <c r="J31" s="10"/>
      <c r="K31">
        <v>2011</v>
      </c>
      <c r="L31" s="13">
        <f t="shared" ca="1" si="11"/>
        <v>11.630574226379395</v>
      </c>
      <c r="M31" s="13">
        <f t="shared" ca="1" si="8"/>
        <v>56.549846649169922</v>
      </c>
      <c r="N31" s="13">
        <f t="shared" ca="1" si="8"/>
        <v>39.603260040283203</v>
      </c>
      <c r="O31" s="10"/>
    </row>
    <row r="32" spans="1:15" hidden="1" outlineLevel="1" x14ac:dyDescent="0.25">
      <c r="A32">
        <v>2012</v>
      </c>
      <c r="B32" s="13">
        <f t="shared" ca="1" si="9"/>
        <v>13.097773551940918</v>
      </c>
      <c r="C32" s="13">
        <f t="shared" ca="1" si="6"/>
        <v>67.706954956054688</v>
      </c>
      <c r="D32" s="13">
        <f t="shared" ca="1" si="6"/>
        <v>36.442050933837891</v>
      </c>
      <c r="E32" s="10"/>
      <c r="F32">
        <v>2012</v>
      </c>
      <c r="G32" s="13">
        <f t="shared" ca="1" si="10"/>
        <v>15.114837646484375</v>
      </c>
      <c r="H32" s="13">
        <f t="shared" ca="1" si="7"/>
        <v>78.133865356445313</v>
      </c>
      <c r="I32" s="13">
        <f t="shared" ca="1" si="7"/>
        <v>42.054149627685547</v>
      </c>
      <c r="J32" s="10"/>
      <c r="K32">
        <v>2012</v>
      </c>
      <c r="L32" s="13">
        <f t="shared" ca="1" si="11"/>
        <v>11.336427688598633</v>
      </c>
      <c r="M32" s="13">
        <f t="shared" ca="1" si="8"/>
        <v>58.601943969726563</v>
      </c>
      <c r="N32" s="13">
        <f t="shared" ca="1" si="8"/>
        <v>31.541446685791016</v>
      </c>
      <c r="O32" s="10"/>
    </row>
    <row r="33" spans="1:15" hidden="1" outlineLevel="1" x14ac:dyDescent="0.25">
      <c r="A33" t="s">
        <v>305</v>
      </c>
      <c r="B33" s="2">
        <f ca="1">(B32-B20)/B20</f>
        <v>1.1802329199350026</v>
      </c>
      <c r="C33" s="2">
        <f ca="1">(C32-C20)/C20</f>
        <v>2.7319246376695796</v>
      </c>
      <c r="D33" s="2">
        <f ca="1">(D32-D20)/D20</f>
        <v>2.1730156995616663</v>
      </c>
      <c r="E33" s="2"/>
      <c r="F33" t="s">
        <v>305</v>
      </c>
      <c r="G33" s="2">
        <f ca="1">(G32-G20)/G20</f>
        <v>1.5159899494105089</v>
      </c>
      <c r="H33" s="2">
        <f ca="1">(H32-H20)/H20</f>
        <v>3.3066432000867958</v>
      </c>
      <c r="I33" s="2">
        <f ca="1">(I32-I20)/I20</f>
        <v>2.6616621068508173</v>
      </c>
      <c r="J33" s="2"/>
      <c r="K33" t="s">
        <v>305</v>
      </c>
      <c r="L33" s="2">
        <f ca="1">(L32-L20)/L20</f>
        <v>0.88704230861304023</v>
      </c>
      <c r="M33" s="2">
        <f ca="1">(M32-M20)/M20</f>
        <v>2.2300675559534637</v>
      </c>
      <c r="N33" s="2">
        <f ca="1">(N32-N20)/N20</f>
        <v>1.7463192371528282</v>
      </c>
      <c r="O33" s="2"/>
    </row>
    <row r="34" spans="1:15" hidden="1" outlineLevel="1" x14ac:dyDescent="0.25"/>
    <row r="35" spans="1:15" hidden="1" outlineLevel="1" x14ac:dyDescent="0.25">
      <c r="A35" t="s">
        <v>30</v>
      </c>
      <c r="B35" s="29" t="s">
        <v>31</v>
      </c>
      <c r="C35" s="29"/>
      <c r="D35" s="29"/>
      <c r="E35" s="29"/>
      <c r="F35" s="27"/>
      <c r="G35" s="29" t="s">
        <v>302</v>
      </c>
      <c r="H35" s="29"/>
      <c r="I35" s="29"/>
      <c r="J35" s="29"/>
      <c r="K35" s="27"/>
      <c r="L35" s="29" t="s">
        <v>304</v>
      </c>
      <c r="M35" s="29"/>
      <c r="N35" s="29"/>
      <c r="O35" s="29"/>
    </row>
    <row r="36" spans="1:15" hidden="1" outlineLevel="1" x14ac:dyDescent="0.25">
      <c r="B36" t="s">
        <v>52</v>
      </c>
      <c r="C36" t="s">
        <v>54</v>
      </c>
      <c r="D36" t="s">
        <v>53</v>
      </c>
      <c r="G36" t="s">
        <v>280</v>
      </c>
      <c r="H36" t="s">
        <v>284</v>
      </c>
      <c r="I36" t="s">
        <v>282</v>
      </c>
      <c r="L36" t="s">
        <v>281</v>
      </c>
      <c r="M36" t="s">
        <v>285</v>
      </c>
      <c r="N36" t="s">
        <v>283</v>
      </c>
    </row>
    <row r="37" spans="1:15" hidden="1" outlineLevel="1" x14ac:dyDescent="0.25">
      <c r="A37">
        <v>2000</v>
      </c>
      <c r="B37" s="13">
        <f ca="1">INDEX(INDIRECT($A$35&amp;"!$A$1:$X$55"),MATCH($A37,INDIRECT($A$35&amp;"!$A$1:$A$55"),0),MATCH(B$36,INDIRECT($A$35&amp;"!$A$1:$X$1"),0))</f>
        <v>7.3378381729125977</v>
      </c>
      <c r="C37" s="13">
        <f t="shared" ref="C37:D49" ca="1" si="12">INDEX(INDIRECT($A$35&amp;"!$A$1:$X$55"),MATCH($A37,INDIRECT($A$35&amp;"!$A$1:$A$55"),0),MATCH(C$36,INDIRECT($A$35&amp;"!$A$1:$X$1"),0))</f>
        <v>17.493618011474609</v>
      </c>
      <c r="D37" s="13">
        <f t="shared" ca="1" si="12"/>
        <v>10.339078903198242</v>
      </c>
      <c r="E37" s="10"/>
      <c r="F37">
        <v>2000</v>
      </c>
      <c r="G37" s="13">
        <f ca="1">INDEX(INDIRECT($A$35&amp;"!$A$1:$X$55"),MATCH($A37,INDIRECT($A$35&amp;"!$A$1:$A$55"),0),MATCH(G$36,INDIRECT($A$35&amp;"!$A$1:$X$1"),0))</f>
        <v>7.3378381729125977</v>
      </c>
      <c r="H37" s="13">
        <f t="shared" ref="H37:I49" ca="1" si="13">INDEX(INDIRECT($A$35&amp;"!$A$1:$X$55"),MATCH($A37,INDIRECT($A$35&amp;"!$A$1:$A$55"),0),MATCH(H$36,INDIRECT($A$35&amp;"!$A$1:$X$1"),0))</f>
        <v>17.493618011474609</v>
      </c>
      <c r="I37" s="13">
        <f t="shared" ca="1" si="13"/>
        <v>10.339078903198242</v>
      </c>
      <c r="J37" s="10"/>
      <c r="K37">
        <v>2000</v>
      </c>
      <c r="L37" s="13">
        <f ca="1">INDEX(INDIRECT($A$35&amp;"!$A$1:$X$55"),MATCH($A37,INDIRECT($A$35&amp;"!$A$1:$A$55"),0),MATCH(L$36,INDIRECT($A$35&amp;"!$A$1:$X$1"),0))</f>
        <v>7.3378381729125977</v>
      </c>
      <c r="M37" s="13">
        <f t="shared" ref="M37:N49" ca="1" si="14">INDEX(INDIRECT($A$35&amp;"!$A$1:$X$55"),MATCH($A37,INDIRECT($A$35&amp;"!$A$1:$A$55"),0),MATCH(M$36,INDIRECT($A$35&amp;"!$A$1:$X$1"),0))</f>
        <v>17.493618011474609</v>
      </c>
      <c r="N37" s="13">
        <f t="shared" ca="1" si="14"/>
        <v>10.339078903198242</v>
      </c>
    </row>
    <row r="38" spans="1:15" hidden="1" outlineLevel="1" x14ac:dyDescent="0.25">
      <c r="A38">
        <v>2001</v>
      </c>
      <c r="B38" s="13">
        <f t="shared" ref="B38:B49" ca="1" si="15">INDEX(INDIRECT($A$35&amp;"!$A$1:$X$55"),MATCH($A38,INDIRECT($A$35&amp;"!$A$1:$A$55"),0),MATCH(B$36,INDIRECT($A$35&amp;"!$A$1:$X$1"),0))</f>
        <v>8.5941123962402344</v>
      </c>
      <c r="C38" s="13">
        <f t="shared" ca="1" si="12"/>
        <v>19.325511932373047</v>
      </c>
      <c r="D38" s="13">
        <f t="shared" ca="1" si="12"/>
        <v>5.2867169380187988</v>
      </c>
      <c r="E38" s="10"/>
      <c r="F38">
        <v>2001</v>
      </c>
      <c r="G38" s="13">
        <f t="shared" ref="G38:G49" ca="1" si="16">INDEX(INDIRECT($A$35&amp;"!$A$1:$X$55"),MATCH($A38,INDIRECT($A$35&amp;"!$A$1:$A$55"),0),MATCH(G$36,INDIRECT($A$35&amp;"!$A$1:$X$1"),0))</f>
        <v>8.7183456420898437</v>
      </c>
      <c r="H38" s="13">
        <f t="shared" ca="1" si="13"/>
        <v>19.604875564575195</v>
      </c>
      <c r="I38" s="13">
        <f t="shared" ca="1" si="13"/>
        <v>5.3631396293640137</v>
      </c>
      <c r="J38" s="10"/>
      <c r="K38">
        <v>2001</v>
      </c>
      <c r="L38" s="13">
        <f t="shared" ref="L38:L49" ca="1" si="17">INDEX(INDIRECT($A$35&amp;"!$A$1:$X$55"),MATCH($A38,INDIRECT($A$35&amp;"!$A$1:$A$55"),0),MATCH(L$36,INDIRECT($A$35&amp;"!$A$1:$X$1"),0))</f>
        <v>8.4787225723266602</v>
      </c>
      <c r="M38" s="13">
        <f t="shared" ca="1" si="14"/>
        <v>19.066036224365234</v>
      </c>
      <c r="N38" s="13">
        <f t="shared" ca="1" si="14"/>
        <v>5.2157344818115234</v>
      </c>
    </row>
    <row r="39" spans="1:15" hidden="1" outlineLevel="1" x14ac:dyDescent="0.25">
      <c r="A39">
        <v>2002</v>
      </c>
      <c r="B39" s="13">
        <f t="shared" ca="1" si="15"/>
        <v>6.8065013885498047</v>
      </c>
      <c r="C39" s="13">
        <f t="shared" ca="1" si="12"/>
        <v>22.103599548339844</v>
      </c>
      <c r="D39" s="13">
        <f t="shared" ca="1" si="12"/>
        <v>1.8809773921966553</v>
      </c>
      <c r="E39" s="10"/>
      <c r="F39">
        <v>2002</v>
      </c>
      <c r="G39" s="13">
        <f t="shared" ca="1" si="16"/>
        <v>7.0021653175354004</v>
      </c>
      <c r="H39" s="13">
        <f t="shared" ca="1" si="13"/>
        <v>22.739004135131836</v>
      </c>
      <c r="I39" s="13">
        <f t="shared" ca="1" si="13"/>
        <v>1.9350490570068359</v>
      </c>
      <c r="J39" s="10"/>
      <c r="K39">
        <v>2002</v>
      </c>
      <c r="L39" s="13">
        <f t="shared" ca="1" si="17"/>
        <v>6.703392505645752</v>
      </c>
      <c r="M39" s="13">
        <f t="shared" ca="1" si="14"/>
        <v>21.768762588500977</v>
      </c>
      <c r="N39" s="13">
        <f t="shared" ca="1" si="14"/>
        <v>1.8524832725524902</v>
      </c>
    </row>
    <row r="40" spans="1:15" hidden="1" outlineLevel="1" x14ac:dyDescent="0.25">
      <c r="A40">
        <v>2003</v>
      </c>
      <c r="B40" s="13">
        <f t="shared" ca="1" si="15"/>
        <v>4.8262567520141602</v>
      </c>
      <c r="C40" s="13">
        <f t="shared" ca="1" si="12"/>
        <v>26.503602981567383</v>
      </c>
      <c r="D40" s="13">
        <f t="shared" ca="1" si="12"/>
        <v>5.7195138931274414</v>
      </c>
      <c r="E40" s="10"/>
      <c r="F40">
        <v>2003</v>
      </c>
      <c r="G40" s="13">
        <f t="shared" ca="1" si="16"/>
        <v>5.0331964492797852</v>
      </c>
      <c r="H40" s="13">
        <f t="shared" ca="1" si="13"/>
        <v>27.640024185180664</v>
      </c>
      <c r="I40" s="13">
        <f t="shared" ca="1" si="13"/>
        <v>5.964754581451416</v>
      </c>
      <c r="J40" s="10"/>
      <c r="K40">
        <v>2003</v>
      </c>
      <c r="L40" s="13">
        <f t="shared" ca="1" si="17"/>
        <v>4.711482048034668</v>
      </c>
      <c r="M40" s="13">
        <f t="shared" ca="1" si="14"/>
        <v>25.873315811157227</v>
      </c>
      <c r="N40" s="13">
        <f t="shared" ca="1" si="14"/>
        <v>5.58349609375</v>
      </c>
    </row>
    <row r="41" spans="1:15" hidden="1" outlineLevel="1" x14ac:dyDescent="0.25">
      <c r="A41">
        <v>2004</v>
      </c>
      <c r="B41" s="13">
        <f t="shared" ca="1" si="15"/>
        <v>6.0451364517211914</v>
      </c>
      <c r="C41" s="13">
        <f t="shared" ca="1" si="12"/>
        <v>29.818031311035156</v>
      </c>
      <c r="D41" s="13">
        <f t="shared" ca="1" si="12"/>
        <v>14.151045799255371</v>
      </c>
      <c r="E41" s="10"/>
      <c r="F41">
        <v>2004</v>
      </c>
      <c r="G41" s="13">
        <f t="shared" ca="1" si="16"/>
        <v>6.3891386985778809</v>
      </c>
      <c r="H41" s="13">
        <f t="shared" ca="1" si="13"/>
        <v>31.51484489440918</v>
      </c>
      <c r="I41" s="13">
        <f t="shared" ca="1" si="13"/>
        <v>14.956318855285645</v>
      </c>
      <c r="J41" s="10"/>
      <c r="K41">
        <v>2004</v>
      </c>
      <c r="L41" s="13">
        <f t="shared" ca="1" si="17"/>
        <v>5.8248100280761719</v>
      </c>
      <c r="M41" s="13">
        <f t="shared" ca="1" si="14"/>
        <v>28.731258392333984</v>
      </c>
      <c r="N41" s="13">
        <f t="shared" ca="1" si="14"/>
        <v>13.635283470153809</v>
      </c>
    </row>
    <row r="42" spans="1:15" hidden="1" outlineLevel="1" x14ac:dyDescent="0.25">
      <c r="A42">
        <v>2005</v>
      </c>
      <c r="B42" s="13">
        <f t="shared" ca="1" si="15"/>
        <v>9.4628114700317383</v>
      </c>
      <c r="C42" s="13">
        <f t="shared" ca="1" si="12"/>
        <v>34.051540374755859</v>
      </c>
      <c r="D42" s="13">
        <f t="shared" ca="1" si="12"/>
        <v>29.867624282836914</v>
      </c>
      <c r="E42" s="10"/>
      <c r="F42">
        <v>2005</v>
      </c>
      <c r="G42" s="13">
        <f t="shared" ca="1" si="16"/>
        <v>10.133642196655273</v>
      </c>
      <c r="H42" s="13">
        <f t="shared" ca="1" si="13"/>
        <v>36.465496063232422</v>
      </c>
      <c r="I42" s="13">
        <f t="shared" ca="1" si="13"/>
        <v>31.984977722167969</v>
      </c>
      <c r="J42" s="10"/>
      <c r="K42">
        <v>2005</v>
      </c>
      <c r="L42" s="13">
        <f t="shared" ca="1" si="17"/>
        <v>8.935420036315918</v>
      </c>
      <c r="M42" s="13">
        <f t="shared" ca="1" si="14"/>
        <v>32.153743743896484</v>
      </c>
      <c r="N42" s="13">
        <f t="shared" ca="1" si="14"/>
        <v>28.203010559082031</v>
      </c>
    </row>
    <row r="43" spans="1:15" hidden="1" outlineLevel="1" x14ac:dyDescent="0.25">
      <c r="A43">
        <v>2006</v>
      </c>
      <c r="B43" s="13">
        <f t="shared" ca="1" si="15"/>
        <v>9.3321247100830078</v>
      </c>
      <c r="C43" s="13">
        <f t="shared" ca="1" si="12"/>
        <v>39.746974945068359</v>
      </c>
      <c r="D43" s="13">
        <f t="shared" ca="1" si="12"/>
        <v>30.000312805175781</v>
      </c>
      <c r="E43" s="10"/>
      <c r="F43">
        <v>2006</v>
      </c>
      <c r="G43" s="13">
        <f t="shared" ca="1" si="16"/>
        <v>10.122992515563965</v>
      </c>
      <c r="H43" s="13">
        <f t="shared" ca="1" si="13"/>
        <v>43.115402221679688</v>
      </c>
      <c r="I43" s="13">
        <f t="shared" ca="1" si="13"/>
        <v>32.542743682861328</v>
      </c>
      <c r="J43" s="10"/>
      <c r="K43">
        <v>2006</v>
      </c>
      <c r="L43" s="13">
        <f t="shared" ca="1" si="17"/>
        <v>8.6470785140991211</v>
      </c>
      <c r="M43" s="13">
        <f t="shared" ca="1" si="14"/>
        <v>36.829261779785156</v>
      </c>
      <c r="N43" s="13">
        <f t="shared" ca="1" si="14"/>
        <v>27.798072814941406</v>
      </c>
    </row>
    <row r="44" spans="1:15" hidden="1" outlineLevel="1" x14ac:dyDescent="0.25">
      <c r="A44">
        <v>2007</v>
      </c>
      <c r="B44" s="13">
        <f t="shared" ca="1" si="15"/>
        <v>12.274019241333008</v>
      </c>
      <c r="C44" s="13">
        <f t="shared" ca="1" si="12"/>
        <v>46.386463165283203</v>
      </c>
      <c r="D44" s="13">
        <f t="shared" ca="1" si="12"/>
        <v>50.381591796875</v>
      </c>
      <c r="E44" s="10"/>
      <c r="F44">
        <v>2007</v>
      </c>
      <c r="G44" s="13">
        <f t="shared" ca="1" si="16"/>
        <v>13.482244491577148</v>
      </c>
      <c r="H44" s="13">
        <f t="shared" ca="1" si="13"/>
        <v>50.952632904052734</v>
      </c>
      <c r="I44" s="13">
        <f t="shared" ca="1" si="13"/>
        <v>55.341030120849609</v>
      </c>
      <c r="J44" s="10"/>
      <c r="K44">
        <v>2007</v>
      </c>
      <c r="L44" s="13">
        <f t="shared" ca="1" si="17"/>
        <v>11.197140693664551</v>
      </c>
      <c r="M44" s="13">
        <f t="shared" ca="1" si="14"/>
        <v>42.316684722900391</v>
      </c>
      <c r="N44" s="13">
        <f t="shared" ca="1" si="14"/>
        <v>45.961292266845703</v>
      </c>
    </row>
    <row r="45" spans="1:15" hidden="1" outlineLevel="1" x14ac:dyDescent="0.25">
      <c r="A45">
        <v>2008</v>
      </c>
      <c r="B45" s="13">
        <f t="shared" ca="1" si="15"/>
        <v>14.495443344116211</v>
      </c>
      <c r="C45" s="13">
        <f t="shared" ca="1" si="12"/>
        <v>52.664348602294922</v>
      </c>
      <c r="D45" s="13">
        <f t="shared" ca="1" si="12"/>
        <v>28.425691604614258</v>
      </c>
      <c r="E45" s="10"/>
      <c r="F45">
        <v>2008</v>
      </c>
      <c r="G45" s="13">
        <f t="shared" ca="1" si="16"/>
        <v>16.12110710144043</v>
      </c>
      <c r="H45" s="13">
        <f t="shared" ca="1" si="13"/>
        <v>58.570652008056641</v>
      </c>
      <c r="I45" s="13">
        <f t="shared" ca="1" si="13"/>
        <v>31.613628387451172</v>
      </c>
      <c r="J45" s="10"/>
      <c r="K45">
        <v>2008</v>
      </c>
      <c r="L45" s="13">
        <f t="shared" ca="1" si="17"/>
        <v>12.893738746643066</v>
      </c>
      <c r="M45" s="13">
        <f t="shared" ca="1" si="14"/>
        <v>46.8450927734375</v>
      </c>
      <c r="N45" s="13">
        <f t="shared" ca="1" si="14"/>
        <v>25.284734725952148</v>
      </c>
    </row>
    <row r="46" spans="1:15" hidden="1" outlineLevel="1" x14ac:dyDescent="0.25">
      <c r="A46">
        <v>2009</v>
      </c>
      <c r="B46" s="13">
        <f t="shared" ca="1" si="15"/>
        <v>18.695928573608398</v>
      </c>
      <c r="C46" s="13">
        <f t="shared" ca="1" si="12"/>
        <v>50.147384643554688</v>
      </c>
      <c r="D46" s="13">
        <f t="shared" ca="1" si="12"/>
        <v>22.162784576416016</v>
      </c>
      <c r="E46" s="10"/>
      <c r="F46">
        <v>2009</v>
      </c>
      <c r="G46" s="13">
        <f t="shared" ca="1" si="16"/>
        <v>21.05164909362793</v>
      </c>
      <c r="H46" s="13">
        <f t="shared" ca="1" si="13"/>
        <v>56.466041564941406</v>
      </c>
      <c r="I46" s="13">
        <f t="shared" ca="1" si="13"/>
        <v>24.955333709716797</v>
      </c>
      <c r="J46" s="10"/>
      <c r="K46">
        <v>2009</v>
      </c>
      <c r="L46" s="13">
        <f t="shared" ca="1" si="17"/>
        <v>16.897287368774414</v>
      </c>
      <c r="M46" s="13">
        <f t="shared" ca="1" si="14"/>
        <v>45.322963714599609</v>
      </c>
      <c r="N46" s="13">
        <f t="shared" ca="1" si="14"/>
        <v>20.030614852905273</v>
      </c>
    </row>
    <row r="47" spans="1:15" hidden="1" outlineLevel="1" x14ac:dyDescent="0.25">
      <c r="A47">
        <v>2010</v>
      </c>
      <c r="B47" s="13">
        <f t="shared" ca="1" si="15"/>
        <v>19.770709991455078</v>
      </c>
      <c r="C47" s="13">
        <f t="shared" ca="1" si="12"/>
        <v>55.618087768554688</v>
      </c>
      <c r="D47" s="13">
        <f t="shared" ca="1" si="12"/>
        <v>36.357212066650391</v>
      </c>
      <c r="E47" s="10"/>
      <c r="F47">
        <v>2010</v>
      </c>
      <c r="G47" s="13">
        <f t="shared" ca="1" si="16"/>
        <v>22.536722183227539</v>
      </c>
      <c r="H47" s="13">
        <f t="shared" ca="1" si="13"/>
        <v>63.399307250976563</v>
      </c>
      <c r="I47" s="13">
        <f t="shared" ca="1" si="13"/>
        <v>41.443752288818359</v>
      </c>
      <c r="J47" s="10"/>
      <c r="K47">
        <v>2010</v>
      </c>
      <c r="L47" s="13">
        <f t="shared" ca="1" si="17"/>
        <v>17.79741096496582</v>
      </c>
      <c r="M47" s="13">
        <f t="shared" ca="1" si="14"/>
        <v>50.066890716552734</v>
      </c>
      <c r="N47" s="13">
        <f t="shared" ca="1" si="14"/>
        <v>32.728427886962891</v>
      </c>
    </row>
    <row r="48" spans="1:15" hidden="1" outlineLevel="1" x14ac:dyDescent="0.25">
      <c r="A48">
        <v>2011</v>
      </c>
      <c r="B48" s="13">
        <f t="shared" ca="1" si="15"/>
        <v>16.226018905639648</v>
      </c>
      <c r="C48" s="13">
        <f t="shared" ca="1" si="12"/>
        <v>61.788627624511719</v>
      </c>
      <c r="D48" s="13">
        <f t="shared" ca="1" si="12"/>
        <v>40.150913238525391</v>
      </c>
      <c r="E48" s="10"/>
      <c r="F48">
        <v>2011</v>
      </c>
      <c r="G48" s="13">
        <f t="shared" ca="1" si="16"/>
        <v>18.724704742431641</v>
      </c>
      <c r="H48" s="13">
        <f t="shared" ca="1" si="13"/>
        <v>71.303611755371094</v>
      </c>
      <c r="I48" s="13">
        <f t="shared" ca="1" si="13"/>
        <v>46.333850860595703</v>
      </c>
      <c r="J48" s="10"/>
      <c r="K48">
        <v>2011</v>
      </c>
      <c r="L48" s="13">
        <f t="shared" ca="1" si="17"/>
        <v>14.334515571594238</v>
      </c>
      <c r="M48" s="13">
        <f t="shared" ca="1" si="14"/>
        <v>54.585792541503906</v>
      </c>
      <c r="N48" s="13">
        <f t="shared" ca="1" si="14"/>
        <v>35.470432281494141</v>
      </c>
    </row>
    <row r="49" spans="1:20" hidden="1" outlineLevel="1" x14ac:dyDescent="0.25">
      <c r="A49">
        <v>2012</v>
      </c>
      <c r="B49" s="13">
        <f t="shared" ca="1" si="15"/>
        <v>16.172258377075195</v>
      </c>
      <c r="C49" s="13">
        <f t="shared" ca="1" si="12"/>
        <v>65.119590759277344</v>
      </c>
      <c r="D49" s="13">
        <f t="shared" ca="1" si="12"/>
        <v>32.289474487304688</v>
      </c>
      <c r="E49" s="10"/>
      <c r="F49">
        <v>2012</v>
      </c>
      <c r="G49" s="13">
        <f t="shared" ca="1" si="16"/>
        <v>18.890623092651367</v>
      </c>
      <c r="H49" s="13">
        <f t="shared" ca="1" si="13"/>
        <v>76.065422058105469</v>
      </c>
      <c r="I49" s="13">
        <f t="shared" ca="1" si="13"/>
        <v>37.716949462890625</v>
      </c>
      <c r="J49" s="10"/>
      <c r="K49">
        <v>2012</v>
      </c>
      <c r="L49" s="13">
        <f t="shared" ca="1" si="17"/>
        <v>14.168342590332031</v>
      </c>
      <c r="M49" s="13">
        <f t="shared" ca="1" si="14"/>
        <v>57.050571441650391</v>
      </c>
      <c r="N49" s="13">
        <f t="shared" ca="1" si="14"/>
        <v>28.288461685180664</v>
      </c>
    </row>
    <row r="50" spans="1:20" hidden="1" outlineLevel="1" x14ac:dyDescent="0.25">
      <c r="A50" t="s">
        <v>305</v>
      </c>
      <c r="B50" s="2">
        <f ca="1">(B49-B37)/B37</f>
        <v>1.2039540796599448</v>
      </c>
      <c r="C50" s="2">
        <f ca="1">(C49-C37)/C37</f>
        <v>2.7224770037029145</v>
      </c>
      <c r="D50" s="2">
        <f ca="1">(D49-D37)/D37</f>
        <v>2.1230513655637555</v>
      </c>
      <c r="E50" s="2"/>
      <c r="F50" t="s">
        <v>305</v>
      </c>
      <c r="G50" s="2">
        <f ca="1">(G49-G37)/G37</f>
        <v>1.5744126059341996</v>
      </c>
      <c r="H50" s="2">
        <f ca="1">(H49-H37)/H37</f>
        <v>3.3481812629160981</v>
      </c>
      <c r="I50" s="2">
        <f ca="1">(I49-I37)/I37</f>
        <v>2.6479989964312431</v>
      </c>
      <c r="J50" s="2"/>
      <c r="K50" t="s">
        <v>305</v>
      </c>
      <c r="L50" s="2">
        <f ca="1">(L49-L37)/L37</f>
        <v>0.9308605963312232</v>
      </c>
      <c r="M50" s="2">
        <f ca="1">(M49-M37)/M37</f>
        <v>2.2612219727348077</v>
      </c>
      <c r="N50" s="2">
        <f ca="1">(N49-N37)/N37</f>
        <v>1.7360717477869372</v>
      </c>
    </row>
    <row r="51" spans="1:20" collapsed="1" x14ac:dyDescent="0.25"/>
    <row r="52" spans="1:20" ht="21" x14ac:dyDescent="0.35">
      <c r="Q52" s="30" t="s">
        <v>277</v>
      </c>
      <c r="R52" s="30"/>
      <c r="S52" s="30"/>
      <c r="T52" s="6"/>
    </row>
    <row r="53" spans="1:20" ht="20.25" customHeight="1" x14ac:dyDescent="0.25">
      <c r="Q53" s="1" t="s">
        <v>49</v>
      </c>
      <c r="R53" s="1" t="s">
        <v>13</v>
      </c>
      <c r="S53" s="1" t="s">
        <v>50</v>
      </c>
      <c r="T53" s="1"/>
    </row>
    <row r="54" spans="1:20" ht="200.25" customHeight="1" thickBot="1" x14ac:dyDescent="0.3">
      <c r="P54" s="3" t="s">
        <v>40</v>
      </c>
    </row>
    <row r="55" spans="1:20" ht="200.25" customHeight="1" thickTop="1" thickBot="1" x14ac:dyDescent="0.3">
      <c r="P55" s="3" t="s">
        <v>41</v>
      </c>
    </row>
    <row r="56" spans="1:20" ht="200.25" customHeight="1" thickTop="1" thickBot="1" x14ac:dyDescent="0.3">
      <c r="P56" s="3" t="s">
        <v>42</v>
      </c>
    </row>
    <row r="57" spans="1:20" s="4" customFormat="1" ht="15.75" customHeight="1" thickTop="1" thickBot="1" x14ac:dyDescent="0.3">
      <c r="P57" s="5"/>
      <c r="Q57" s="8" t="s">
        <v>71</v>
      </c>
    </row>
    <row r="58" spans="1:20" s="4" customFormat="1" ht="15.75" customHeight="1" thickTop="1" x14ac:dyDescent="0.25">
      <c r="P58" s="7"/>
      <c r="Q58" s="8" t="s">
        <v>35</v>
      </c>
    </row>
    <row r="59" spans="1:20" s="4" customFormat="1" ht="15.75" customHeight="1" x14ac:dyDescent="0.25">
      <c r="P59" s="7"/>
    </row>
  </sheetData>
  <mergeCells count="10">
    <mergeCell ref="B1:E1"/>
    <mergeCell ref="B18:E18"/>
    <mergeCell ref="B35:E35"/>
    <mergeCell ref="Q52:S52"/>
    <mergeCell ref="G1:J1"/>
    <mergeCell ref="G18:J18"/>
    <mergeCell ref="G35:J35"/>
    <mergeCell ref="L1:O1"/>
    <mergeCell ref="L18:O18"/>
    <mergeCell ref="L35:O35"/>
  </mergeCells>
  <pageMargins left="0.7" right="0.7" top="0.75" bottom="0.75" header="0.3" footer="0.3"/>
  <pageSetup scale="73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K59"/>
  <sheetViews>
    <sheetView showGridLines="0" topLeftCell="F51" zoomScale="70" zoomScaleNormal="70" workbookViewId="0">
      <selection activeCell="B2" sqref="B2:D2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33</v>
      </c>
      <c r="B1" s="29" t="s">
        <v>18</v>
      </c>
      <c r="C1" s="29"/>
      <c r="D1" s="29"/>
      <c r="E1" s="29"/>
    </row>
    <row r="2" spans="1:8" hidden="1" outlineLevel="1" x14ac:dyDescent="0.25">
      <c r="B2" t="s">
        <v>58</v>
      </c>
      <c r="C2" t="s">
        <v>60</v>
      </c>
      <c r="D2" t="s">
        <v>59</v>
      </c>
    </row>
    <row r="3" spans="1:8" hidden="1" outlineLevel="1" x14ac:dyDescent="0.25">
      <c r="A3">
        <v>2000</v>
      </c>
      <c r="B3" s="13">
        <f ca="1">INDEX(INDIRECT($A$1&amp;"!$A$1:$X$55"),MATCH($A3,INDIRECT($A$1&amp;"!$A$1:$A$55"),0),MATCH(B$2,INDIRECT($A$1&amp;"!$A$1:$X$1"),0))</f>
        <v>22.825302124023438</v>
      </c>
      <c r="C3" s="13">
        <f t="shared" ref="C3:D15" ca="1" si="0">INDEX(INDIRECT($A$1&amp;"!$A$1:$X$55"),MATCH($A3,INDIRECT($A$1&amp;"!$A$1:$A$55"),0),MATCH(C$2,INDIRECT($A$1&amp;"!$A$1:$X$1"),0))</f>
        <v>15.549544334411621</v>
      </c>
      <c r="D3" s="13">
        <f t="shared" ca="1" si="0"/>
        <v>1.4349154233932495</v>
      </c>
      <c r="E3" s="10"/>
    </row>
    <row r="4" spans="1:8" hidden="1" outlineLevel="1" x14ac:dyDescent="0.25">
      <c r="A4">
        <v>2001</v>
      </c>
      <c r="B4" s="13">
        <f t="shared" ref="B4:B15" ca="1" si="1">INDEX(INDIRECT($A$1&amp;"!$A$1:$X$55"),MATCH($A4,INDIRECT($A$1&amp;"!$A$1:$A$55"),0),MATCH(B$2,INDIRECT($A$1&amp;"!$A$1:$X$1"),0))</f>
        <v>23.108421325683594</v>
      </c>
      <c r="C4" s="13">
        <f t="shared" ca="1" si="0"/>
        <v>15.783544540405273</v>
      </c>
      <c r="D4" s="13">
        <f t="shared" ca="1" si="0"/>
        <v>-0.67595833539962769</v>
      </c>
      <c r="E4" s="10"/>
    </row>
    <row r="5" spans="1:8" hidden="1" outlineLevel="1" x14ac:dyDescent="0.25">
      <c r="A5">
        <v>2002</v>
      </c>
      <c r="B5" s="13">
        <f t="shared" ca="1" si="1"/>
        <v>24.27703857421875</v>
      </c>
      <c r="C5" s="13">
        <f t="shared" ca="1" si="0"/>
        <v>19.181184768676758</v>
      </c>
      <c r="D5" s="13">
        <f t="shared" ca="1" si="0"/>
        <v>-0.92923343181610107</v>
      </c>
      <c r="E5" s="10"/>
      <c r="H5" s="9"/>
    </row>
    <row r="6" spans="1:8" hidden="1" outlineLevel="1" x14ac:dyDescent="0.25">
      <c r="A6">
        <v>2003</v>
      </c>
      <c r="B6" s="13">
        <f t="shared" ca="1" si="1"/>
        <v>27.016639709472656</v>
      </c>
      <c r="C6" s="13">
        <f t="shared" ca="1" si="0"/>
        <v>20.561531066894531</v>
      </c>
      <c r="D6" s="13">
        <f t="shared" ca="1" si="0"/>
        <v>-0.86992859840393066</v>
      </c>
      <c r="E6" s="10"/>
    </row>
    <row r="7" spans="1:8" hidden="1" outlineLevel="1" x14ac:dyDescent="0.25">
      <c r="A7">
        <v>2004</v>
      </c>
      <c r="B7" s="13">
        <f t="shared" ca="1" si="1"/>
        <v>29.472122192382812</v>
      </c>
      <c r="C7" s="13">
        <f t="shared" ca="1" si="0"/>
        <v>21.796655654907227</v>
      </c>
      <c r="D7" s="13">
        <f t="shared" ca="1" si="0"/>
        <v>-0.36100146174430847</v>
      </c>
      <c r="E7" s="10"/>
    </row>
    <row r="8" spans="1:8" hidden="1" outlineLevel="1" x14ac:dyDescent="0.25">
      <c r="A8">
        <v>2005</v>
      </c>
      <c r="B8" s="13">
        <f t="shared" ca="1" si="1"/>
        <v>30.094341278076172</v>
      </c>
      <c r="C8" s="13">
        <f t="shared" ca="1" si="0"/>
        <v>22.576047897338867</v>
      </c>
      <c r="D8" s="13">
        <f t="shared" ca="1" si="0"/>
        <v>1.0317127704620361</v>
      </c>
      <c r="E8" s="10"/>
    </row>
    <row r="9" spans="1:8" hidden="1" outlineLevel="1" x14ac:dyDescent="0.25">
      <c r="A9">
        <v>2006</v>
      </c>
      <c r="B9" s="13">
        <f t="shared" ca="1" si="1"/>
        <v>32.584865570068359</v>
      </c>
      <c r="C9" s="13">
        <f t="shared" ca="1" si="0"/>
        <v>24.758293151855469</v>
      </c>
      <c r="D9" s="13">
        <f t="shared" ca="1" si="0"/>
        <v>3.097001314163208</v>
      </c>
      <c r="E9" s="10"/>
    </row>
    <row r="10" spans="1:8" hidden="1" outlineLevel="1" x14ac:dyDescent="0.25">
      <c r="A10">
        <v>2007</v>
      </c>
      <c r="B10" s="13">
        <f t="shared" ca="1" si="1"/>
        <v>36.363304138183594</v>
      </c>
      <c r="C10" s="13">
        <f t="shared" ca="1" si="0"/>
        <v>28.753532409667969</v>
      </c>
      <c r="D10" s="13">
        <f t="shared" ca="1" si="0"/>
        <v>1.1320222616195679</v>
      </c>
      <c r="E10" s="10"/>
    </row>
    <row r="11" spans="1:8" hidden="1" outlineLevel="1" x14ac:dyDescent="0.25">
      <c r="A11">
        <v>2008</v>
      </c>
      <c r="B11" s="13">
        <f t="shared" ca="1" si="1"/>
        <v>41.149520874023438</v>
      </c>
      <c r="C11" s="13">
        <f t="shared" ca="1" si="0"/>
        <v>34.384811401367188</v>
      </c>
      <c r="D11" s="13">
        <f t="shared" ca="1" si="0"/>
        <v>3.8225595951080322</v>
      </c>
      <c r="E11" s="10"/>
    </row>
    <row r="12" spans="1:8" hidden="1" outlineLevel="1" x14ac:dyDescent="0.25">
      <c r="A12">
        <v>2009</v>
      </c>
      <c r="B12" s="13">
        <f t="shared" ca="1" si="1"/>
        <v>41.608627319335938</v>
      </c>
      <c r="C12" s="13">
        <f t="shared" ca="1" si="0"/>
        <v>35.92449951171875</v>
      </c>
      <c r="D12" s="13">
        <f t="shared" ca="1" si="0"/>
        <v>3.1733658313751221</v>
      </c>
      <c r="E12" s="10"/>
    </row>
    <row r="13" spans="1:8" hidden="1" outlineLevel="1" x14ac:dyDescent="0.25">
      <c r="A13">
        <v>2010</v>
      </c>
      <c r="B13" s="13">
        <f t="shared" ca="1" si="1"/>
        <v>43.213737487792969</v>
      </c>
      <c r="C13" s="13">
        <f t="shared" ca="1" si="0"/>
        <v>37.259906768798828</v>
      </c>
      <c r="D13" s="13">
        <f t="shared" ca="1" si="0"/>
        <v>0.97297853231430054</v>
      </c>
      <c r="E13" s="10"/>
    </row>
    <row r="14" spans="1:8" hidden="1" outlineLevel="1" x14ac:dyDescent="0.25">
      <c r="A14">
        <v>2011</v>
      </c>
      <c r="B14" s="13">
        <f t="shared" ca="1" si="1"/>
        <v>36.367027282714844</v>
      </c>
      <c r="C14" s="13">
        <f t="shared" ca="1" si="0"/>
        <v>39.140602111816406</v>
      </c>
      <c r="D14" s="13">
        <f t="shared" ca="1" si="0"/>
        <v>2.2879581451416016</v>
      </c>
      <c r="E14" s="10"/>
    </row>
    <row r="15" spans="1:8" hidden="1" outlineLevel="1" x14ac:dyDescent="0.25">
      <c r="A15">
        <v>2012</v>
      </c>
      <c r="B15" s="13">
        <f t="shared" ca="1" si="1"/>
        <v>36.487739562988281</v>
      </c>
      <c r="C15" s="13">
        <f t="shared" ca="1" si="0"/>
        <v>44.066322326660156</v>
      </c>
      <c r="D15" s="13">
        <f t="shared" ca="1" si="0"/>
        <v>2.1297309398651123</v>
      </c>
      <c r="E15" s="10"/>
    </row>
    <row r="16" spans="1:8" hidden="1" outlineLevel="1" x14ac:dyDescent="0.25">
      <c r="A16" t="s">
        <v>305</v>
      </c>
      <c r="B16" s="2">
        <f ca="1">(B15-B3)/B3</f>
        <v>0.59856545883724555</v>
      </c>
      <c r="C16" s="2">
        <f ca="1">(C15-C3)/C3</f>
        <v>1.8339301383346667</v>
      </c>
      <c r="D16" s="2">
        <f ca="1">(D15-D3)/D3</f>
        <v>0.4842205367259777</v>
      </c>
      <c r="E16" s="2"/>
    </row>
    <row r="17" spans="1:5" hidden="1" outlineLevel="1" x14ac:dyDescent="0.25"/>
    <row r="18" spans="1:5" hidden="1" outlineLevel="1" x14ac:dyDescent="0.25">
      <c r="A18" t="s">
        <v>34</v>
      </c>
      <c r="B18" s="29" t="s">
        <v>23</v>
      </c>
      <c r="C18" s="29"/>
      <c r="D18" s="29"/>
      <c r="E18" s="29"/>
    </row>
    <row r="19" spans="1:5" hidden="1" outlineLevel="1" x14ac:dyDescent="0.25">
      <c r="B19" t="s">
        <v>58</v>
      </c>
      <c r="C19" t="s">
        <v>60</v>
      </c>
      <c r="D19" t="s">
        <v>59</v>
      </c>
    </row>
    <row r="20" spans="1:5" hidden="1" outlineLevel="1" x14ac:dyDescent="0.25">
      <c r="A20">
        <v>2000</v>
      </c>
      <c r="B20" s="13">
        <f ca="1">INDEX(INDIRECT($A$18&amp;"!$A$1:$X$55"),MATCH($A20,INDIRECT($A$18&amp;"!$A$1:$A$55"),0),MATCH(B$19,INDIRECT($A$18&amp;"!$A$1:$X$1"),0))</f>
        <v>7.6072640419006348</v>
      </c>
      <c r="C20" s="13">
        <f t="shared" ref="C20:D32" ca="1" si="2">INDEX(INDIRECT($A$18&amp;"!$A$1:$X$55"),MATCH($A20,INDIRECT($A$18&amp;"!$A$1:$A$55"),0),MATCH(C$19,INDIRECT($A$18&amp;"!$A$1:$X$1"),0))</f>
        <v>22.973876953125</v>
      </c>
      <c r="D20" s="13">
        <f t="shared" ca="1" si="2"/>
        <v>14.543352127075195</v>
      </c>
      <c r="E20" s="10"/>
    </row>
    <row r="21" spans="1:5" hidden="1" outlineLevel="1" x14ac:dyDescent="0.25">
      <c r="A21">
        <v>2001</v>
      </c>
      <c r="B21" s="13">
        <f t="shared" ref="B21:B32" ca="1" si="3">INDEX(INDIRECT($A$18&amp;"!$A$1:$X$55"),MATCH($A21,INDIRECT($A$18&amp;"!$A$1:$A$55"),0),MATCH(B$19,INDIRECT($A$18&amp;"!$A$1:$X$1"),0))</f>
        <v>9.0102100372314453</v>
      </c>
      <c r="C21" s="13">
        <f t="shared" ca="1" si="2"/>
        <v>24.806034088134766</v>
      </c>
      <c r="D21" s="13">
        <f t="shared" ca="1" si="2"/>
        <v>7.4132742881774902</v>
      </c>
      <c r="E21" s="10"/>
    </row>
    <row r="22" spans="1:5" hidden="1" outlineLevel="1" x14ac:dyDescent="0.25">
      <c r="A22">
        <v>2002</v>
      </c>
      <c r="B22" s="13">
        <f t="shared" ca="1" si="3"/>
        <v>6.2201094627380371</v>
      </c>
      <c r="C22" s="13">
        <f t="shared" ca="1" si="2"/>
        <v>27.7603759765625</v>
      </c>
      <c r="D22" s="13">
        <f t="shared" ca="1" si="2"/>
        <v>2.6870124340057373</v>
      </c>
      <c r="E22" s="10"/>
    </row>
    <row r="23" spans="1:5" hidden="1" outlineLevel="1" x14ac:dyDescent="0.25">
      <c r="A23">
        <v>2003</v>
      </c>
      <c r="B23" s="13">
        <f t="shared" ca="1" si="3"/>
        <v>2.9979925155639648</v>
      </c>
      <c r="C23" s="13">
        <f t="shared" ca="1" si="2"/>
        <v>32.803955078125</v>
      </c>
      <c r="D23" s="13">
        <f t="shared" ca="1" si="2"/>
        <v>7.7576932907104492</v>
      </c>
      <c r="E23" s="10"/>
    </row>
    <row r="24" spans="1:5" hidden="1" outlineLevel="1" x14ac:dyDescent="0.25">
      <c r="A24">
        <v>2004</v>
      </c>
      <c r="B24" s="13">
        <f t="shared" ca="1" si="3"/>
        <v>4.0780019760131836</v>
      </c>
      <c r="C24" s="13">
        <f t="shared" ca="1" si="2"/>
        <v>36.051643371582031</v>
      </c>
      <c r="D24" s="13">
        <f t="shared" ca="1" si="2"/>
        <v>18.489959716796875</v>
      </c>
      <c r="E24" s="10"/>
    </row>
    <row r="25" spans="1:5" hidden="1" outlineLevel="1" x14ac:dyDescent="0.25">
      <c r="A25">
        <v>2005</v>
      </c>
      <c r="B25" s="13">
        <f t="shared" ca="1" si="3"/>
        <v>8.0260229110717773</v>
      </c>
      <c r="C25" s="13">
        <f t="shared" ca="1" si="2"/>
        <v>40.029369354248047</v>
      </c>
      <c r="D25" s="13">
        <f t="shared" ca="1" si="2"/>
        <v>37.552165985107422</v>
      </c>
      <c r="E25" s="10"/>
    </row>
    <row r="26" spans="1:5" hidden="1" outlineLevel="1" x14ac:dyDescent="0.25">
      <c r="A26">
        <v>2006</v>
      </c>
      <c r="B26" s="13">
        <f t="shared" ca="1" si="3"/>
        <v>7.1445655822753906</v>
      </c>
      <c r="C26" s="13">
        <f t="shared" ca="1" si="2"/>
        <v>45.384624481201172</v>
      </c>
      <c r="D26" s="13">
        <f t="shared" ca="1" si="2"/>
        <v>36.300197601318359</v>
      </c>
      <c r="E26" s="10"/>
    </row>
    <row r="27" spans="1:5" hidden="1" outlineLevel="1" x14ac:dyDescent="0.25">
      <c r="A27">
        <v>2007</v>
      </c>
      <c r="B27" s="13">
        <f t="shared" ca="1" si="3"/>
        <v>9.8059825897216797</v>
      </c>
      <c r="C27" s="13">
        <f t="shared" ca="1" si="2"/>
        <v>51.432346343994141</v>
      </c>
      <c r="D27" s="13">
        <f t="shared" ca="1" si="2"/>
        <v>59.842876434326172</v>
      </c>
      <c r="E27" s="10"/>
    </row>
    <row r="28" spans="1:5" hidden="1" outlineLevel="1" x14ac:dyDescent="0.25">
      <c r="A28">
        <v>2008</v>
      </c>
      <c r="B28" s="13">
        <f t="shared" ca="1" si="3"/>
        <v>11.150407791137695</v>
      </c>
      <c r="C28" s="13">
        <f t="shared" ca="1" si="2"/>
        <v>55.865680694580078</v>
      </c>
      <c r="D28" s="13">
        <f t="shared" ca="1" si="2"/>
        <v>32.119190216064453</v>
      </c>
      <c r="E28" s="10"/>
    </row>
    <row r="29" spans="1:5" hidden="1" outlineLevel="1" x14ac:dyDescent="0.25">
      <c r="A29">
        <v>2009</v>
      </c>
      <c r="B29" s="13">
        <f t="shared" ca="1" si="3"/>
        <v>15.961670875549316</v>
      </c>
      <c r="C29" s="13">
        <f t="shared" ca="1" si="2"/>
        <v>52.993659973144531</v>
      </c>
      <c r="D29" s="13">
        <f t="shared" ca="1" si="2"/>
        <v>25.129535675048828</v>
      </c>
      <c r="E29" s="10"/>
    </row>
    <row r="30" spans="1:5" hidden="1" outlineLevel="1" x14ac:dyDescent="0.25">
      <c r="A30">
        <v>2010</v>
      </c>
      <c r="B30" s="13">
        <f t="shared" ca="1" si="3"/>
        <v>16.589462280273438</v>
      </c>
      <c r="C30" s="13">
        <f t="shared" ca="1" si="2"/>
        <v>58.109317779541016</v>
      </c>
      <c r="D30" s="13">
        <f t="shared" ca="1" si="2"/>
        <v>41.158901214599609</v>
      </c>
      <c r="E30" s="10"/>
    </row>
    <row r="31" spans="1:5" hidden="1" outlineLevel="1" x14ac:dyDescent="0.25">
      <c r="A31">
        <v>2011</v>
      </c>
      <c r="B31" s="13">
        <f t="shared" ca="1" si="3"/>
        <v>12.903681755065918</v>
      </c>
      <c r="C31" s="13">
        <f t="shared" ca="1" si="2"/>
        <v>62.739910125732422</v>
      </c>
      <c r="D31" s="13">
        <f t="shared" ca="1" si="2"/>
        <v>43.938320159912109</v>
      </c>
      <c r="E31" s="10"/>
    </row>
    <row r="32" spans="1:5" hidden="1" outlineLevel="1" x14ac:dyDescent="0.25">
      <c r="A32">
        <v>2012</v>
      </c>
      <c r="B32" s="13">
        <f t="shared" ca="1" si="3"/>
        <v>12.439534187316895</v>
      </c>
      <c r="C32" s="13">
        <f t="shared" ca="1" si="2"/>
        <v>64.304283142089844</v>
      </c>
      <c r="D32" s="13">
        <f t="shared" ca="1" si="2"/>
        <v>34.610630035400391</v>
      </c>
      <c r="E32" s="10"/>
    </row>
    <row r="33" spans="1:5" hidden="1" outlineLevel="1" x14ac:dyDescent="0.25">
      <c r="A33" t="s">
        <v>305</v>
      </c>
      <c r="B33" s="2">
        <f ca="1">(B32-B20)/B20</f>
        <v>0.63521788106738863</v>
      </c>
      <c r="C33" s="2">
        <f ca="1">(C32-C20)/C20</f>
        <v>1.7990174785602704</v>
      </c>
      <c r="D33" s="2">
        <f ca="1">(D32-D20)/D20</f>
        <v>1.3798247978171532</v>
      </c>
      <c r="E33" s="2"/>
    </row>
    <row r="34" spans="1:5" hidden="1" outlineLevel="1" x14ac:dyDescent="0.25"/>
    <row r="35" spans="1:5" hidden="1" outlineLevel="1" x14ac:dyDescent="0.25">
      <c r="A35" t="s">
        <v>30</v>
      </c>
      <c r="B35" s="29" t="s">
        <v>31</v>
      </c>
      <c r="C35" s="29"/>
      <c r="D35" s="29"/>
      <c r="E35" s="29"/>
    </row>
    <row r="36" spans="1:5" hidden="1" outlineLevel="1" x14ac:dyDescent="0.25">
      <c r="B36" t="s">
        <v>58</v>
      </c>
      <c r="C36" t="s">
        <v>60</v>
      </c>
      <c r="D36" t="s">
        <v>59</v>
      </c>
    </row>
    <row r="37" spans="1:5" hidden="1" outlineLevel="1" x14ac:dyDescent="0.25">
      <c r="A37">
        <v>2000</v>
      </c>
      <c r="B37" s="13">
        <f ca="1">INDEX(INDIRECT($A$35&amp;"!$A$1:$X$55"),MATCH($A37,INDIRECT($A$35&amp;"!$A$1:$A$55"),0),MATCH(B$36,INDIRECT($A$35&amp;"!$A$1:$X$1"),0))</f>
        <v>9.2918472290039062</v>
      </c>
      <c r="C37" s="13">
        <f t="shared" ref="C37:D49" ca="1" si="4">INDEX(INDIRECT($A$35&amp;"!$A$1:$X$55"),MATCH($A37,INDIRECT($A$35&amp;"!$A$1:$A$55"),0),MATCH(C$36,INDIRECT($A$35&amp;"!$A$1:$X$1"),0))</f>
        <v>22.152030944824219</v>
      </c>
      <c r="D37" s="13">
        <f t="shared" ca="1" si="4"/>
        <v>13.092294692993164</v>
      </c>
      <c r="E37" s="10"/>
    </row>
    <row r="38" spans="1:5" hidden="1" outlineLevel="1" x14ac:dyDescent="0.25">
      <c r="A38">
        <v>2001</v>
      </c>
      <c r="B38" s="13">
        <f t="shared" ref="B38:B49" ca="1" si="5">INDEX(INDIRECT($A$35&amp;"!$A$1:$X$55"),MATCH($A38,INDIRECT($A$35&amp;"!$A$1:$A$55"),0),MATCH(B$36,INDIRECT($A$35&amp;"!$A$1:$X$1"),0))</f>
        <v>10.583547592163086</v>
      </c>
      <c r="C38" s="13">
        <f t="shared" ca="1" si="4"/>
        <v>23.799139022827148</v>
      </c>
      <c r="D38" s="13">
        <f t="shared" ca="1" si="4"/>
        <v>6.5105295181274414</v>
      </c>
      <c r="E38" s="10"/>
    </row>
    <row r="39" spans="1:5" hidden="1" outlineLevel="1" x14ac:dyDescent="0.25">
      <c r="A39">
        <v>2002</v>
      </c>
      <c r="B39" s="13">
        <f t="shared" ca="1" si="5"/>
        <v>8.2512578964233398</v>
      </c>
      <c r="C39" s="13">
        <f t="shared" ca="1" si="4"/>
        <v>26.795339584350586</v>
      </c>
      <c r="D39" s="13">
        <f t="shared" ca="1" si="4"/>
        <v>2.2802360057830811</v>
      </c>
      <c r="E39" s="10"/>
    </row>
    <row r="40" spans="1:5" hidden="1" outlineLevel="1" x14ac:dyDescent="0.25">
      <c r="A40">
        <v>2003</v>
      </c>
      <c r="B40" s="13">
        <f t="shared" ca="1" si="5"/>
        <v>5.7208161354064941</v>
      </c>
      <c r="C40" s="13">
        <f t="shared" ca="1" si="4"/>
        <v>31.416118621826172</v>
      </c>
      <c r="D40" s="13">
        <f t="shared" ca="1" si="4"/>
        <v>6.7796406745910645</v>
      </c>
      <c r="E40" s="10"/>
    </row>
    <row r="41" spans="1:5" hidden="1" outlineLevel="1" x14ac:dyDescent="0.25">
      <c r="A41">
        <v>2004</v>
      </c>
      <c r="B41" s="13">
        <f t="shared" ca="1" si="5"/>
        <v>6.9787802696228027</v>
      </c>
      <c r="C41" s="13">
        <f t="shared" ca="1" si="4"/>
        <v>34.423290252685547</v>
      </c>
      <c r="D41" s="13">
        <f t="shared" ca="1" si="4"/>
        <v>16.33660888671875</v>
      </c>
      <c r="E41" s="10"/>
    </row>
    <row r="42" spans="1:5" hidden="1" outlineLevel="1" x14ac:dyDescent="0.25">
      <c r="A42">
        <v>2005</v>
      </c>
      <c r="B42" s="13">
        <f t="shared" ca="1" si="5"/>
        <v>10.565827369689941</v>
      </c>
      <c r="C42" s="13">
        <f t="shared" ca="1" si="4"/>
        <v>38.020694732666016</v>
      </c>
      <c r="D42" s="13">
        <f t="shared" ca="1" si="4"/>
        <v>33.349094390869141</v>
      </c>
      <c r="E42" s="10"/>
    </row>
    <row r="43" spans="1:5" hidden="1" outlineLevel="1" x14ac:dyDescent="0.25">
      <c r="A43">
        <v>2006</v>
      </c>
      <c r="B43" s="13">
        <f t="shared" ca="1" si="5"/>
        <v>10.094270706176758</v>
      </c>
      <c r="C43" s="13">
        <f t="shared" ca="1" si="4"/>
        <v>42.993080139160156</v>
      </c>
      <c r="D43" s="13">
        <f t="shared" ca="1" si="4"/>
        <v>32.450412750244141</v>
      </c>
      <c r="E43" s="10"/>
    </row>
    <row r="44" spans="1:5" hidden="1" outlineLevel="1" x14ac:dyDescent="0.25">
      <c r="A44">
        <v>2007</v>
      </c>
      <c r="B44" s="13">
        <f t="shared" ca="1" si="5"/>
        <v>12.908199310302734</v>
      </c>
      <c r="C44" s="13">
        <f t="shared" ca="1" si="4"/>
        <v>48.783184051513672</v>
      </c>
      <c r="D44" s="13">
        <f t="shared" ca="1" si="4"/>
        <v>52.984737396240234</v>
      </c>
      <c r="E44" s="10"/>
    </row>
    <row r="45" spans="1:5" hidden="1" outlineLevel="1" x14ac:dyDescent="0.25">
      <c r="A45">
        <v>2008</v>
      </c>
      <c r="B45" s="13">
        <f t="shared" ca="1" si="5"/>
        <v>14.680791854858398</v>
      </c>
      <c r="C45" s="13">
        <f t="shared" ca="1" si="4"/>
        <v>53.337749481201172</v>
      </c>
      <c r="D45" s="13">
        <f t="shared" ca="1" si="4"/>
        <v>28.789161682128906</v>
      </c>
      <c r="E45" s="10"/>
    </row>
    <row r="46" spans="1:5" hidden="1" outlineLevel="1" x14ac:dyDescent="0.25">
      <c r="A46">
        <v>2009</v>
      </c>
      <c r="B46" s="13">
        <f t="shared" ca="1" si="5"/>
        <v>19.00255012512207</v>
      </c>
      <c r="C46" s="13">
        <f t="shared" ca="1" si="4"/>
        <v>50.969825744628906</v>
      </c>
      <c r="D46" s="13">
        <f t="shared" ca="1" si="4"/>
        <v>22.526262283325195</v>
      </c>
      <c r="E46" s="10"/>
    </row>
    <row r="47" spans="1:5" hidden="1" outlineLevel="1" x14ac:dyDescent="0.25">
      <c r="A47">
        <v>2010</v>
      </c>
      <c r="B47" s="13">
        <f t="shared" ca="1" si="5"/>
        <v>19.770709991455078</v>
      </c>
      <c r="C47" s="13">
        <f t="shared" ca="1" si="4"/>
        <v>55.618083953857422</v>
      </c>
      <c r="D47" s="13">
        <f t="shared" ca="1" si="4"/>
        <v>36.357212066650391</v>
      </c>
      <c r="E47" s="10"/>
    </row>
    <row r="48" spans="1:5" hidden="1" outlineLevel="1" x14ac:dyDescent="0.25">
      <c r="A48">
        <v>2011</v>
      </c>
      <c r="B48" s="13">
        <f t="shared" ca="1" si="5"/>
        <v>15.729465484619141</v>
      </c>
      <c r="C48" s="13">
        <f t="shared" ca="1" si="4"/>
        <v>59.897754669189453</v>
      </c>
      <c r="D48" s="13">
        <f t="shared" ca="1" si="4"/>
        <v>38.922203063964844</v>
      </c>
      <c r="E48" s="10"/>
    </row>
    <row r="49" spans="1:11" hidden="1" outlineLevel="1" x14ac:dyDescent="0.25">
      <c r="A49">
        <v>2012</v>
      </c>
      <c r="B49" s="13">
        <f t="shared" ca="1" si="5"/>
        <v>15.359509468078613</v>
      </c>
      <c r="C49" s="13">
        <f t="shared" ca="1" si="4"/>
        <v>61.846954345703125</v>
      </c>
      <c r="D49" s="13">
        <f t="shared" ca="1" si="4"/>
        <v>30.666742324829102</v>
      </c>
      <c r="E49" s="10"/>
    </row>
    <row r="50" spans="1:11" hidden="1" outlineLevel="1" x14ac:dyDescent="0.25">
      <c r="A50" t="s">
        <v>305</v>
      </c>
      <c r="B50" s="2">
        <f ca="1">(B49-B37)/B37</f>
        <v>0.65300925526787479</v>
      </c>
      <c r="C50" s="2">
        <f ca="1">(C49-C37)/C37</f>
        <v>1.7919315614784996</v>
      </c>
      <c r="D50" s="2">
        <f ca="1">(D49-D37)/D37</f>
        <v>1.3423504468809098</v>
      </c>
      <c r="E50" s="2"/>
    </row>
    <row r="51" spans="1:11" collapsed="1" x14ac:dyDescent="0.25"/>
    <row r="52" spans="1:11" ht="21" x14ac:dyDescent="0.35">
      <c r="H52" s="30" t="s">
        <v>278</v>
      </c>
      <c r="I52" s="30"/>
      <c r="J52" s="30"/>
      <c r="K52" s="6"/>
    </row>
    <row r="53" spans="1:11" ht="20.25" customHeight="1" x14ac:dyDescent="0.25">
      <c r="H53" s="1" t="s">
        <v>49</v>
      </c>
      <c r="I53" s="1" t="s">
        <v>13</v>
      </c>
      <c r="J53" s="1" t="s">
        <v>50</v>
      </c>
      <c r="K53" s="1"/>
    </row>
    <row r="54" spans="1:11" ht="200.25" customHeight="1" thickBot="1" x14ac:dyDescent="0.3">
      <c r="G54" s="3" t="s">
        <v>40</v>
      </c>
    </row>
    <row r="55" spans="1:11" ht="200.25" customHeight="1" thickTop="1" thickBot="1" x14ac:dyDescent="0.3">
      <c r="G55" s="3" t="s">
        <v>41</v>
      </c>
    </row>
    <row r="56" spans="1:11" ht="200.25" customHeight="1" thickTop="1" thickBot="1" x14ac:dyDescent="0.3">
      <c r="G56" s="3" t="s">
        <v>42</v>
      </c>
    </row>
    <row r="57" spans="1:11" s="4" customFormat="1" ht="15.75" customHeight="1" thickTop="1" thickBot="1" x14ac:dyDescent="0.3">
      <c r="G57" s="5"/>
      <c r="H57" s="8" t="s">
        <v>71</v>
      </c>
    </row>
    <row r="58" spans="1:11" s="4" customFormat="1" ht="15.75" customHeight="1" thickTop="1" x14ac:dyDescent="0.25">
      <c r="G58" s="7"/>
      <c r="H58" s="8" t="s">
        <v>35</v>
      </c>
    </row>
    <row r="59" spans="1:11" s="4" customFormat="1" ht="15.75" customHeight="1" x14ac:dyDescent="0.25">
      <c r="G59" s="7"/>
    </row>
  </sheetData>
  <mergeCells count="4">
    <mergeCell ref="B1:E1"/>
    <mergeCell ref="B18:E18"/>
    <mergeCell ref="B35:E35"/>
    <mergeCell ref="H52:J52"/>
  </mergeCells>
  <pageMargins left="0.7" right="0.7" top="0.75" bottom="0.75" header="0.3" footer="0.3"/>
  <pageSetup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79995117038483843"/>
  </sheetPr>
  <dimension ref="A1:M55"/>
  <sheetViews>
    <sheetView workbookViewId="0">
      <selection activeCell="N1" sqref="N1"/>
    </sheetView>
  </sheetViews>
  <sheetFormatPr defaultColWidth="11" defaultRowHeight="15.7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1960</v>
      </c>
      <c r="B2">
        <v>3.9757600000000011</v>
      </c>
      <c r="C2">
        <v>0.22234999999999996</v>
      </c>
      <c r="D2">
        <v>0</v>
      </c>
      <c r="E2">
        <v>0</v>
      </c>
      <c r="F2">
        <v>0</v>
      </c>
      <c r="G2">
        <v>0</v>
      </c>
      <c r="H2">
        <v>11604.009556842684</v>
      </c>
      <c r="I2">
        <v>4.1981101036071777</v>
      </c>
      <c r="J2">
        <v>4.1981101036071777</v>
      </c>
      <c r="K2">
        <v>4.1981101036071697</v>
      </c>
      <c r="L2">
        <v>4.1981101036071777</v>
      </c>
      <c r="M2">
        <v>11608.2080078125</v>
      </c>
    </row>
    <row r="3" spans="1:13" x14ac:dyDescent="0.25">
      <c r="A3">
        <v>1961</v>
      </c>
      <c r="B3">
        <v>4.8330100000000007</v>
      </c>
      <c r="C3">
        <v>0.21163000000000007</v>
      </c>
      <c r="D3">
        <v>0</v>
      </c>
      <c r="E3">
        <v>0</v>
      </c>
      <c r="F3">
        <v>0</v>
      </c>
      <c r="G3">
        <v>0</v>
      </c>
      <c r="H3">
        <v>11265.15090637064</v>
      </c>
      <c r="I3">
        <v>5.044640064239502</v>
      </c>
      <c r="J3">
        <v>5.044640064239502</v>
      </c>
      <c r="K3">
        <v>5.044640064239502</v>
      </c>
      <c r="L3">
        <v>5.044640064239502</v>
      </c>
      <c r="M3">
        <v>11270.1953125</v>
      </c>
    </row>
    <row r="4" spans="1:13" x14ac:dyDescent="0.25">
      <c r="A4">
        <v>1962</v>
      </c>
      <c r="B4">
        <v>5.0889600000000019</v>
      </c>
      <c r="C4">
        <v>0.27649999999999997</v>
      </c>
      <c r="D4">
        <v>0</v>
      </c>
      <c r="E4">
        <v>0</v>
      </c>
      <c r="F4">
        <v>0</v>
      </c>
      <c r="G4">
        <v>0</v>
      </c>
      <c r="H4">
        <v>10926.300358834385</v>
      </c>
      <c r="I4">
        <v>5.3654599189758301</v>
      </c>
      <c r="J4">
        <v>5.3654599189758301</v>
      </c>
      <c r="K4">
        <v>5.3654599189758301</v>
      </c>
      <c r="L4">
        <v>5.3654599189758301</v>
      </c>
      <c r="M4">
        <v>10931.666015625</v>
      </c>
    </row>
    <row r="5" spans="1:13" x14ac:dyDescent="0.25">
      <c r="A5">
        <v>1963</v>
      </c>
      <c r="B5">
        <v>5.6166700000000018</v>
      </c>
      <c r="C5">
        <v>0.25310000000000016</v>
      </c>
      <c r="D5">
        <v>0</v>
      </c>
      <c r="E5">
        <v>0</v>
      </c>
      <c r="F5">
        <v>0</v>
      </c>
      <c r="G5">
        <v>0</v>
      </c>
      <c r="H5">
        <v>10587.451900623084</v>
      </c>
      <c r="I5">
        <v>5.8697700500488281</v>
      </c>
      <c r="J5">
        <v>5.8697700500488281</v>
      </c>
      <c r="K5">
        <v>5.8697700500488281</v>
      </c>
      <c r="L5">
        <v>5.8697700500488281</v>
      </c>
      <c r="M5">
        <v>10593.3212890625</v>
      </c>
    </row>
    <row r="6" spans="1:13" x14ac:dyDescent="0.25">
      <c r="A6">
        <v>1964</v>
      </c>
      <c r="B6">
        <v>5.5865199999999948</v>
      </c>
      <c r="C6">
        <v>0.21342999999999998</v>
      </c>
      <c r="D6">
        <v>0</v>
      </c>
      <c r="E6">
        <v>0</v>
      </c>
      <c r="F6">
        <v>0</v>
      </c>
      <c r="G6">
        <v>0</v>
      </c>
      <c r="H6">
        <v>10248.603442411781</v>
      </c>
      <c r="I6">
        <v>5.799950122833252</v>
      </c>
      <c r="J6">
        <v>5.799950122833252</v>
      </c>
      <c r="K6">
        <v>5.799950122833252</v>
      </c>
      <c r="L6">
        <v>5.799950122833252</v>
      </c>
      <c r="M6">
        <v>10254.4033203125</v>
      </c>
    </row>
    <row r="7" spans="1:13" x14ac:dyDescent="0.25">
      <c r="A7">
        <v>1965</v>
      </c>
      <c r="B7">
        <v>5.9854700000000038</v>
      </c>
      <c r="C7">
        <v>0.25115999999999999</v>
      </c>
      <c r="D7">
        <v>0</v>
      </c>
      <c r="E7">
        <v>0</v>
      </c>
      <c r="F7">
        <v>0</v>
      </c>
      <c r="G7">
        <v>0</v>
      </c>
      <c r="H7">
        <v>9909.7704058313375</v>
      </c>
      <c r="I7">
        <v>6.2366299629211426</v>
      </c>
      <c r="J7">
        <v>6.2366299629211426</v>
      </c>
      <c r="K7">
        <v>6.2366299629211426</v>
      </c>
      <c r="L7">
        <v>6.2366299629211426</v>
      </c>
      <c r="M7">
        <v>9916.0068359375</v>
      </c>
    </row>
    <row r="8" spans="1:13" x14ac:dyDescent="0.25">
      <c r="A8">
        <v>1966</v>
      </c>
      <c r="B8">
        <v>6.0641800000000003</v>
      </c>
      <c r="C8">
        <v>0.39496000000000003</v>
      </c>
      <c r="D8">
        <v>0</v>
      </c>
      <c r="E8">
        <v>0</v>
      </c>
      <c r="F8">
        <v>0</v>
      </c>
      <c r="G8">
        <v>0</v>
      </c>
      <c r="H8">
        <v>9570.9585193363437</v>
      </c>
      <c r="I8">
        <v>6.4591398239135742</v>
      </c>
      <c r="J8">
        <v>6.4591398239135742</v>
      </c>
      <c r="K8">
        <v>6.4591398239135742</v>
      </c>
      <c r="L8">
        <v>6.4591398239135742</v>
      </c>
      <c r="M8">
        <v>9577.41796875</v>
      </c>
    </row>
    <row r="9" spans="1:13" x14ac:dyDescent="0.25">
      <c r="A9">
        <v>1967</v>
      </c>
      <c r="B9">
        <v>6.440640000000001</v>
      </c>
      <c r="C9">
        <v>0.48562999999999995</v>
      </c>
      <c r="D9">
        <v>0</v>
      </c>
      <c r="E9">
        <v>0</v>
      </c>
      <c r="F9">
        <v>0</v>
      </c>
      <c r="G9">
        <v>0</v>
      </c>
      <c r="H9">
        <v>9232.1696422865389</v>
      </c>
      <c r="I9">
        <v>6.9262700080871582</v>
      </c>
      <c r="J9">
        <v>6.9262700080871582</v>
      </c>
      <c r="K9">
        <v>6.9262700080871582</v>
      </c>
      <c r="L9">
        <v>6.9262700080871582</v>
      </c>
      <c r="M9">
        <v>9239.095703125</v>
      </c>
    </row>
    <row r="10" spans="1:13" x14ac:dyDescent="0.25">
      <c r="A10">
        <v>1968</v>
      </c>
      <c r="B10">
        <v>6.1339000000000006</v>
      </c>
      <c r="C10">
        <v>0.66754999999999998</v>
      </c>
      <c r="D10">
        <v>4.5116600000000018</v>
      </c>
      <c r="E10">
        <v>1.8653300113081932</v>
      </c>
      <c r="F10">
        <v>2.646329993331805</v>
      </c>
      <c r="G10">
        <v>0</v>
      </c>
      <c r="H10">
        <v>8893.3808593224294</v>
      </c>
      <c r="I10">
        <v>6.8014497756958008</v>
      </c>
      <c r="J10">
        <v>6.8014497756958008</v>
      </c>
      <c r="K10">
        <v>9.447779655456543</v>
      </c>
      <c r="L10">
        <v>11.313109397888184</v>
      </c>
      <c r="M10">
        <v>8904.6943359375</v>
      </c>
    </row>
    <row r="11" spans="1:13" x14ac:dyDescent="0.25">
      <c r="A11">
        <v>1969</v>
      </c>
      <c r="B11">
        <v>6.0445000000000002</v>
      </c>
      <c r="C11">
        <v>1.0845299999999998</v>
      </c>
      <c r="D11">
        <v>5.5117499999999993</v>
      </c>
      <c r="E11">
        <v>1.5789000304341316</v>
      </c>
      <c r="F11">
        <v>3.9328500092793255</v>
      </c>
      <c r="G11">
        <v>0</v>
      </c>
      <c r="H11">
        <v>8554.5940979228017</v>
      </c>
      <c r="I11">
        <v>7.1290302276611328</v>
      </c>
      <c r="J11">
        <v>7.1290302276611328</v>
      </c>
      <c r="K11">
        <v>11.061880111694336</v>
      </c>
      <c r="L11">
        <v>12.640780448913574</v>
      </c>
      <c r="M11">
        <v>8567.2353515625</v>
      </c>
    </row>
    <row r="12" spans="1:13" x14ac:dyDescent="0.25">
      <c r="A12">
        <v>1970</v>
      </c>
      <c r="B12">
        <v>6.7969500000000007</v>
      </c>
      <c r="C12">
        <v>1.5846799999999999</v>
      </c>
      <c r="D12">
        <v>6.1275600000000026</v>
      </c>
      <c r="E12">
        <v>1.8929299876689911</v>
      </c>
      <c r="F12">
        <v>4.2346299567706884</v>
      </c>
      <c r="G12">
        <v>0.28915999460399994</v>
      </c>
      <c r="H12">
        <v>8215.8079674741039</v>
      </c>
      <c r="I12">
        <v>8.3816299438476563</v>
      </c>
      <c r="J12">
        <v>8.6707897186279297</v>
      </c>
      <c r="K12">
        <v>12.90541934967041</v>
      </c>
      <c r="L12">
        <v>14.798349380493164</v>
      </c>
      <c r="M12">
        <v>8230.6064453125</v>
      </c>
    </row>
    <row r="13" spans="1:13" x14ac:dyDescent="0.25">
      <c r="A13">
        <v>1971</v>
      </c>
      <c r="B13">
        <v>7.6193299999999979</v>
      </c>
      <c r="C13">
        <v>1.8296399999999997</v>
      </c>
      <c r="D13">
        <v>6.3581399999999997</v>
      </c>
      <c r="E13">
        <v>2.356119986653328</v>
      </c>
      <c r="F13">
        <v>4.0020199657771736</v>
      </c>
      <c r="G13">
        <v>0.33868244040459999</v>
      </c>
      <c r="H13">
        <v>7877.0218370254042</v>
      </c>
      <c r="I13">
        <v>9.448969841003418</v>
      </c>
      <c r="J13">
        <v>9.7876520156860352</v>
      </c>
      <c r="K13">
        <v>13.789671897888184</v>
      </c>
      <c r="L13">
        <v>16.145792007446289</v>
      </c>
      <c r="M13">
        <v>7893.16748046875</v>
      </c>
    </row>
    <row r="14" spans="1:13" x14ac:dyDescent="0.25">
      <c r="A14">
        <v>1972</v>
      </c>
      <c r="B14">
        <v>8.0589400000000015</v>
      </c>
      <c r="C14">
        <v>1.9809000000000003</v>
      </c>
      <c r="D14">
        <v>7.0475999999999992</v>
      </c>
      <c r="E14">
        <v>2.7678399933278559</v>
      </c>
      <c r="F14">
        <v>4.2797599466014651</v>
      </c>
      <c r="G14">
        <v>0.37136159664399998</v>
      </c>
      <c r="H14">
        <v>7538.2574562104937</v>
      </c>
      <c r="I14">
        <v>10.039839744567871</v>
      </c>
      <c r="J14">
        <v>10.411201477050781</v>
      </c>
      <c r="K14">
        <v>14.690961837768555</v>
      </c>
      <c r="L14">
        <v>17.45880126953125</v>
      </c>
      <c r="M14">
        <v>7555.71630859375</v>
      </c>
    </row>
    <row r="15" spans="1:13" x14ac:dyDescent="0.25">
      <c r="A15">
        <v>1973</v>
      </c>
      <c r="B15">
        <v>10.608079999999998</v>
      </c>
      <c r="C15">
        <v>3.1025099999999997</v>
      </c>
      <c r="D15">
        <v>8.3806799999999964</v>
      </c>
      <c r="E15">
        <v>1.0640100393295289</v>
      </c>
      <c r="F15">
        <v>7.3166699734665457</v>
      </c>
      <c r="G15">
        <v>0.40246593642100004</v>
      </c>
      <c r="H15">
        <v>7199.5527571277617</v>
      </c>
      <c r="I15">
        <v>13.710590362548828</v>
      </c>
      <c r="J15">
        <v>14.113056182861328</v>
      </c>
      <c r="K15">
        <v>21.429725646972656</v>
      </c>
      <c r="L15">
        <v>22.493736267089844</v>
      </c>
      <c r="M15">
        <v>7222.04638671875</v>
      </c>
    </row>
    <row r="16" spans="1:13" x14ac:dyDescent="0.25">
      <c r="A16">
        <v>1974</v>
      </c>
      <c r="B16">
        <v>14.430200000000005</v>
      </c>
      <c r="C16">
        <v>3.655320000000001</v>
      </c>
      <c r="D16">
        <v>7.4042799999999964</v>
      </c>
      <c r="E16">
        <v>-1.0878698822259902</v>
      </c>
      <c r="F16">
        <v>8.4921501144561908</v>
      </c>
      <c r="G16">
        <v>1.9285717941098999</v>
      </c>
      <c r="H16">
        <v>6860.8581789228674</v>
      </c>
      <c r="I16">
        <v>18.085519790649414</v>
      </c>
      <c r="J16">
        <v>20.014091491699219</v>
      </c>
      <c r="K16">
        <v>28.506240844726562</v>
      </c>
      <c r="L16">
        <v>27.418371200561523</v>
      </c>
      <c r="M16">
        <v>6888.2763671875</v>
      </c>
    </row>
    <row r="17" spans="1:13" x14ac:dyDescent="0.25">
      <c r="A17">
        <v>1975</v>
      </c>
      <c r="B17">
        <v>18.274739999999998</v>
      </c>
      <c r="C17">
        <v>4.890229999999999</v>
      </c>
      <c r="D17">
        <v>24.178490000000004</v>
      </c>
      <c r="E17">
        <v>10.941460009276867</v>
      </c>
      <c r="F17">
        <v>13.237029913915322</v>
      </c>
      <c r="G17">
        <v>3.3400937236521009</v>
      </c>
      <c r="H17">
        <v>6522.5069625008109</v>
      </c>
      <c r="I17">
        <v>23.164970397949219</v>
      </c>
      <c r="J17">
        <v>26.505064010620117</v>
      </c>
      <c r="K17">
        <v>39.742092132568359</v>
      </c>
      <c r="L17">
        <v>50.683551788330078</v>
      </c>
      <c r="M17">
        <v>6573.1904296875</v>
      </c>
    </row>
    <row r="18" spans="1:13" x14ac:dyDescent="0.25">
      <c r="A18">
        <v>1976</v>
      </c>
      <c r="B18">
        <v>17.396440000000005</v>
      </c>
      <c r="C18">
        <v>5.4436099999999996</v>
      </c>
      <c r="D18">
        <v>24.631159999999994</v>
      </c>
      <c r="E18">
        <v>9.6123498046845199</v>
      </c>
      <c r="F18">
        <v>15.018809912843629</v>
      </c>
      <c r="G18">
        <v>4.4441353408682005</v>
      </c>
      <c r="H18">
        <v>6184.207386215473</v>
      </c>
      <c r="I18">
        <v>22.840049743652344</v>
      </c>
      <c r="J18">
        <v>27.284185409545898</v>
      </c>
      <c r="K18">
        <v>42.302993774414062</v>
      </c>
      <c r="L18">
        <v>51.91534423828125</v>
      </c>
      <c r="M18">
        <v>6236.12255859375</v>
      </c>
    </row>
    <row r="19" spans="1:13" x14ac:dyDescent="0.25">
      <c r="A19">
        <v>1977</v>
      </c>
      <c r="B19">
        <v>18.118179999999985</v>
      </c>
      <c r="C19">
        <v>4.9303400000000002</v>
      </c>
      <c r="D19">
        <v>28.427809999999983</v>
      </c>
      <c r="E19">
        <v>13.072540202498436</v>
      </c>
      <c r="F19">
        <v>15.355270058259368</v>
      </c>
      <c r="G19">
        <v>7.3225849151582993</v>
      </c>
      <c r="H19">
        <v>5845.9078099301332</v>
      </c>
      <c r="I19">
        <v>23.048519134521484</v>
      </c>
      <c r="J19">
        <v>30.371103286743164</v>
      </c>
      <c r="K19">
        <v>45.726371765136719</v>
      </c>
      <c r="L19">
        <v>58.798912048339844</v>
      </c>
      <c r="M19">
        <v>5904.70654296875</v>
      </c>
    </row>
    <row r="20" spans="1:13" x14ac:dyDescent="0.25">
      <c r="A20">
        <v>1978</v>
      </c>
      <c r="B20">
        <v>24.507939999999991</v>
      </c>
      <c r="C20">
        <v>5.9285199999999989</v>
      </c>
      <c r="D20">
        <v>41.872819999999997</v>
      </c>
      <c r="E20">
        <v>15.130040150403977</v>
      </c>
      <c r="F20">
        <v>26.742780267614872</v>
      </c>
      <c r="G20">
        <v>10.219189344784001</v>
      </c>
      <c r="H20">
        <v>5507.8184241965537</v>
      </c>
      <c r="I20">
        <v>30.436460494995117</v>
      </c>
      <c r="J20">
        <v>40.655651092529297</v>
      </c>
      <c r="K20">
        <v>67.398429870605469</v>
      </c>
      <c r="L20">
        <v>82.528472900390625</v>
      </c>
      <c r="M20">
        <v>5590.3466796875</v>
      </c>
    </row>
    <row r="21" spans="1:13" x14ac:dyDescent="0.25">
      <c r="A21">
        <v>1979</v>
      </c>
      <c r="B21">
        <v>27.56007000000001</v>
      </c>
      <c r="C21">
        <v>6.1698800000000009</v>
      </c>
      <c r="D21">
        <v>44.272970000000029</v>
      </c>
      <c r="E21">
        <v>18.151940022945404</v>
      </c>
      <c r="F21">
        <v>26.121030382413416</v>
      </c>
      <c r="G21">
        <v>13.254838661695203</v>
      </c>
      <c r="H21">
        <v>5170.2143212998863</v>
      </c>
      <c r="I21">
        <v>33.729949951171875</v>
      </c>
      <c r="J21">
        <v>46.984786987304688</v>
      </c>
      <c r="K21">
        <v>73.105819702148437</v>
      </c>
      <c r="L21">
        <v>91.257759094238281</v>
      </c>
      <c r="M21">
        <v>5261.47216796875</v>
      </c>
    </row>
    <row r="22" spans="1:13" x14ac:dyDescent="0.25">
      <c r="A22">
        <v>1980</v>
      </c>
      <c r="B22">
        <v>33.638509999999989</v>
      </c>
      <c r="C22">
        <v>9.0820300000000067</v>
      </c>
      <c r="D22">
        <v>37.87013000000001</v>
      </c>
      <c r="E22">
        <v>10.747240154027939</v>
      </c>
      <c r="F22">
        <v>27.122889857251199</v>
      </c>
      <c r="G22">
        <v>18.506308882922898</v>
      </c>
      <c r="H22">
        <v>4835.6844464305641</v>
      </c>
      <c r="I22">
        <v>42.720539093017578</v>
      </c>
      <c r="J22">
        <v>61.226848602294922</v>
      </c>
      <c r="K22">
        <v>88.349739074707031</v>
      </c>
      <c r="L22">
        <v>99.096977233886719</v>
      </c>
      <c r="M22">
        <v>4934.78125</v>
      </c>
    </row>
    <row r="23" spans="1:13" x14ac:dyDescent="0.25">
      <c r="A23">
        <v>1981</v>
      </c>
      <c r="B23">
        <v>32.501109999999983</v>
      </c>
      <c r="C23">
        <v>9.3586400000000047</v>
      </c>
      <c r="D23">
        <v>54.654080000000015</v>
      </c>
      <c r="E23">
        <v>16.212760228157045</v>
      </c>
      <c r="F23">
        <v>38.44132001850754</v>
      </c>
      <c r="G23">
        <v>18.862280300093399</v>
      </c>
      <c r="H23">
        <v>4502.5770549596791</v>
      </c>
      <c r="I23">
        <v>41.859748840332031</v>
      </c>
      <c r="J23">
        <v>60.722030639648438</v>
      </c>
      <c r="K23">
        <v>99.163352966308594</v>
      </c>
      <c r="L23">
        <v>115.37611389160156</v>
      </c>
      <c r="M23">
        <v>4617.953125</v>
      </c>
    </row>
    <row r="24" spans="1:13" x14ac:dyDescent="0.25">
      <c r="A24">
        <v>1982</v>
      </c>
      <c r="B24">
        <v>29.436820000000004</v>
      </c>
      <c r="C24">
        <v>11.899199999999999</v>
      </c>
      <c r="D24">
        <v>42.183980000000034</v>
      </c>
      <c r="E24">
        <v>8.5068599236011497</v>
      </c>
      <c r="F24">
        <v>33.677119992900643</v>
      </c>
      <c r="G24">
        <v>20.406805131059308</v>
      </c>
      <c r="H24">
        <v>4170.8860090698481</v>
      </c>
      <c r="I24">
        <v>41.336021423339844</v>
      </c>
      <c r="J24">
        <v>61.742828369140625</v>
      </c>
      <c r="K24">
        <v>95.419944763183594</v>
      </c>
      <c r="L24">
        <v>103.92680358886719</v>
      </c>
      <c r="M24">
        <v>4274.81298828125</v>
      </c>
    </row>
    <row r="25" spans="1:13" x14ac:dyDescent="0.25">
      <c r="A25">
        <v>1983</v>
      </c>
      <c r="B25">
        <v>27.757020000000001</v>
      </c>
      <c r="C25">
        <v>10.390490000000003</v>
      </c>
      <c r="D25">
        <v>30.093199999999989</v>
      </c>
      <c r="E25">
        <v>8.544389886856079</v>
      </c>
      <c r="F25">
        <v>21.548810429565609</v>
      </c>
      <c r="G25">
        <v>22.0990383964381</v>
      </c>
      <c r="H25">
        <v>3839.5289089540961</v>
      </c>
      <c r="I25">
        <v>38.147510528564453</v>
      </c>
      <c r="J25">
        <v>60.246547698974609</v>
      </c>
      <c r="K25">
        <v>81.795356750488281</v>
      </c>
      <c r="L25">
        <v>90.339744567871094</v>
      </c>
      <c r="M25">
        <v>3929.86865234375</v>
      </c>
    </row>
    <row r="26" spans="1:13" x14ac:dyDescent="0.25">
      <c r="A26">
        <v>1984</v>
      </c>
      <c r="B26">
        <v>28.995800000000006</v>
      </c>
      <c r="C26">
        <v>13.151570000000003</v>
      </c>
      <c r="D26">
        <v>35.698689999999985</v>
      </c>
      <c r="E26">
        <v>1.8294199037551879</v>
      </c>
      <c r="F26">
        <v>33.869269684461877</v>
      </c>
      <c r="G26">
        <v>21.406737875004897</v>
      </c>
      <c r="H26">
        <v>3508.2468619656324</v>
      </c>
      <c r="I26">
        <v>42.147369384765625</v>
      </c>
      <c r="J26">
        <v>63.554107666015625</v>
      </c>
      <c r="K26">
        <v>97.423377990722656</v>
      </c>
      <c r="L26">
        <v>99.252799987792969</v>
      </c>
      <c r="M26">
        <v>3607.499755859375</v>
      </c>
    </row>
    <row r="27" spans="1:13" x14ac:dyDescent="0.25">
      <c r="A27">
        <v>1985</v>
      </c>
      <c r="B27">
        <v>30.238159999999986</v>
      </c>
      <c r="C27">
        <v>10.849669999999994</v>
      </c>
      <c r="D27">
        <v>2.7004599999999996</v>
      </c>
      <c r="E27">
        <v>0.82987999987602235</v>
      </c>
      <c r="F27">
        <v>1.8705801410786806</v>
      </c>
      <c r="G27">
        <v>20.841526203877503</v>
      </c>
      <c r="H27">
        <v>3181.3084293074608</v>
      </c>
      <c r="I27">
        <v>41.08782958984375</v>
      </c>
      <c r="J27">
        <v>61.929355621337891</v>
      </c>
      <c r="K27">
        <v>63.799934387207031</v>
      </c>
      <c r="L27">
        <v>64.629814147949219</v>
      </c>
      <c r="M27">
        <v>3245.938232421875</v>
      </c>
    </row>
    <row r="28" spans="1:13" x14ac:dyDescent="0.25">
      <c r="A28">
        <v>1986</v>
      </c>
      <c r="B28">
        <v>35.747329999999984</v>
      </c>
      <c r="C28">
        <v>11.038049999999997</v>
      </c>
      <c r="D28">
        <v>21.429190000000006</v>
      </c>
      <c r="E28">
        <v>8.8758597333431251</v>
      </c>
      <c r="F28">
        <v>12.553330085555091</v>
      </c>
      <c r="G28">
        <v>21.786447397419195</v>
      </c>
      <c r="H28">
        <v>2856.8567017102478</v>
      </c>
      <c r="I28">
        <v>46.785381317138672</v>
      </c>
      <c r="J28">
        <v>68.571830749511719</v>
      </c>
      <c r="K28">
        <v>81.125160217285156</v>
      </c>
      <c r="L28">
        <v>90.001022338867187</v>
      </c>
      <c r="M28">
        <v>2946.857666015625</v>
      </c>
    </row>
    <row r="29" spans="1:13" x14ac:dyDescent="0.25">
      <c r="A29">
        <v>1987</v>
      </c>
      <c r="B29">
        <v>40.297990000000006</v>
      </c>
      <c r="C29">
        <v>11.422089999999995</v>
      </c>
      <c r="D29">
        <v>12.58324</v>
      </c>
      <c r="E29">
        <v>-2.4597499970197676</v>
      </c>
      <c r="F29">
        <v>15.04299009928666</v>
      </c>
      <c r="G29">
        <v>25.048395532844793</v>
      </c>
      <c r="H29">
        <v>2535.2471238933085</v>
      </c>
      <c r="I29">
        <v>51.720081329345703</v>
      </c>
      <c r="J29">
        <v>76.768478393554688</v>
      </c>
      <c r="K29">
        <v>91.811470031738281</v>
      </c>
      <c r="L29">
        <v>89.351722717285156</v>
      </c>
      <c r="M29">
        <v>2624.598876953125</v>
      </c>
    </row>
    <row r="30" spans="1:13" x14ac:dyDescent="0.25">
      <c r="A30">
        <v>1988</v>
      </c>
      <c r="B30">
        <v>43.386520000000004</v>
      </c>
      <c r="C30">
        <v>13.076059999999995</v>
      </c>
      <c r="D30">
        <v>16.976249999999993</v>
      </c>
      <c r="E30">
        <v>2.9850899286270143</v>
      </c>
      <c r="F30">
        <v>13.991159680606797</v>
      </c>
      <c r="G30">
        <v>25.498493311841102</v>
      </c>
      <c r="H30">
        <v>2214.6715503488304</v>
      </c>
      <c r="I30">
        <v>56.462581634521484</v>
      </c>
      <c r="J30">
        <v>81.961074829101563</v>
      </c>
      <c r="K30">
        <v>95.952232360839844</v>
      </c>
      <c r="L30">
        <v>98.937324523925781</v>
      </c>
      <c r="M30">
        <v>2313.60888671875</v>
      </c>
    </row>
    <row r="31" spans="1:13" x14ac:dyDescent="0.25">
      <c r="A31">
        <v>1989</v>
      </c>
      <c r="B31">
        <v>45.12182</v>
      </c>
      <c r="C31">
        <v>12.301949999999998</v>
      </c>
      <c r="D31">
        <v>29.174080000000014</v>
      </c>
      <c r="E31">
        <v>6.9585600233078004</v>
      </c>
      <c r="F31">
        <v>22.215519885569812</v>
      </c>
      <c r="G31">
        <v>27.159105690073709</v>
      </c>
      <c r="H31">
        <v>1907.8214287544251</v>
      </c>
      <c r="I31">
        <v>57.423770904541016</v>
      </c>
      <c r="J31">
        <v>84.582878112792969</v>
      </c>
      <c r="K31">
        <v>106.79840087890625</v>
      </c>
      <c r="L31">
        <v>113.7569580078125</v>
      </c>
      <c r="M31">
        <v>2021.578369140625</v>
      </c>
    </row>
    <row r="32" spans="1:13" x14ac:dyDescent="0.25">
      <c r="A32">
        <v>1990</v>
      </c>
      <c r="B32">
        <v>57.026790000000055</v>
      </c>
      <c r="C32">
        <v>16.971050000000002</v>
      </c>
      <c r="D32">
        <v>7.1366700000000005</v>
      </c>
      <c r="E32">
        <v>5.3888899269104007</v>
      </c>
      <c r="F32">
        <v>1.7477801701426505</v>
      </c>
      <c r="G32">
        <v>31.619175856986207</v>
      </c>
      <c r="H32">
        <v>1608.3720201689005</v>
      </c>
      <c r="I32">
        <v>73.997840881347656</v>
      </c>
      <c r="J32">
        <v>105.61701965332031</v>
      </c>
      <c r="K32">
        <v>107.36479949951172</v>
      </c>
      <c r="L32">
        <v>112.75369262695312</v>
      </c>
      <c r="M32">
        <v>1721.125732421875</v>
      </c>
    </row>
    <row r="33" spans="1:13" x14ac:dyDescent="0.25">
      <c r="A33">
        <v>1991</v>
      </c>
      <c r="B33">
        <v>59.877339999999982</v>
      </c>
      <c r="C33">
        <v>12.940120000000002</v>
      </c>
      <c r="D33">
        <v>25.339829999999999</v>
      </c>
      <c r="E33">
        <v>-0.52895007896423341</v>
      </c>
      <c r="F33">
        <v>25.868780116781593</v>
      </c>
      <c r="G33">
        <v>34.760393221824209</v>
      </c>
      <c r="H33">
        <v>1309.4322761341571</v>
      </c>
      <c r="I33">
        <v>72.817459106445313</v>
      </c>
      <c r="J33">
        <v>107.57785034179687</v>
      </c>
      <c r="K33">
        <v>133.44662475585938</v>
      </c>
      <c r="L33">
        <v>132.91767883300781</v>
      </c>
      <c r="M33">
        <v>1442.3499755859375</v>
      </c>
    </row>
    <row r="34" spans="1:13" x14ac:dyDescent="0.25">
      <c r="A34">
        <v>1992</v>
      </c>
      <c r="B34">
        <v>57.133699999999983</v>
      </c>
      <c r="C34">
        <v>11.873740000000007</v>
      </c>
      <c r="D34">
        <v>38.352469999999997</v>
      </c>
      <c r="E34">
        <v>6.8110300369262697</v>
      </c>
      <c r="F34">
        <v>31.541439788479359</v>
      </c>
      <c r="G34">
        <v>40.509416610669902</v>
      </c>
      <c r="H34">
        <v>1154.6422327831269</v>
      </c>
      <c r="I34">
        <v>69.007438659667969</v>
      </c>
      <c r="J34">
        <v>109.51685333251953</v>
      </c>
      <c r="K34">
        <v>141.05828857421875</v>
      </c>
      <c r="L34">
        <v>147.86932373046875</v>
      </c>
      <c r="M34">
        <v>1302.5115966796875</v>
      </c>
    </row>
    <row r="35" spans="1:13" x14ac:dyDescent="0.25">
      <c r="A35">
        <v>1993</v>
      </c>
      <c r="B35">
        <v>52.073710000000027</v>
      </c>
      <c r="C35">
        <v>13.575839999999999</v>
      </c>
      <c r="D35">
        <v>65.259169999999983</v>
      </c>
      <c r="E35">
        <v>6.5197499138116832</v>
      </c>
      <c r="F35">
        <v>58.739420450361443</v>
      </c>
      <c r="G35">
        <v>42.644626260412409</v>
      </c>
      <c r="H35">
        <v>1021.7207450332164</v>
      </c>
      <c r="I35">
        <v>65.649551391601563</v>
      </c>
      <c r="J35">
        <v>108.29417419433594</v>
      </c>
      <c r="K35">
        <v>167.03359985351562</v>
      </c>
      <c r="L35">
        <v>173.5533447265625</v>
      </c>
      <c r="M35">
        <v>1195.2740478515625</v>
      </c>
    </row>
    <row r="36" spans="1:13" x14ac:dyDescent="0.25">
      <c r="A36">
        <v>1994</v>
      </c>
      <c r="B36">
        <v>57.778030000000001</v>
      </c>
      <c r="C36">
        <v>11.142190000000001</v>
      </c>
      <c r="D36">
        <v>91.133689999999959</v>
      </c>
      <c r="E36">
        <v>9.981900072097778</v>
      </c>
      <c r="F36">
        <v>81.151790060348816</v>
      </c>
      <c r="G36">
        <v>47.308113751533796</v>
      </c>
      <c r="H36">
        <v>997.29561319479944</v>
      </c>
      <c r="I36">
        <v>68.920219421386719</v>
      </c>
      <c r="J36">
        <v>116.22833251953125</v>
      </c>
      <c r="K36">
        <v>197.380126953125</v>
      </c>
      <c r="L36">
        <v>207.36203002929687</v>
      </c>
      <c r="M36">
        <v>1204.6575927734375</v>
      </c>
    </row>
    <row r="37" spans="1:13" x14ac:dyDescent="0.25">
      <c r="A37">
        <v>1995</v>
      </c>
      <c r="B37">
        <v>58.213220000000042</v>
      </c>
      <c r="C37">
        <v>10.939089999999995</v>
      </c>
      <c r="D37">
        <v>90.042220000000043</v>
      </c>
      <c r="E37">
        <v>10.193760025024414</v>
      </c>
      <c r="F37">
        <v>79.848460384972398</v>
      </c>
      <c r="G37">
        <v>55.690617628644013</v>
      </c>
      <c r="H37">
        <v>1038.6418412959576</v>
      </c>
      <c r="I37">
        <v>69.152313232421875</v>
      </c>
      <c r="J37">
        <v>124.84293365478516</v>
      </c>
      <c r="K37">
        <v>204.69139099121094</v>
      </c>
      <c r="L37">
        <v>214.88514709472656</v>
      </c>
      <c r="M37">
        <v>1253.5269775390625</v>
      </c>
    </row>
    <row r="38" spans="1:13" x14ac:dyDescent="0.25">
      <c r="A38">
        <v>1996</v>
      </c>
      <c r="B38">
        <v>53.679739999999995</v>
      </c>
      <c r="C38">
        <v>6.4584300000000017</v>
      </c>
      <c r="D38">
        <v>121.46092000000004</v>
      </c>
      <c r="E38">
        <v>15.046039709389209</v>
      </c>
      <c r="F38">
        <v>106.41487938159705</v>
      </c>
      <c r="G38">
        <v>59.310308654125691</v>
      </c>
      <c r="H38">
        <v>1069.8730814816952</v>
      </c>
      <c r="I38">
        <v>60.138168334960938</v>
      </c>
      <c r="J38">
        <v>119.44847869873047</v>
      </c>
      <c r="K38">
        <v>225.86335754394531</v>
      </c>
      <c r="L38">
        <v>240.90939331054687</v>
      </c>
      <c r="M38">
        <v>1310.782470703125</v>
      </c>
    </row>
    <row r="39" spans="1:13" x14ac:dyDescent="0.25">
      <c r="A39">
        <v>1997</v>
      </c>
      <c r="B39">
        <v>48.778079999999974</v>
      </c>
      <c r="C39">
        <v>16.724399999999999</v>
      </c>
      <c r="D39">
        <v>130.33670000000006</v>
      </c>
      <c r="E39">
        <v>12.773840049743653</v>
      </c>
      <c r="F39">
        <v>117.56285882939399</v>
      </c>
      <c r="G39">
        <v>70.11938065406639</v>
      </c>
      <c r="H39">
        <v>1080.9587254729747</v>
      </c>
      <c r="I39">
        <v>65.502479553222656</v>
      </c>
      <c r="J39">
        <v>135.62185668945313</v>
      </c>
      <c r="K39">
        <v>253.18472290039062</v>
      </c>
      <c r="L39">
        <v>265.95855712890625</v>
      </c>
      <c r="M39">
        <v>1346.917236328125</v>
      </c>
    </row>
    <row r="40" spans="1:13" x14ac:dyDescent="0.25">
      <c r="A40">
        <v>1998</v>
      </c>
      <c r="B40">
        <v>51.502339999999982</v>
      </c>
      <c r="C40">
        <v>26.757390000000001</v>
      </c>
      <c r="D40">
        <v>113.58637000000004</v>
      </c>
      <c r="E40">
        <v>19.295700296759605</v>
      </c>
      <c r="F40">
        <v>94.290669719673687</v>
      </c>
      <c r="G40">
        <v>72.462269926257889</v>
      </c>
      <c r="H40">
        <v>1011.586270956564</v>
      </c>
      <c r="I40">
        <v>78.259727478027344</v>
      </c>
      <c r="J40">
        <v>150.72200012207031</v>
      </c>
      <c r="K40">
        <v>245.01266479492187</v>
      </c>
      <c r="L40">
        <v>264.30838012695312</v>
      </c>
      <c r="M40">
        <v>1275.8946533203125</v>
      </c>
    </row>
    <row r="41" spans="1:13" x14ac:dyDescent="0.25">
      <c r="A41">
        <v>1999</v>
      </c>
      <c r="B41">
        <v>52.421770000000009</v>
      </c>
      <c r="C41">
        <v>28.389009999999995</v>
      </c>
      <c r="D41">
        <v>121.97898999999998</v>
      </c>
      <c r="E41">
        <v>13.041500118255616</v>
      </c>
      <c r="F41">
        <v>108.93748975583166</v>
      </c>
      <c r="G41">
        <v>75.937634641917285</v>
      </c>
      <c r="H41">
        <v>1012.6573411978561</v>
      </c>
      <c r="I41">
        <v>80.810783386230469</v>
      </c>
      <c r="J41">
        <v>156.7484130859375</v>
      </c>
      <c r="K41">
        <v>265.6859130859375</v>
      </c>
      <c r="L41">
        <v>278.7274169921875</v>
      </c>
      <c r="M41">
        <v>1291.384765625</v>
      </c>
    </row>
    <row r="42" spans="1:13" x14ac:dyDescent="0.25">
      <c r="A42">
        <v>2000</v>
      </c>
      <c r="B42">
        <v>49.305859999999988</v>
      </c>
      <c r="C42">
        <v>3.9378000000000002</v>
      </c>
      <c r="D42">
        <v>80.561659999999975</v>
      </c>
      <c r="E42">
        <v>32.261590257033703</v>
      </c>
      <c r="F42">
        <v>48.300068929383528</v>
      </c>
      <c r="G42">
        <v>84.094398712441077</v>
      </c>
      <c r="H42">
        <v>1050.3084452755711</v>
      </c>
      <c r="I42">
        <v>53.243659973144531</v>
      </c>
      <c r="J42">
        <v>137.33805847167969</v>
      </c>
      <c r="K42">
        <v>185.63812255859375</v>
      </c>
      <c r="L42">
        <v>217.89971923828125</v>
      </c>
      <c r="M42">
        <v>1268.2081298828125</v>
      </c>
    </row>
    <row r="43" spans="1:13" x14ac:dyDescent="0.25">
      <c r="A43">
        <v>2001</v>
      </c>
      <c r="B43">
        <v>52.004179999999955</v>
      </c>
      <c r="C43">
        <v>7.0723399999999996</v>
      </c>
      <c r="D43">
        <v>54.482780000000027</v>
      </c>
      <c r="E43">
        <v>20.486079841613769</v>
      </c>
      <c r="F43">
        <v>33.996699660379441</v>
      </c>
      <c r="G43">
        <v>93.303365048490193</v>
      </c>
      <c r="H43">
        <v>1046.5473092520942</v>
      </c>
      <c r="I43">
        <v>59.076519012451172</v>
      </c>
      <c r="J43">
        <v>152.3798828125</v>
      </c>
      <c r="K43">
        <v>186.3765869140625</v>
      </c>
      <c r="L43">
        <v>206.8626708984375</v>
      </c>
      <c r="M43">
        <v>1253.4100341796875</v>
      </c>
    </row>
    <row r="44" spans="1:13" x14ac:dyDescent="0.25">
      <c r="A44">
        <v>2002</v>
      </c>
      <c r="B44">
        <v>61.021159999999981</v>
      </c>
      <c r="C44">
        <v>0.65284000000000031</v>
      </c>
      <c r="D44">
        <v>8.0296400000000006</v>
      </c>
      <c r="E44">
        <v>-0.3311199378967285</v>
      </c>
      <c r="F44">
        <v>8.3607600166201586</v>
      </c>
      <c r="G44">
        <v>112.07870940875351</v>
      </c>
      <c r="H44">
        <v>1100.6199836180576</v>
      </c>
      <c r="I44">
        <v>61.673999786376953</v>
      </c>
      <c r="J44">
        <v>173.75271606445312</v>
      </c>
      <c r="K44">
        <v>182.11347961425781</v>
      </c>
      <c r="L44">
        <v>181.78236389160156</v>
      </c>
      <c r="M44">
        <v>1282.40234375</v>
      </c>
    </row>
    <row r="45" spans="1:13" x14ac:dyDescent="0.25">
      <c r="A45">
        <v>2003</v>
      </c>
      <c r="B45">
        <v>71.463209999999961</v>
      </c>
      <c r="C45">
        <v>-6.4255000000000022</v>
      </c>
      <c r="D45">
        <v>47.181110000000011</v>
      </c>
      <c r="E45">
        <v>3.7707598667144775</v>
      </c>
      <c r="F45">
        <v>43.410349800948055</v>
      </c>
      <c r="G45">
        <v>139.01692067968906</v>
      </c>
      <c r="H45">
        <v>1244.8536531496547</v>
      </c>
      <c r="I45">
        <v>65.037712097167969</v>
      </c>
      <c r="J45">
        <v>204.05462646484375</v>
      </c>
      <c r="K45">
        <v>247.46498107910156</v>
      </c>
      <c r="L45">
        <v>251.23574829101563</v>
      </c>
      <c r="M45">
        <v>1496.08935546875</v>
      </c>
    </row>
    <row r="46" spans="1:13" x14ac:dyDescent="0.25">
      <c r="A46">
        <v>2004</v>
      </c>
      <c r="B46">
        <v>79.817379999999972</v>
      </c>
      <c r="C46">
        <v>-6.2365899999999996</v>
      </c>
      <c r="D46">
        <v>82.038200000000018</v>
      </c>
      <c r="E46">
        <v>3.7016599016189575</v>
      </c>
      <c r="F46">
        <v>78.336540328951557</v>
      </c>
      <c r="G46">
        <v>159.31991224258627</v>
      </c>
      <c r="H46">
        <v>1433.2008114558696</v>
      </c>
      <c r="I46">
        <v>73.580787658691406</v>
      </c>
      <c r="J46">
        <v>232.90069580078125</v>
      </c>
      <c r="K46">
        <v>311.23724365234375</v>
      </c>
      <c r="L46">
        <v>314.93890380859375</v>
      </c>
      <c r="M46">
        <v>1748.1397705078125</v>
      </c>
    </row>
    <row r="47" spans="1:13" x14ac:dyDescent="0.25">
      <c r="A47">
        <v>2005</v>
      </c>
      <c r="B47">
        <v>108.38652999999999</v>
      </c>
      <c r="C47">
        <v>0.28988000000000058</v>
      </c>
      <c r="D47">
        <v>178.56676000000002</v>
      </c>
      <c r="E47">
        <v>19.900640370011331</v>
      </c>
      <c r="F47">
        <v>158.66611809755861</v>
      </c>
      <c r="G47">
        <v>179.76930041744345</v>
      </c>
      <c r="H47">
        <v>1684.5499852783651</v>
      </c>
      <c r="I47">
        <v>108.67640686035156</v>
      </c>
      <c r="J47">
        <v>288.44570922851562</v>
      </c>
      <c r="K47">
        <v>447.11181640625</v>
      </c>
      <c r="L47">
        <v>467.012451171875</v>
      </c>
      <c r="M47">
        <v>2151.5625</v>
      </c>
    </row>
    <row r="48" spans="1:13" x14ac:dyDescent="0.25">
      <c r="A48">
        <v>2006</v>
      </c>
      <c r="B48">
        <v>106.86106000000004</v>
      </c>
      <c r="C48">
        <v>-10.497660000000005</v>
      </c>
      <c r="D48">
        <v>196.40369999999996</v>
      </c>
      <c r="E48">
        <v>20.329550032496453</v>
      </c>
      <c r="F48">
        <v>176.07415011603013</v>
      </c>
      <c r="G48">
        <v>211.46011275616993</v>
      </c>
      <c r="H48">
        <v>1945.5824596379705</v>
      </c>
      <c r="I48">
        <v>96.3634033203125</v>
      </c>
      <c r="J48">
        <v>307.82351684570312</v>
      </c>
      <c r="K48">
        <v>483.89767456054687</v>
      </c>
      <c r="L48">
        <v>504.22723388671875</v>
      </c>
      <c r="M48">
        <v>2449.809814453125</v>
      </c>
    </row>
    <row r="49" spans="1:13" x14ac:dyDescent="0.25">
      <c r="A49">
        <v>2007</v>
      </c>
      <c r="B49">
        <v>108.02623000000001</v>
      </c>
      <c r="C49">
        <v>9.1920799999999989</v>
      </c>
      <c r="D49">
        <v>324.73050000000006</v>
      </c>
      <c r="E49">
        <v>36.034459638595578</v>
      </c>
      <c r="F49">
        <v>288.69603941731714</v>
      </c>
      <c r="G49">
        <v>255.45058276852043</v>
      </c>
      <c r="H49">
        <v>2307.2257673335148</v>
      </c>
      <c r="I49">
        <v>117.21830749511719</v>
      </c>
      <c r="J49">
        <v>372.66888427734375</v>
      </c>
      <c r="K49">
        <v>661.36492919921875</v>
      </c>
      <c r="L49">
        <v>697.3994140625</v>
      </c>
      <c r="M49">
        <v>3004.625244140625</v>
      </c>
    </row>
    <row r="50" spans="1:13" x14ac:dyDescent="0.25">
      <c r="A50">
        <v>2008</v>
      </c>
      <c r="B50">
        <v>127.39181000000001</v>
      </c>
      <c r="C50">
        <v>20.766140000000004</v>
      </c>
      <c r="D50">
        <v>135.76366999999999</v>
      </c>
      <c r="E50">
        <v>-30.344521397590636</v>
      </c>
      <c r="F50">
        <v>166.10818999779968</v>
      </c>
      <c r="G50">
        <v>295.79808035922645</v>
      </c>
      <c r="H50">
        <v>2618.715584361717</v>
      </c>
      <c r="I50">
        <v>148.15794372558594</v>
      </c>
      <c r="J50">
        <v>443.95602416992187</v>
      </c>
      <c r="K50">
        <v>610.064208984375</v>
      </c>
      <c r="L50">
        <v>579.71966552734375</v>
      </c>
      <c r="M50">
        <v>3198.435302734375</v>
      </c>
    </row>
    <row r="51" spans="1:13" x14ac:dyDescent="0.25">
      <c r="A51">
        <v>2009</v>
      </c>
      <c r="B51">
        <v>126.67228</v>
      </c>
      <c r="C51">
        <v>44.662779999999991</v>
      </c>
      <c r="D51">
        <v>162.46545</v>
      </c>
      <c r="E51">
        <v>38.425290261268614</v>
      </c>
      <c r="F51">
        <v>124.04015918849967</v>
      </c>
      <c r="G51">
        <v>284.87384399794223</v>
      </c>
      <c r="H51">
        <v>2565.4730119958372</v>
      </c>
      <c r="I51">
        <v>171.33505249023437</v>
      </c>
      <c r="J51">
        <v>456.20889282226562</v>
      </c>
      <c r="K51">
        <v>580.2490234375</v>
      </c>
      <c r="L51">
        <v>618.67431640625</v>
      </c>
      <c r="M51">
        <v>3184.147216796875</v>
      </c>
    </row>
    <row r="52" spans="1:13" x14ac:dyDescent="0.25">
      <c r="A52">
        <v>2010</v>
      </c>
      <c r="B52">
        <v>131.06611000000001</v>
      </c>
      <c r="C52">
        <v>42.442089999999993</v>
      </c>
      <c r="D52">
        <v>351.11836999999997</v>
      </c>
      <c r="E52">
        <v>156.61125913671404</v>
      </c>
      <c r="F52">
        <v>194.50711115578935</v>
      </c>
      <c r="G52">
        <v>317.28273101282235</v>
      </c>
      <c r="H52">
        <v>2998.1815993017403</v>
      </c>
      <c r="I52">
        <v>173.50819396972656</v>
      </c>
      <c r="J52">
        <v>490.79092407226563</v>
      </c>
      <c r="K52">
        <v>685.29803466796875</v>
      </c>
      <c r="L52">
        <v>841.9093017578125</v>
      </c>
      <c r="M52">
        <v>3840.0908203125</v>
      </c>
    </row>
    <row r="53" spans="1:13" x14ac:dyDescent="0.25">
      <c r="A53">
        <v>2011</v>
      </c>
      <c r="B53">
        <v>141.14325999999994</v>
      </c>
      <c r="C53">
        <v>23.653269999999999</v>
      </c>
      <c r="D53">
        <v>336.58514999999994</v>
      </c>
      <c r="E53">
        <v>121.0888086013794</v>
      </c>
      <c r="F53">
        <v>215.49634170474857</v>
      </c>
      <c r="G53">
        <v>353.8195752876735</v>
      </c>
      <c r="H53">
        <v>3449.478850691125</v>
      </c>
      <c r="I53">
        <v>164.79652404785156</v>
      </c>
      <c r="J53">
        <v>518.6160888671875</v>
      </c>
      <c r="K53">
        <v>734.1124267578125</v>
      </c>
      <c r="L53">
        <v>855.20123291015625</v>
      </c>
      <c r="M53">
        <v>4304.68017578125</v>
      </c>
    </row>
    <row r="54" spans="1:13" x14ac:dyDescent="0.25">
      <c r="A54">
        <v>2012</v>
      </c>
      <c r="B54">
        <v>133.06378999999995</v>
      </c>
      <c r="C54">
        <v>31.039400000000004</v>
      </c>
      <c r="D54">
        <v>309.10931000000011</v>
      </c>
      <c r="E54">
        <v>122.32604952406884</v>
      </c>
      <c r="F54">
        <v>186.78325846406631</v>
      </c>
      <c r="G54">
        <v>363.54836243513682</v>
      </c>
      <c r="H54">
        <v>3740.5659656123817</v>
      </c>
      <c r="I54">
        <v>164.10319519042969</v>
      </c>
      <c r="J54">
        <v>527.65155029296875</v>
      </c>
      <c r="K54">
        <v>714.434814453125</v>
      </c>
      <c r="L54">
        <v>836.7608642578125</v>
      </c>
      <c r="M54">
        <v>4577.32666015625</v>
      </c>
    </row>
    <row r="55" spans="1:13" x14ac:dyDescent="0.25">
      <c r="A55">
        <v>2013</v>
      </c>
      <c r="B55">
        <v>150.36599999999993</v>
      </c>
      <c r="C55">
        <v>22.636560000000014</v>
      </c>
      <c r="D55">
        <v>265.66867000000002</v>
      </c>
      <c r="E55">
        <v>57.786999818325043</v>
      </c>
      <c r="F55">
        <v>207.88166938903927</v>
      </c>
      <c r="G55">
        <v>325.83514437933235</v>
      </c>
      <c r="H55">
        <v>4032.509671353951</v>
      </c>
      <c r="I55">
        <v>173.0025634765625</v>
      </c>
      <c r="J55">
        <v>498.83770751953125</v>
      </c>
      <c r="K55">
        <v>706.7193603515625</v>
      </c>
      <c r="L55">
        <v>764.50634765625</v>
      </c>
      <c r="M55">
        <v>4797.01611328125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K59"/>
  <sheetViews>
    <sheetView showGridLines="0" topLeftCell="F51" zoomScale="70" zoomScaleNormal="70" workbookViewId="0">
      <selection activeCell="F51" sqref="F51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37</v>
      </c>
      <c r="B1" s="29" t="s">
        <v>18</v>
      </c>
      <c r="C1" s="29"/>
      <c r="D1" s="29"/>
      <c r="E1" s="29"/>
    </row>
    <row r="2" spans="1:8" hidden="1" outlineLevel="1" x14ac:dyDescent="0.25">
      <c r="B2" t="s">
        <v>279</v>
      </c>
      <c r="C2" t="s">
        <v>29</v>
      </c>
      <c r="D2" t="s">
        <v>28</v>
      </c>
      <c r="E2" t="s">
        <v>7</v>
      </c>
    </row>
    <row r="3" spans="1:8" hidden="1" outlineLevel="1" x14ac:dyDescent="0.25">
      <c r="A3">
        <v>2000</v>
      </c>
      <c r="B3" s="10">
        <f ca="1">INDEX(INDIRECT($A$1&amp;"!$A$1:$N$55"),MATCH($A3,INDIRECT($A$1&amp;"!$A$1:$A$55"),0),MATCH(B$2,INDIRECT($A$1&amp;"!$A$1:$N$1"),0))</f>
        <v>0.38654181361198425</v>
      </c>
      <c r="C3" s="10">
        <f t="shared" ref="C3:E15" ca="1" si="0">INDEX(INDIRECT($A$1&amp;"!$A$1:$N$55"),MATCH($A3,INDIRECT($A$1&amp;"!$A$1:$A$55"),0),MATCH(C$2,INDIRECT($A$1&amp;"!$A$1:$N$1"),0))</f>
        <v>0.26332835887690909</v>
      </c>
      <c r="D3" s="10">
        <f t="shared" ca="1" si="0"/>
        <v>2.4300000000000002E-2</v>
      </c>
      <c r="E3" s="10">
        <f t="shared" ca="1" si="0"/>
        <v>1.3238907651265464</v>
      </c>
      <c r="H3" s="9"/>
    </row>
    <row r="4" spans="1:8" hidden="1" outlineLevel="1" x14ac:dyDescent="0.25">
      <c r="A4">
        <v>2001</v>
      </c>
      <c r="B4" s="10">
        <f t="shared" ref="B4:B15" ca="1" si="1">INDEX(INDIRECT($A$1&amp;"!$A$1:$N$55"),MATCH($A4,INDIRECT($A$1&amp;"!$A$1:$A$55"),0),MATCH(B$2,INDIRECT($A$1&amp;"!$A$1:$N$1"),0))</f>
        <v>0.41153925657272339</v>
      </c>
      <c r="C4" s="10">
        <f t="shared" ca="1" si="0"/>
        <v>0.28109008283836356</v>
      </c>
      <c r="D4" s="10">
        <f t="shared" ca="1" si="0"/>
        <v>-1.2038181818181819E-2</v>
      </c>
      <c r="E4" s="10">
        <f t="shared" ca="1" si="0"/>
        <v>1.2829631507396697</v>
      </c>
    </row>
    <row r="5" spans="1:8" hidden="1" outlineLevel="1" x14ac:dyDescent="0.25">
      <c r="A5">
        <v>2002</v>
      </c>
      <c r="B5" s="10">
        <f t="shared" ca="1" si="1"/>
        <v>0.44893756508827209</v>
      </c>
      <c r="C5" s="10">
        <f t="shared" ca="1" si="0"/>
        <v>0.35470365934569092</v>
      </c>
      <c r="D5" s="10">
        <f t="shared" ca="1" si="0"/>
        <v>-1.7183636363636359E-2</v>
      </c>
      <c r="E5" s="10">
        <f t="shared" ca="1" si="0"/>
        <v>1.6466056873798371</v>
      </c>
      <c r="H5" s="9"/>
    </row>
    <row r="6" spans="1:8" hidden="1" outlineLevel="1" x14ac:dyDescent="0.25">
      <c r="A6">
        <v>2003</v>
      </c>
      <c r="B6" s="10">
        <f t="shared" ca="1" si="1"/>
        <v>0.52199751138687134</v>
      </c>
      <c r="C6" s="10">
        <f t="shared" ca="1" si="0"/>
        <v>0.39727623047553445</v>
      </c>
      <c r="D6" s="10">
        <f t="shared" ca="1" si="0"/>
        <v>-1.6808181818181823E-2</v>
      </c>
      <c r="E6" s="10">
        <f t="shared" ca="1" si="0"/>
        <v>2.4038481056690215</v>
      </c>
    </row>
    <row r="7" spans="1:8" hidden="1" outlineLevel="1" x14ac:dyDescent="0.25">
      <c r="A7">
        <v>2004</v>
      </c>
      <c r="B7" s="10">
        <f t="shared" ca="1" si="1"/>
        <v>0.59708452224731445</v>
      </c>
      <c r="C7" s="10">
        <f t="shared" ca="1" si="0"/>
        <v>0.44158497623730986</v>
      </c>
      <c r="D7" s="10">
        <f t="shared" ca="1" si="0"/>
        <v>-7.3136363636363624E-3</v>
      </c>
      <c r="E7" s="10">
        <f t="shared" ca="1" si="0"/>
        <v>3.7375285135156968</v>
      </c>
    </row>
    <row r="8" spans="1:8" hidden="1" outlineLevel="1" x14ac:dyDescent="0.25">
      <c r="A8">
        <v>2005</v>
      </c>
      <c r="B8" s="10">
        <f t="shared" ca="1" si="1"/>
        <v>0.64351451396942139</v>
      </c>
      <c r="C8" s="10">
        <f t="shared" ca="1" si="0"/>
        <v>0.48274906410644869</v>
      </c>
      <c r="D8" s="10">
        <f t="shared" ca="1" si="0"/>
        <v>2.2061363636363636E-2</v>
      </c>
      <c r="E8" s="10">
        <f t="shared" ca="1" si="0"/>
        <v>5.969964414358139</v>
      </c>
    </row>
    <row r="9" spans="1:8" hidden="1" outlineLevel="1" x14ac:dyDescent="0.25">
      <c r="A9">
        <v>2006</v>
      </c>
      <c r="B9" s="10">
        <f t="shared" ca="1" si="1"/>
        <v>0.73398405313491821</v>
      </c>
      <c r="C9" s="10">
        <f t="shared" ca="1" si="0"/>
        <v>0.55768816765668805</v>
      </c>
      <c r="D9" s="10">
        <f t="shared" ca="1" si="0"/>
        <v>6.9760909090909096E-2</v>
      </c>
      <c r="E9" s="10">
        <f t="shared" ca="1" si="0"/>
        <v>7.9943943607807162</v>
      </c>
    </row>
    <row r="10" spans="1:8" hidden="1" outlineLevel="1" x14ac:dyDescent="0.25">
      <c r="A10">
        <v>2007</v>
      </c>
      <c r="B10" s="10">
        <f t="shared" ca="1" si="1"/>
        <v>0.85946476459503174</v>
      </c>
      <c r="C10" s="10">
        <f t="shared" ca="1" si="0"/>
        <v>0.67960402553792343</v>
      </c>
      <c r="D10" s="10">
        <f t="shared" ca="1" si="0"/>
        <v>2.6755909090909087E-2</v>
      </c>
      <c r="E10" s="10">
        <f t="shared" ca="1" si="0"/>
        <v>10.080438363790512</v>
      </c>
    </row>
    <row r="11" spans="1:8" hidden="1" outlineLevel="1" x14ac:dyDescent="0.25">
      <c r="A11">
        <v>2008</v>
      </c>
      <c r="B11" s="10">
        <f t="shared" ca="1" si="1"/>
        <v>1.0301581621170044</v>
      </c>
      <c r="C11" s="10">
        <f t="shared" ca="1" si="0"/>
        <v>0.86080697969282849</v>
      </c>
      <c r="D11" s="10">
        <f t="shared" ca="1" si="0"/>
        <v>9.5695909090909081E-2</v>
      </c>
      <c r="E11" s="10">
        <f t="shared" ca="1" si="0"/>
        <v>12.238447565317154</v>
      </c>
    </row>
    <row r="12" spans="1:8" hidden="1" outlineLevel="1" x14ac:dyDescent="0.25">
      <c r="A12">
        <v>2009</v>
      </c>
      <c r="B12" s="10">
        <f t="shared" ca="1" si="1"/>
        <v>1.0587681531906128</v>
      </c>
      <c r="C12" s="10">
        <f t="shared" ca="1" si="0"/>
        <v>0.91413055739219229</v>
      </c>
      <c r="D12" s="10">
        <f t="shared" ca="1" si="0"/>
        <v>8.0749090909090909E-2</v>
      </c>
      <c r="E12" s="10">
        <f t="shared" ca="1" si="0"/>
        <v>13.451570496054257</v>
      </c>
    </row>
    <row r="13" spans="1:8" hidden="1" outlineLevel="1" x14ac:dyDescent="0.25">
      <c r="A13">
        <v>2010</v>
      </c>
      <c r="B13" s="10">
        <f t="shared" ca="1" si="1"/>
        <v>1.1402249336242676</v>
      </c>
      <c r="C13" s="10">
        <f t="shared" ca="1" si="0"/>
        <v>0.98312896914784975</v>
      </c>
      <c r="D13" s="10">
        <f t="shared" ca="1" si="0"/>
        <v>2.5672727272727264E-2</v>
      </c>
      <c r="E13" s="10">
        <f t="shared" ca="1" si="0"/>
        <v>15.510427741555606</v>
      </c>
    </row>
    <row r="14" spans="1:8" hidden="1" outlineLevel="1" x14ac:dyDescent="0.25">
      <c r="A14">
        <v>2011</v>
      </c>
      <c r="B14" s="10">
        <f t="shared" ca="1" si="1"/>
        <v>1.0100386142730713</v>
      </c>
      <c r="C14" s="10">
        <f t="shared" ca="1" si="0"/>
        <v>1.0870705690240245</v>
      </c>
      <c r="D14" s="10">
        <f t="shared" ca="1" si="0"/>
        <v>6.3544545454545465E-2</v>
      </c>
      <c r="E14" s="10">
        <f t="shared" ca="1" si="0"/>
        <v>17.630305614695828</v>
      </c>
    </row>
    <row r="15" spans="1:8" hidden="1" outlineLevel="1" x14ac:dyDescent="0.25">
      <c r="A15">
        <v>2012</v>
      </c>
      <c r="B15" s="10">
        <f t="shared" ca="1" si="1"/>
        <v>1.0555835962295532</v>
      </c>
      <c r="C15" s="10">
        <f t="shared" ca="1" si="0"/>
        <v>1.2748306105363354</v>
      </c>
      <c r="D15" s="10">
        <f t="shared" ca="1" si="0"/>
        <v>6.1612727272727291E-2</v>
      </c>
      <c r="E15" s="10">
        <f t="shared" ca="1" si="0"/>
        <v>19.711481961418603</v>
      </c>
    </row>
    <row r="16" spans="1:8" hidden="1" outlineLevel="1" x14ac:dyDescent="0.25">
      <c r="A16" t="s">
        <v>305</v>
      </c>
      <c r="B16" s="2">
        <f ca="1">(B15-B3)/B3</f>
        <v>1.7308393530981927</v>
      </c>
      <c r="C16" s="2">
        <f ca="1">(C15-C3)/C3</f>
        <v>3.841220353073501</v>
      </c>
      <c r="D16" s="2">
        <f ca="1">(D15-D3)/D3</f>
        <v>1.5355031799476249</v>
      </c>
      <c r="E16" s="2">
        <f ca="1">(E15-E3)/E3</f>
        <v>13.889054656661532</v>
      </c>
    </row>
    <row r="17" spans="1:5" hidden="1" outlineLevel="1" x14ac:dyDescent="0.25"/>
    <row r="18" spans="1:5" hidden="1" outlineLevel="1" x14ac:dyDescent="0.25">
      <c r="A18" t="s">
        <v>36</v>
      </c>
      <c r="B18" s="29" t="s">
        <v>23</v>
      </c>
      <c r="C18" s="29"/>
      <c r="D18" s="29"/>
      <c r="E18" s="29"/>
    </row>
    <row r="19" spans="1:5" hidden="1" outlineLevel="1" x14ac:dyDescent="0.25">
      <c r="B19" t="s">
        <v>279</v>
      </c>
      <c r="C19" t="s">
        <v>29</v>
      </c>
      <c r="D19" t="s">
        <v>28</v>
      </c>
      <c r="E19" t="s">
        <v>7</v>
      </c>
    </row>
    <row r="20" spans="1:5" hidden="1" outlineLevel="1" x14ac:dyDescent="0.25">
      <c r="A20">
        <v>2000</v>
      </c>
      <c r="B20" s="10">
        <f ca="1">INDEX(INDIRECT($A$18&amp;"!$A$1:$N$55"),MATCH($A20,INDIRECT($A$18&amp;"!$A$1:$A$55"),0),MATCH(B$19,INDIRECT($A$18&amp;"!$A$1:$N$1"),0))</f>
        <v>0.3557685911655426</v>
      </c>
      <c r="C20" s="10">
        <f t="shared" ref="C20:E32" ca="1" si="2">INDEX(INDIRECT($A$18&amp;"!$A$1:$N$55"),MATCH($A20,INDIRECT($A$18&amp;"!$A$1:$A$55"),0),MATCH(C$19,INDIRECT($A$18&amp;"!$A$1:$N$1"),0))</f>
        <v>1.0744183245516248</v>
      </c>
      <c r="D20" s="10">
        <f t="shared" ca="1" si="2"/>
        <v>0.68014828125000015</v>
      </c>
      <c r="E20" s="10">
        <f t="shared" ca="1" si="2"/>
        <v>11.8158951096684</v>
      </c>
    </row>
    <row r="21" spans="1:5" hidden="1" outlineLevel="1" x14ac:dyDescent="0.25">
      <c r="A21">
        <v>2001</v>
      </c>
      <c r="B21" s="10">
        <f t="shared" ref="B21:B32" ca="1" si="3">INDEX(INDIRECT($A$18&amp;"!$A$1:$N$55"),MATCH($A21,INDIRECT($A$18&amp;"!$A$1:$A$55"),0),MATCH(B$19,INDIRECT($A$18&amp;"!$A$1:$N$1"),0))</f>
        <v>0.43910673260688782</v>
      </c>
      <c r="C21" s="10">
        <f t="shared" ca="1" si="2"/>
        <v>1.2089058897246561</v>
      </c>
      <c r="D21" s="10">
        <f t="shared" ca="1" si="2"/>
        <v>0.36128109375</v>
      </c>
      <c r="E21" s="10">
        <f t="shared" ca="1" si="2"/>
        <v>11.17550358738281</v>
      </c>
    </row>
    <row r="22" spans="1:5" hidden="1" outlineLevel="1" x14ac:dyDescent="0.25">
      <c r="A22">
        <v>2002</v>
      </c>
      <c r="B22" s="10">
        <f t="shared" ca="1" si="3"/>
        <v>0.31196689605712891</v>
      </c>
      <c r="C22" s="10">
        <f t="shared" ca="1" si="2"/>
        <v>1.3923095084149679</v>
      </c>
      <c r="D22" s="10">
        <f t="shared" ca="1" si="2"/>
        <v>0.13476593749999996</v>
      </c>
      <c r="E22" s="10">
        <f t="shared" ca="1" si="2"/>
        <v>11.739071144744369</v>
      </c>
    </row>
    <row r="23" spans="1:5" hidden="1" outlineLevel="1" x14ac:dyDescent="0.25">
      <c r="A23">
        <v>2003</v>
      </c>
      <c r="B23" s="10">
        <f t="shared" ca="1" si="3"/>
        <v>0.15573467314243317</v>
      </c>
      <c r="C23" s="10">
        <f t="shared" ca="1" si="2"/>
        <v>1.7040445813533251</v>
      </c>
      <c r="D23" s="10">
        <f t="shared" ca="1" si="2"/>
        <v>0.40298359375000004</v>
      </c>
      <c r="E23" s="10">
        <f t="shared" ca="1" si="2"/>
        <v>13.311573533887589</v>
      </c>
    </row>
    <row r="24" spans="1:5" hidden="1" outlineLevel="1" x14ac:dyDescent="0.25">
      <c r="A24">
        <v>2004</v>
      </c>
      <c r="B24" s="10">
        <f t="shared" ca="1" si="3"/>
        <v>0.22021859884262085</v>
      </c>
      <c r="C24" s="10">
        <f t="shared" ca="1" si="2"/>
        <v>1.9468460900524163</v>
      </c>
      <c r="D24" s="10">
        <f t="shared" ca="1" si="2"/>
        <v>0.99848734375000003</v>
      </c>
      <c r="E24" s="10">
        <f t="shared" ca="1" si="2"/>
        <v>15.576063811565097</v>
      </c>
    </row>
    <row r="25" spans="1:5" hidden="1" outlineLevel="1" x14ac:dyDescent="0.25">
      <c r="A25">
        <v>2005</v>
      </c>
      <c r="B25" s="10">
        <f t="shared" ca="1" si="3"/>
        <v>0.45361283421516418</v>
      </c>
      <c r="C25" s="10">
        <f t="shared" ca="1" si="2"/>
        <v>2.2623704306579793</v>
      </c>
      <c r="D25" s="10">
        <f t="shared" ca="1" si="2"/>
        <v>2.1223645312499997</v>
      </c>
      <c r="E25" s="10">
        <f t="shared" ca="1" si="2"/>
        <v>18.366458146166881</v>
      </c>
    </row>
    <row r="26" spans="1:5" hidden="1" outlineLevel="1" x14ac:dyDescent="0.25">
      <c r="A26">
        <v>2006</v>
      </c>
      <c r="B26" s="10">
        <f t="shared" ca="1" si="3"/>
        <v>0.42180469632148743</v>
      </c>
      <c r="C26" s="10">
        <f t="shared" ca="1" si="2"/>
        <v>2.6794416794218447</v>
      </c>
      <c r="D26" s="10">
        <f t="shared" ca="1" si="2"/>
        <v>2.1431106249999998</v>
      </c>
      <c r="E26" s="10">
        <f t="shared" ca="1" si="2"/>
        <v>21.158008424592325</v>
      </c>
    </row>
    <row r="27" spans="1:5" hidden="1" outlineLevel="1" x14ac:dyDescent="0.25">
      <c r="A27">
        <v>2007</v>
      </c>
      <c r="B27" s="10">
        <f t="shared" ca="1" si="3"/>
        <v>0.6023705005645752</v>
      </c>
      <c r="C27" s="10">
        <f t="shared" ca="1" si="2"/>
        <v>3.1594309421100766</v>
      </c>
      <c r="D27" s="10">
        <f t="shared" ca="1" si="2"/>
        <v>3.6760804687499999</v>
      </c>
      <c r="E27" s="10">
        <f t="shared" ca="1" si="2"/>
        <v>25.730547781809296</v>
      </c>
    </row>
    <row r="28" spans="1:5" hidden="1" outlineLevel="1" x14ac:dyDescent="0.25">
      <c r="A28">
        <v>2008</v>
      </c>
      <c r="B28" s="10">
        <f t="shared" ca="1" si="3"/>
        <v>0.71942204236984253</v>
      </c>
      <c r="C28" s="10">
        <f t="shared" ca="1" si="2"/>
        <v>3.6044425091531318</v>
      </c>
      <c r="D28" s="10">
        <f ca="1">INDEX(INDIRECT($A$18&amp;"!$A$1:$N$55"),MATCH($A28,INDIRECT($A$18&amp;"!$A$1:$A$55"),0),MATCH(D$19,INDIRECT($A$18&amp;"!$A$1:$N$1"),0))</f>
        <v>2.0723237499999998</v>
      </c>
      <c r="E28" s="10">
        <f t="shared" ca="1" si="2"/>
        <v>29.454740224960197</v>
      </c>
    </row>
    <row r="29" spans="1:5" hidden="1" outlineLevel="1" x14ac:dyDescent="0.25">
      <c r="A29">
        <v>2009</v>
      </c>
      <c r="B29" s="10">
        <f t="shared" ca="1" si="3"/>
        <v>1.0379226207733154</v>
      </c>
      <c r="C29" s="10">
        <f t="shared" ca="1" si="2"/>
        <v>3.4459621839161163</v>
      </c>
      <c r="D29" s="10">
        <f t="shared" ca="1" si="2"/>
        <v>1.6340715624999995</v>
      </c>
      <c r="E29" s="10">
        <f t="shared" ca="1" si="2"/>
        <v>29.597928058696539</v>
      </c>
    </row>
    <row r="30" spans="1:5" hidden="1" outlineLevel="1" x14ac:dyDescent="0.25">
      <c r="A30">
        <v>2010</v>
      </c>
      <c r="B30" s="10">
        <f t="shared" ca="1" si="3"/>
        <v>1.1088162660598755</v>
      </c>
      <c r="C30" s="10">
        <f t="shared" ca="1" si="2"/>
        <v>3.8839450218717539</v>
      </c>
      <c r="D30" s="10">
        <f t="shared" ca="1" si="2"/>
        <v>2.751003125</v>
      </c>
      <c r="E30" s="10">
        <f t="shared" ca="1" si="2"/>
        <v>35.161201582104709</v>
      </c>
    </row>
    <row r="31" spans="1:5" hidden="1" outlineLevel="1" x14ac:dyDescent="0.25">
      <c r="A31">
        <v>2011</v>
      </c>
      <c r="B31" s="10">
        <f t="shared" ca="1" si="3"/>
        <v>0.89971733093261719</v>
      </c>
      <c r="C31" s="10">
        <f t="shared" ca="1" si="2"/>
        <v>4.3745797714401933</v>
      </c>
      <c r="D31" s="10">
        <f t="shared" ca="1" si="2"/>
        <v>3.0636270312499998</v>
      </c>
      <c r="E31" s="10">
        <f t="shared" ca="1" si="2"/>
        <v>40.743371044004704</v>
      </c>
    </row>
    <row r="32" spans="1:5" hidden="1" outlineLevel="1" x14ac:dyDescent="0.25">
      <c r="A32">
        <v>2012</v>
      </c>
      <c r="B32" s="10">
        <f t="shared" ca="1" si="3"/>
        <v>0.89511018991470337</v>
      </c>
      <c r="C32" s="10">
        <f t="shared" ca="1" si="2"/>
        <v>4.6271362558664553</v>
      </c>
      <c r="D32" s="10">
        <f t="shared" ca="1" si="2"/>
        <v>2.4904731250000003</v>
      </c>
      <c r="E32" s="10">
        <f t="shared" ca="1" si="2"/>
        <v>44.065023721249403</v>
      </c>
    </row>
    <row r="33" spans="1:5" hidden="1" outlineLevel="1" x14ac:dyDescent="0.25">
      <c r="A33" t="s">
        <v>305</v>
      </c>
      <c r="B33" s="2">
        <f ca="1">(B32-B20)/B20</f>
        <v>1.5159899219383306</v>
      </c>
      <c r="C33" s="2">
        <f ca="1">(C32-C20)/C20</f>
        <v>3.3066430924821089</v>
      </c>
      <c r="D33" s="2">
        <f ca="1">(D32-D20)/D20</f>
        <v>2.6616620134993538</v>
      </c>
      <c r="E33" s="2">
        <f ca="1">(E32-E20)/E20</f>
        <v>2.7293005153027323</v>
      </c>
    </row>
    <row r="34" spans="1:5" hidden="1" outlineLevel="1" x14ac:dyDescent="0.25"/>
    <row r="35" spans="1:5" hidden="1" outlineLevel="1" x14ac:dyDescent="0.25">
      <c r="A35" t="s">
        <v>38</v>
      </c>
      <c r="B35" s="29" t="s">
        <v>31</v>
      </c>
      <c r="C35" s="29"/>
      <c r="D35" s="29"/>
      <c r="E35" s="29"/>
    </row>
    <row r="36" spans="1:5" hidden="1" outlineLevel="1" x14ac:dyDescent="0.25">
      <c r="B36" t="s">
        <v>279</v>
      </c>
      <c r="C36" t="s">
        <v>29</v>
      </c>
      <c r="D36" t="s">
        <v>28</v>
      </c>
      <c r="E36" t="s">
        <v>7</v>
      </c>
    </row>
    <row r="37" spans="1:5" hidden="1" outlineLevel="1" x14ac:dyDescent="0.25">
      <c r="A37">
        <v>2000</v>
      </c>
      <c r="B37" s="10">
        <f ca="1">INDEX(INDIRECT($A$35&amp;"!$A$1:$N$55"),MATCH($A37,INDIRECT($A$35&amp;"!$A$1:$A$55"),0),MATCH(B$36,INDIRECT($A$35&amp;"!$A$1:$N$1"),0))</f>
        <v>0.36364081501960754</v>
      </c>
      <c r="C37" s="10">
        <f ca="1">INDEX(INDIRECT($A$35&amp;"!$A$1:$N$55"),MATCH($A37,INDIRECT($A$35&amp;"!$A$1:$A$55"),0),MATCH(C$36,INDIRECT($A$35&amp;"!$A$1:$N$1"),0))</f>
        <v>0.86693019379762803</v>
      </c>
      <c r="D37" s="10">
        <f ca="1">INDEX(INDIRECT($A$35&amp;"!$A$1:$N$55"),MATCH($A37,INDIRECT($A$35&amp;"!$A$1:$A$55"),0),MATCH(D$36,INDIRECT($A$35&amp;"!$A$1:$N$1"),0))</f>
        <v>0.51237313953488361</v>
      </c>
      <c r="E37" s="10">
        <f ca="1">INDEX(INDIRECT($A$35&amp;"!$A$1:$N$55"),MATCH($A37,INDIRECT($A$35&amp;"!$A$1:$A$55"),0),MATCH(E$36,INDIRECT($A$35&amp;"!$A$1:$N$1"),0))</f>
        <v>9.5676084644094317</v>
      </c>
    </row>
    <row r="38" spans="1:5" hidden="1" outlineLevel="1" x14ac:dyDescent="0.25">
      <c r="A38">
        <v>2001</v>
      </c>
      <c r="B38" s="10">
        <f t="shared" ref="B38:E49" ca="1" si="4">INDEX(INDIRECT($A$35&amp;"!$A$1:$N$55"),MATCH($A38,INDIRECT($A$35&amp;"!$A$1:$A$55"),0),MATCH(B$36,INDIRECT($A$35&amp;"!$A$1:$N$1"),0))</f>
        <v>0.43205457925796509</v>
      </c>
      <c r="C38" s="10">
        <f t="shared" ca="1" si="4"/>
        <v>0.97155766005606981</v>
      </c>
      <c r="D38" s="10">
        <f t="shared" ca="1" si="4"/>
        <v>0.26578081395348824</v>
      </c>
      <c r="E38" s="10">
        <f t="shared" ca="1" si="4"/>
        <v>9.0365759254059146</v>
      </c>
    </row>
    <row r="39" spans="1:5" hidden="1" outlineLevel="1" x14ac:dyDescent="0.25">
      <c r="A39">
        <v>2002</v>
      </c>
      <c r="B39" s="10">
        <f t="shared" ca="1" si="4"/>
        <v>0.34700590372085571</v>
      </c>
      <c r="C39" s="10">
        <f t="shared" ca="1" si="4"/>
        <v>1.1268754540018977</v>
      </c>
      <c r="D39" s="10">
        <f t="shared" ca="1" si="4"/>
        <v>9.5895116279069811E-2</v>
      </c>
      <c r="E39" s="10">
        <f t="shared" ca="1" si="4"/>
        <v>9.6143415747728866</v>
      </c>
    </row>
    <row r="40" spans="1:5" hidden="1" outlineLevel="1" x14ac:dyDescent="0.25">
      <c r="A40">
        <v>2003</v>
      </c>
      <c r="B40" s="10">
        <f t="shared" ca="1" si="4"/>
        <v>0.24942982196807861</v>
      </c>
      <c r="C40" s="10">
        <f t="shared" ca="1" si="4"/>
        <v>1.3697550032217976</v>
      </c>
      <c r="D40" s="10">
        <f t="shared" ca="1" si="4"/>
        <v>0.29559500000000005</v>
      </c>
      <c r="E40" s="10">
        <f t="shared" ca="1" si="4"/>
        <v>11.045033185166849</v>
      </c>
    </row>
    <row r="41" spans="1:5" hidden="1" outlineLevel="1" x14ac:dyDescent="0.25">
      <c r="A41">
        <v>2004</v>
      </c>
      <c r="B41" s="10">
        <f t="shared" ca="1" si="4"/>
        <v>0.3166261613368988</v>
      </c>
      <c r="C41" s="10">
        <f t="shared" ca="1" si="4"/>
        <v>1.5617792934950625</v>
      </c>
      <c r="D41" s="10">
        <f t="shared" ca="1" si="4"/>
        <v>0.74118941860465115</v>
      </c>
      <c r="E41" s="10">
        <f t="shared" ca="1" si="4"/>
        <v>12.995870220964589</v>
      </c>
    </row>
    <row r="42" spans="1:5" hidden="1" outlineLevel="1" x14ac:dyDescent="0.25">
      <c r="A42">
        <v>2005</v>
      </c>
      <c r="B42" s="10">
        <f t="shared" ca="1" si="4"/>
        <v>0.50219231843948364</v>
      </c>
      <c r="C42" s="10">
        <f t="shared" ca="1" si="4"/>
        <v>1.8071184531680524</v>
      </c>
      <c r="D42" s="10">
        <f t="shared" ca="1" si="4"/>
        <v>1.5850776744186048</v>
      </c>
      <c r="E42" s="10">
        <f t="shared" ca="1" si="4"/>
        <v>15.790563344752078</v>
      </c>
    </row>
    <row r="43" spans="1:5" hidden="1" outlineLevel="1" x14ac:dyDescent="0.25">
      <c r="A43">
        <v>2006</v>
      </c>
      <c r="B43" s="10">
        <f t="shared" ca="1" si="4"/>
        <v>0.50166451930999756</v>
      </c>
      <c r="C43" s="10">
        <f t="shared" ca="1" si="4"/>
        <v>2.1366675252493632</v>
      </c>
      <c r="D43" s="10">
        <f t="shared" ca="1" si="4"/>
        <v>1.6127188372093024</v>
      </c>
      <c r="E43" s="10">
        <f t="shared" ca="1" si="4"/>
        <v>18.422711995748351</v>
      </c>
    </row>
    <row r="44" spans="1:5" hidden="1" outlineLevel="1" x14ac:dyDescent="0.25">
      <c r="A44">
        <v>2007</v>
      </c>
      <c r="B44" s="10">
        <f t="shared" ca="1" si="4"/>
        <v>0.66813880205154419</v>
      </c>
      <c r="C44" s="10">
        <f t="shared" ca="1" si="4"/>
        <v>2.525056614614873</v>
      </c>
      <c r="D44" s="10">
        <f t="shared" ca="1" si="4"/>
        <v>2.7425323255813949</v>
      </c>
      <c r="E44" s="10">
        <f t="shared" ca="1" si="4"/>
        <v>22.435787904331658</v>
      </c>
    </row>
    <row r="45" spans="1:5" hidden="1" outlineLevel="1" x14ac:dyDescent="0.25">
      <c r="A45">
        <v>2008</v>
      </c>
      <c r="B45" s="10">
        <f t="shared" ca="1" si="4"/>
        <v>0.7989126443862915</v>
      </c>
      <c r="C45" s="10">
        <f t="shared" ca="1" si="4"/>
        <v>2.9025822574307276</v>
      </c>
      <c r="D45" s="10">
        <f t="shared" ca="1" si="4"/>
        <v>1.5666747674418606</v>
      </c>
      <c r="E45" s="10">
        <f t="shared" ca="1" si="4"/>
        <v>25.830257559772189</v>
      </c>
    </row>
    <row r="46" spans="1:5" hidden="1" outlineLevel="1" x14ac:dyDescent="0.25">
      <c r="A46">
        <v>2009</v>
      </c>
      <c r="B46" s="10">
        <f t="shared" ca="1" si="4"/>
        <v>1.0432552099227905</v>
      </c>
      <c r="C46" s="10">
        <f t="shared" ca="1" si="4"/>
        <v>2.7982843259681363</v>
      </c>
      <c r="D46" s="10">
        <f t="shared" ca="1" si="4"/>
        <v>1.2367099999999995</v>
      </c>
      <c r="E46" s="10">
        <f t="shared" ca="1" si="4"/>
        <v>26.033147817593697</v>
      </c>
    </row>
    <row r="47" spans="1:5" hidden="1" outlineLevel="1" x14ac:dyDescent="0.25">
      <c r="A47">
        <v>2010</v>
      </c>
      <c r="B47" s="10">
        <f t="shared" ca="1" si="4"/>
        <v>1.1168510913848877</v>
      </c>
      <c r="C47" s="10">
        <f t="shared" ca="1" si="4"/>
        <v>3.1418757990819199</v>
      </c>
      <c r="D47" s="10">
        <f t="shared" ca="1" si="4"/>
        <v>2.0538255813953499</v>
      </c>
      <c r="E47" s="10">
        <f t="shared" ca="1" si="4"/>
        <v>30.822719045879584</v>
      </c>
    </row>
    <row r="48" spans="1:5" hidden="1" outlineLevel="1" x14ac:dyDescent="0.25">
      <c r="A48">
        <v>2011</v>
      </c>
      <c r="B48" s="10">
        <f t="shared" ca="1" si="4"/>
        <v>0.92793905735015869</v>
      </c>
      <c r="C48" s="10">
        <f t="shared" ca="1" si="4"/>
        <v>3.5335890452407086</v>
      </c>
      <c r="D48" s="10">
        <f t="shared" ca="1" si="4"/>
        <v>2.2961640697674417</v>
      </c>
      <c r="E48" s="10">
        <f t="shared" ca="1" si="4"/>
        <v>35.640486468702754</v>
      </c>
    </row>
    <row r="49" spans="1:11" hidden="1" outlineLevel="1" x14ac:dyDescent="0.25">
      <c r="A49">
        <v>2012</v>
      </c>
      <c r="B49" s="10">
        <f t="shared" ca="1" si="4"/>
        <v>0.93616151809692383</v>
      </c>
      <c r="C49" s="10">
        <f t="shared" ca="1" si="4"/>
        <v>3.7695696954331654</v>
      </c>
      <c r="D49" s="10">
        <f t="shared" ca="1" si="4"/>
        <v>1.8691367441860471</v>
      </c>
      <c r="E49" s="10">
        <f t="shared" ca="1" si="4"/>
        <v>38.688267748299744</v>
      </c>
    </row>
    <row r="50" spans="1:11" hidden="1" outlineLevel="1" x14ac:dyDescent="0.25">
      <c r="A50" t="s">
        <v>305</v>
      </c>
      <c r="B50" s="2">
        <f ca="1">(B49-B37)/B37</f>
        <v>1.5744126605987447</v>
      </c>
      <c r="C50" s="2">
        <f ca="1">(C49-C37)/C37</f>
        <v>3.348181344244558</v>
      </c>
      <c r="D50" s="2">
        <f ca="1">(D49-D37)/D37</f>
        <v>2.6479990849691912</v>
      </c>
      <c r="E50" s="2">
        <f ca="1">(E49-E37)/E37</f>
        <v>3.0436717171502492</v>
      </c>
    </row>
    <row r="51" spans="1:11" collapsed="1" x14ac:dyDescent="0.25"/>
    <row r="52" spans="1:11" ht="21" x14ac:dyDescent="0.35">
      <c r="H52" s="30" t="s">
        <v>39</v>
      </c>
      <c r="I52" s="30"/>
      <c r="J52" s="30"/>
      <c r="K52" s="6"/>
    </row>
    <row r="53" spans="1:11" ht="20.25" customHeight="1" x14ac:dyDescent="0.25">
      <c r="H53" s="1" t="s">
        <v>49</v>
      </c>
      <c r="I53" s="1" t="s">
        <v>13</v>
      </c>
      <c r="J53" s="1" t="s">
        <v>50</v>
      </c>
      <c r="K53" s="1"/>
    </row>
    <row r="54" spans="1:11" ht="200.25" customHeight="1" thickBot="1" x14ac:dyDescent="0.3">
      <c r="G54" s="3" t="s">
        <v>40</v>
      </c>
    </row>
    <row r="55" spans="1:11" ht="200.25" customHeight="1" thickTop="1" thickBot="1" x14ac:dyDescent="0.3">
      <c r="G55" s="3" t="s">
        <v>41</v>
      </c>
    </row>
    <row r="56" spans="1:11" ht="200.25" customHeight="1" thickTop="1" thickBot="1" x14ac:dyDescent="0.3">
      <c r="G56" s="3" t="s">
        <v>42</v>
      </c>
    </row>
    <row r="57" spans="1:11" s="4" customFormat="1" ht="15.75" customHeight="1" thickTop="1" thickBot="1" x14ac:dyDescent="0.3">
      <c r="G57" s="5"/>
      <c r="H57" s="8" t="s">
        <v>20</v>
      </c>
    </row>
    <row r="58" spans="1:11" s="4" customFormat="1" ht="15.75" customHeight="1" thickTop="1" x14ac:dyDescent="0.25">
      <c r="G58" s="7"/>
      <c r="H58" s="8" t="s">
        <v>35</v>
      </c>
    </row>
    <row r="59" spans="1:11" s="4" customFormat="1" ht="15.75" customHeight="1" x14ac:dyDescent="0.25">
      <c r="G59" s="7"/>
    </row>
  </sheetData>
  <mergeCells count="4">
    <mergeCell ref="B1:E1"/>
    <mergeCell ref="B18:E18"/>
    <mergeCell ref="B35:E35"/>
    <mergeCell ref="H52:J52"/>
  </mergeCells>
  <pageMargins left="0.7" right="0.7" top="0.75" bottom="0.75" header="0.3" footer="0.3"/>
  <pageSetup scale="72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59"/>
  <sheetViews>
    <sheetView showGridLines="0" topLeftCell="M51" zoomScaleNormal="100" workbookViewId="0">
      <selection activeCell="R53" sqref="R53"/>
    </sheetView>
  </sheetViews>
  <sheetFormatPr defaultColWidth="0" defaultRowHeight="15.75" customHeight="1" zeroHeight="1" outlineLevelRow="1" outlineLevelCol="1" x14ac:dyDescent="0.25"/>
  <cols>
    <col min="1" max="12" width="9" hidden="1" customWidth="1" outlineLevel="1"/>
    <col min="13" max="13" width="4.375" customWidth="1" collapsed="1"/>
    <col min="14" max="14" width="6.375" customWidth="1"/>
    <col min="15" max="16" width="32.875" customWidth="1"/>
    <col min="17" max="17" width="6.375" customWidth="1"/>
    <col min="18" max="18" width="16.125" customWidth="1"/>
    <col min="19" max="19" width="16.625" hidden="1" customWidth="1"/>
    <col min="20" max="16384" width="9" hidden="1"/>
  </cols>
  <sheetData>
    <row r="1" spans="1:15" hidden="1" outlineLevel="1" x14ac:dyDescent="0.25">
      <c r="A1" t="s">
        <v>33</v>
      </c>
      <c r="B1" s="29" t="s">
        <v>18</v>
      </c>
      <c r="C1" s="29"/>
      <c r="D1" s="29"/>
      <c r="E1" s="29"/>
      <c r="F1" s="24" t="s">
        <v>296</v>
      </c>
      <c r="G1" s="29" t="s">
        <v>292</v>
      </c>
      <c r="H1" s="29"/>
      <c r="I1" s="29"/>
      <c r="J1" s="29"/>
      <c r="K1" s="29"/>
      <c r="L1" s="29"/>
    </row>
    <row r="2" spans="1:15" hidden="1" outlineLevel="1" x14ac:dyDescent="0.25">
      <c r="B2" t="s">
        <v>43</v>
      </c>
      <c r="C2" t="s">
        <v>44</v>
      </c>
      <c r="D2" t="s">
        <v>45</v>
      </c>
      <c r="F2" s="4"/>
      <c r="G2" t="s">
        <v>293</v>
      </c>
      <c r="H2" t="s">
        <v>294</v>
      </c>
      <c r="I2" t="s">
        <v>295</v>
      </c>
    </row>
    <row r="3" spans="1:15" hidden="1" outlineLevel="1" x14ac:dyDescent="0.25">
      <c r="A3">
        <v>2000</v>
      </c>
      <c r="B3" s="10">
        <f ca="1">INDEX(INDIRECT($A$1&amp;"!$A$1:$AZ$55"),MATCH($A3,INDIRECT($A$1&amp;"!$A$1:$A$55"),0),MATCH(B$2,INDIRECT($A$1&amp;"!$A$1:$AZ$1"),0))</f>
        <v>57.335941314697266</v>
      </c>
      <c r="C3" s="10">
        <f t="shared" ref="C3:D15" ca="1" si="0">INDEX(INDIRECT($A$1&amp;"!$A$1:$AZ$55"),MATCH($A3,INDIRECT($A$1&amp;"!$A$1:$A$55"),0),MATCH(C$2,INDIRECT($A$1&amp;"!$A$1:$AZ$1"),0))</f>
        <v>3.60443115234375</v>
      </c>
      <c r="D3" s="10">
        <f t="shared" ca="1" si="0"/>
        <v>39.059627532958984</v>
      </c>
      <c r="E3" s="10"/>
      <c r="F3">
        <v>2000</v>
      </c>
      <c r="G3" s="10">
        <f ca="1">INDEX(INDIRECT($F$1&amp;"!$A$1:$AZ$55"),MATCH($F3,INDIRECT($F$1&amp;"!$A$1:$A$55"),0),MATCH(G$2,INDIRECT($F$1&amp;"!$A$1:$AZ$1"),0))</f>
        <v>5.6733193397521973</v>
      </c>
      <c r="H3" s="10">
        <f t="shared" ref="H3:I15" ca="1" si="1">INDEX(INDIRECT($F$1&amp;"!$A$1:$AZ$55"),MATCH($F3,INDIRECT($F$1&amp;"!$A$1:$A$55"),0),MATCH(H$2,INDIRECT($F$1&amp;"!$A$1:$AZ$1"),0))</f>
        <v>0.35665395855903625</v>
      </c>
      <c r="I3" s="10">
        <f t="shared" ca="1" si="1"/>
        <v>3.864901065826416</v>
      </c>
      <c r="J3" s="10"/>
      <c r="K3" s="10"/>
      <c r="L3" s="10"/>
      <c r="O3" s="9"/>
    </row>
    <row r="4" spans="1:15" hidden="1" outlineLevel="1" x14ac:dyDescent="0.25">
      <c r="A4">
        <v>2001</v>
      </c>
      <c r="B4" s="10">
        <f t="shared" ref="B4:B15" ca="1" si="2">INDEX(INDIRECT($A$1&amp;"!$A$1:$AZ$55"),MATCH($A4,INDIRECT($A$1&amp;"!$A$1:$A$55"),0),MATCH(B$2,INDIRECT($A$1&amp;"!$A$1:$AZ$1"),0))</f>
        <v>60.467910766601563</v>
      </c>
      <c r="C4" s="10">
        <f t="shared" ca="1" si="0"/>
        <v>-1.7687832117080688</v>
      </c>
      <c r="D4" s="10">
        <f t="shared" ca="1" si="0"/>
        <v>41.300872802734375</v>
      </c>
      <c r="E4" s="10"/>
      <c r="F4">
        <v>2001</v>
      </c>
      <c r="G4" s="10">
        <f t="shared" ref="G4:G15" ca="1" si="3">INDEX(INDIRECT($F$1&amp;"!$A$1:$AZ$55"),MATCH($F4,INDIRECT($F$1&amp;"!$A$1:$A$55"),0),MATCH(G$2,INDIRECT($F$1&amp;"!$A$1:$AZ$1"),0))</f>
        <v>6.3063325881958008</v>
      </c>
      <c r="H4" s="10">
        <f t="shared" ca="1" si="1"/>
        <v>-0.18447032570838928</v>
      </c>
      <c r="I4" s="10">
        <f t="shared" ca="1" si="1"/>
        <v>4.3073596954345703</v>
      </c>
      <c r="J4" s="10"/>
      <c r="K4" s="10"/>
      <c r="L4" s="10"/>
    </row>
    <row r="5" spans="1:15" hidden="1" outlineLevel="1" x14ac:dyDescent="0.25">
      <c r="A5">
        <v>2002</v>
      </c>
      <c r="B5" s="10">
        <f t="shared" ca="1" si="2"/>
        <v>57.083507537841797</v>
      </c>
      <c r="C5" s="10">
        <f t="shared" ca="1" si="0"/>
        <v>-2.184941291809082</v>
      </c>
      <c r="D5" s="10">
        <f t="shared" ca="1" si="0"/>
        <v>45.101432800292969</v>
      </c>
      <c r="E5" s="10"/>
      <c r="F5">
        <v>2002</v>
      </c>
      <c r="G5" s="10">
        <f t="shared" ca="1" si="3"/>
        <v>7.3159780502319336</v>
      </c>
      <c r="H5" s="10">
        <f t="shared" ca="1" si="1"/>
        <v>-0.28002801537513733</v>
      </c>
      <c r="I5" s="10">
        <f t="shared" ca="1" si="1"/>
        <v>5.7803225517272949</v>
      </c>
      <c r="J5" s="10"/>
      <c r="K5" s="10"/>
      <c r="L5" s="10"/>
      <c r="O5" s="9"/>
    </row>
    <row r="6" spans="1:15" hidden="1" outlineLevel="1" x14ac:dyDescent="0.25">
      <c r="A6">
        <v>2003</v>
      </c>
      <c r="B6" s="10">
        <f t="shared" ca="1" si="2"/>
        <v>57.841266632080078</v>
      </c>
      <c r="C6" s="10">
        <f t="shared" ca="1" si="0"/>
        <v>-1.8624734878540039</v>
      </c>
      <c r="D6" s="10">
        <f t="shared" ca="1" si="0"/>
        <v>44.021205902099609</v>
      </c>
      <c r="E6" s="10"/>
      <c r="F6">
        <v>2003</v>
      </c>
      <c r="G6" s="10">
        <f t="shared" ca="1" si="3"/>
        <v>6.9738693237304687</v>
      </c>
      <c r="H6" s="10">
        <f t="shared" ca="1" si="1"/>
        <v>-0.22455675899982452</v>
      </c>
      <c r="I6" s="10">
        <f t="shared" ca="1" si="1"/>
        <v>5.3075971603393555</v>
      </c>
      <c r="J6" s="10"/>
      <c r="K6" s="10"/>
      <c r="L6" s="10"/>
    </row>
    <row r="7" spans="1:15" hidden="1" outlineLevel="1" x14ac:dyDescent="0.25">
      <c r="A7">
        <v>2004</v>
      </c>
      <c r="B7" s="10">
        <f t="shared" ca="1" si="2"/>
        <v>57.893165588378906</v>
      </c>
      <c r="C7" s="10">
        <f t="shared" ca="1" si="0"/>
        <v>-0.70912826061248779</v>
      </c>
      <c r="D7" s="10">
        <f t="shared" ca="1" si="0"/>
        <v>42.815963745117188</v>
      </c>
      <c r="E7" s="10"/>
      <c r="F7">
        <v>2004</v>
      </c>
      <c r="G7" s="10">
        <f t="shared" ca="1" si="3"/>
        <v>5.8307704925537109</v>
      </c>
      <c r="H7" s="10">
        <f t="shared" ca="1" si="1"/>
        <v>-7.1420595049858093E-2</v>
      </c>
      <c r="I7" s="10">
        <f t="shared" ca="1" si="1"/>
        <v>4.3122544288635254</v>
      </c>
      <c r="J7" s="10"/>
      <c r="K7" s="10"/>
      <c r="L7" s="10"/>
    </row>
    <row r="8" spans="1:15" hidden="1" outlineLevel="1" x14ac:dyDescent="0.25">
      <c r="A8">
        <v>2005</v>
      </c>
      <c r="B8" s="10">
        <f t="shared" ca="1" si="2"/>
        <v>56.039413452148438</v>
      </c>
      <c r="C8" s="10">
        <f t="shared" ca="1" si="0"/>
        <v>1.9211777448654175</v>
      </c>
      <c r="D8" s="10">
        <f t="shared" ca="1" si="0"/>
        <v>42.039413452148438</v>
      </c>
      <c r="E8" s="10"/>
      <c r="F8">
        <v>2005</v>
      </c>
      <c r="G8" s="10">
        <f t="shared" ca="1" si="3"/>
        <v>4.2271080017089844</v>
      </c>
      <c r="H8" s="10">
        <f t="shared" ca="1" si="1"/>
        <v>0.14491632580757141</v>
      </c>
      <c r="I8" s="10">
        <f t="shared" ca="1" si="1"/>
        <v>3.1710741519927979</v>
      </c>
      <c r="J8" s="10"/>
      <c r="K8" s="10"/>
      <c r="L8" s="10"/>
    </row>
    <row r="9" spans="1:15" hidden="1" outlineLevel="1" x14ac:dyDescent="0.25">
      <c r="A9">
        <v>2006</v>
      </c>
      <c r="B9" s="10">
        <f t="shared" ca="1" si="2"/>
        <v>53.912605285644531</v>
      </c>
      <c r="C9" s="10">
        <f t="shared" ca="1" si="0"/>
        <v>5.1240787506103516</v>
      </c>
      <c r="D9" s="10">
        <f t="shared" ca="1" si="0"/>
        <v>40.963314056396484</v>
      </c>
      <c r="E9" s="10"/>
      <c r="F9">
        <v>2006</v>
      </c>
      <c r="G9" s="10">
        <f t="shared" ca="1" si="3"/>
        <v>4.4168696403503418</v>
      </c>
      <c r="H9" s="10">
        <f t="shared" ca="1" si="1"/>
        <v>0.41979771852493286</v>
      </c>
      <c r="I9" s="10">
        <f t="shared" ca="1" si="1"/>
        <v>3.3559799194335938</v>
      </c>
      <c r="J9" s="10"/>
      <c r="K9" s="10"/>
      <c r="L9" s="10"/>
    </row>
    <row r="10" spans="1:15" hidden="1" outlineLevel="1" x14ac:dyDescent="0.25">
      <c r="A10">
        <v>2007</v>
      </c>
      <c r="B10" s="10">
        <f t="shared" ca="1" si="2"/>
        <v>54.888950347900391</v>
      </c>
      <c r="C10" s="10">
        <f t="shared" ca="1" si="0"/>
        <v>1.7087422609329224</v>
      </c>
      <c r="D10" s="10">
        <f t="shared" ca="1" si="0"/>
        <v>43.402305603027344</v>
      </c>
      <c r="E10" s="10"/>
      <c r="F10">
        <v>2007</v>
      </c>
      <c r="G10" s="10">
        <f t="shared" ca="1" si="3"/>
        <v>3.7040627002716064</v>
      </c>
      <c r="H10" s="10">
        <f t="shared" ca="1" si="1"/>
        <v>0.11531079560518265</v>
      </c>
      <c r="I10" s="10">
        <f t="shared" ca="1" si="1"/>
        <v>2.9289112091064453</v>
      </c>
      <c r="J10" s="10"/>
      <c r="K10" s="10"/>
      <c r="L10" s="10"/>
    </row>
    <row r="11" spans="1:15" hidden="1" outlineLevel="1" x14ac:dyDescent="0.25">
      <c r="A11">
        <v>2008</v>
      </c>
      <c r="B11" s="10">
        <f t="shared" ca="1" si="2"/>
        <v>51.853748321533203</v>
      </c>
      <c r="C11" s="10">
        <f t="shared" ca="1" si="0"/>
        <v>4.8169217109680176</v>
      </c>
      <c r="D11" s="10">
        <f t="shared" ca="1" si="0"/>
        <v>43.329334259033203</v>
      </c>
      <c r="E11" s="10"/>
      <c r="F11">
        <v>2008</v>
      </c>
      <c r="G11" s="10">
        <f t="shared" ca="1" si="3"/>
        <v>5.0022845268249512</v>
      </c>
      <c r="H11" s="10">
        <f t="shared" ca="1" si="1"/>
        <v>0.4646841287612915</v>
      </c>
      <c r="I11" s="10">
        <f t="shared" ca="1" si="1"/>
        <v>4.1799421310424805</v>
      </c>
      <c r="J11" s="10"/>
      <c r="K11" s="10"/>
      <c r="L11" s="10"/>
    </row>
    <row r="12" spans="1:15" hidden="1" outlineLevel="1" x14ac:dyDescent="0.25">
      <c r="A12">
        <v>2009</v>
      </c>
      <c r="B12" s="10">
        <f t="shared" ca="1" si="2"/>
        <v>51.555488586425781</v>
      </c>
      <c r="C12" s="10">
        <f t="shared" ca="1" si="0"/>
        <v>3.9319832324981689</v>
      </c>
      <c r="D12" s="10">
        <f t="shared" ca="1" si="0"/>
        <v>44.512527465820312</v>
      </c>
      <c r="E12" s="10"/>
      <c r="F12">
        <v>2009</v>
      </c>
      <c r="G12" s="10">
        <f t="shared" ca="1" si="3"/>
        <v>5.3334851264953613</v>
      </c>
      <c r="H12" s="10">
        <f t="shared" ca="1" si="1"/>
        <v>0.40676897764205933</v>
      </c>
      <c r="I12" s="10">
        <f t="shared" ca="1" si="1"/>
        <v>4.6048808097839355</v>
      </c>
      <c r="J12" s="10"/>
      <c r="K12" s="10"/>
      <c r="L12" s="10"/>
    </row>
    <row r="13" spans="1:15" hidden="1" outlineLevel="1" x14ac:dyDescent="0.25">
      <c r="A13">
        <v>2010</v>
      </c>
      <c r="B13" s="10">
        <f t="shared" ca="1" si="2"/>
        <v>53.0577392578125</v>
      </c>
      <c r="C13" s="10">
        <f t="shared" ca="1" si="0"/>
        <v>1.1946210861206055</v>
      </c>
      <c r="D13" s="10">
        <f t="shared" ca="1" si="0"/>
        <v>45.747638702392578</v>
      </c>
      <c r="E13" s="10"/>
      <c r="F13">
        <v>2010</v>
      </c>
      <c r="G13" s="10">
        <f t="shared" ca="1" si="3"/>
        <v>4.6207213401794434</v>
      </c>
      <c r="H13" s="10">
        <f t="shared" ca="1" si="1"/>
        <v>0.1040378212928772</v>
      </c>
      <c r="I13" s="10">
        <f t="shared" ca="1" si="1"/>
        <v>3.9840953350067139</v>
      </c>
      <c r="J13" s="25"/>
      <c r="K13" s="25"/>
      <c r="L13" s="25"/>
      <c r="M13" s="4"/>
      <c r="N13" s="4"/>
    </row>
    <row r="14" spans="1:15" hidden="1" outlineLevel="1" x14ac:dyDescent="0.25">
      <c r="A14">
        <v>2011</v>
      </c>
      <c r="B14" s="10">
        <f t="shared" ca="1" si="2"/>
        <v>46.746898651123047</v>
      </c>
      <c r="C14" s="10">
        <f t="shared" ca="1" si="0"/>
        <v>2.9409868717193604</v>
      </c>
      <c r="D14" s="10">
        <f t="shared" ca="1" si="0"/>
        <v>50.312114715576172</v>
      </c>
      <c r="E14" s="10"/>
      <c r="F14">
        <v>2011</v>
      </c>
      <c r="G14" s="10">
        <f t="shared" ca="1" si="3"/>
        <v>3.8235237598419189</v>
      </c>
      <c r="H14" s="10">
        <f t="shared" ca="1" si="1"/>
        <v>0.24054929614067078</v>
      </c>
      <c r="I14" s="10">
        <f t="shared" ca="1" si="1"/>
        <v>4.1151299476623535</v>
      </c>
      <c r="J14" s="25"/>
      <c r="K14" s="25"/>
      <c r="L14" s="25"/>
      <c r="M14" s="4"/>
      <c r="N14" s="4"/>
    </row>
    <row r="15" spans="1:15" hidden="1" outlineLevel="1" x14ac:dyDescent="0.25">
      <c r="A15">
        <v>2012</v>
      </c>
      <c r="B15" s="10">
        <f t="shared" ca="1" si="2"/>
        <v>44.129253387451172</v>
      </c>
      <c r="C15" s="10">
        <f t="shared" ca="1" si="0"/>
        <v>2.575753927230835</v>
      </c>
      <c r="D15" s="10">
        <f t="shared" ca="1" si="0"/>
        <v>53.294994354248047</v>
      </c>
      <c r="E15" s="10"/>
      <c r="F15">
        <v>2012</v>
      </c>
      <c r="G15" s="10">
        <f t="shared" ca="1" si="3"/>
        <v>4.107048511505127</v>
      </c>
      <c r="H15" s="10">
        <f t="shared" ca="1" si="1"/>
        <v>0.23972184956073761</v>
      </c>
      <c r="I15" s="10">
        <f t="shared" ca="1" si="1"/>
        <v>4.9600915908813477</v>
      </c>
      <c r="J15" s="25"/>
      <c r="K15" s="25"/>
      <c r="L15" s="25"/>
      <c r="M15" s="4"/>
      <c r="N15" s="4"/>
    </row>
    <row r="16" spans="1:15" hidden="1" outlineLevel="1" x14ac:dyDescent="0.25">
      <c r="A16" t="s">
        <v>305</v>
      </c>
      <c r="B16" s="2">
        <f ca="1">(B15-B3)/B3</f>
        <v>-0.23033873037435848</v>
      </c>
      <c r="C16" s="2">
        <f ca="1">(C15-C3)/C3</f>
        <v>-0.28539239109728221</v>
      </c>
      <c r="D16" s="2">
        <f ca="1">(D15-D3)/D3</f>
        <v>0.36445219067378687</v>
      </c>
      <c r="E16" s="2"/>
      <c r="F16" t="s">
        <v>305</v>
      </c>
      <c r="G16" s="2">
        <f ca="1">(G15-G3)/G3</f>
        <v>-0.27607662013178386</v>
      </c>
      <c r="H16" s="2">
        <f ca="1">(H15-H3)/H3</f>
        <v>-0.32785871624902518</v>
      </c>
      <c r="I16" s="2">
        <f ca="1">(I15-I3)/I3</f>
        <v>0.28336832079316149</v>
      </c>
      <c r="J16" s="26"/>
      <c r="K16" s="26"/>
      <c r="L16" s="26"/>
      <c r="M16" s="4"/>
      <c r="N16" s="4"/>
    </row>
    <row r="17" spans="1:14" hidden="1" outlineLevel="1" x14ac:dyDescent="0.25">
      <c r="F17" s="4"/>
      <c r="G17" s="4"/>
      <c r="H17" s="4"/>
      <c r="I17" s="4"/>
      <c r="J17" s="4"/>
      <c r="K17" s="4"/>
      <c r="L17" s="4"/>
      <c r="M17" s="4"/>
      <c r="N17" s="4"/>
    </row>
    <row r="18" spans="1:14" hidden="1" outlineLevel="1" x14ac:dyDescent="0.25">
      <c r="A18" t="s">
        <v>34</v>
      </c>
      <c r="B18" s="29" t="s">
        <v>23</v>
      </c>
      <c r="C18" s="29"/>
      <c r="D18" s="29"/>
      <c r="E18" s="29"/>
      <c r="F18" s="24"/>
      <c r="G18" s="24"/>
      <c r="H18" s="24"/>
      <c r="I18" s="24"/>
      <c r="J18" s="24"/>
      <c r="K18" s="24"/>
      <c r="L18" s="24"/>
      <c r="M18" s="4"/>
      <c r="N18" s="4"/>
    </row>
    <row r="19" spans="1:14" hidden="1" outlineLevel="1" x14ac:dyDescent="0.25">
      <c r="B19" t="s">
        <v>43</v>
      </c>
      <c r="C19" t="s">
        <v>44</v>
      </c>
      <c r="D19" t="s">
        <v>45</v>
      </c>
      <c r="F19" s="4"/>
      <c r="G19" s="4"/>
      <c r="H19" s="4"/>
      <c r="I19" s="4"/>
      <c r="J19" s="4"/>
      <c r="K19" s="4"/>
      <c r="L19" s="4"/>
      <c r="M19" s="4"/>
      <c r="N19" s="4"/>
    </row>
    <row r="20" spans="1:14" hidden="1" outlineLevel="1" x14ac:dyDescent="0.25">
      <c r="A20">
        <v>2000</v>
      </c>
      <c r="B20" s="10">
        <f ca="1">INDEX(INDIRECT($A$18&amp;"!$A$1:$AA$55"),MATCH($A20,INDIRECT($A$18&amp;"!$A$1:$A$55"),0),MATCH(B$19,INDIRECT($A$18&amp;"!$A$1:$AZ$1"),0))</f>
        <v>16.858392715454102</v>
      </c>
      <c r="C20" s="10">
        <f t="shared" ref="C20:D32" ca="1" si="4">INDEX(INDIRECT($A$18&amp;"!$A$1:$AA$55"),MATCH($A20,INDIRECT($A$18&amp;"!$A$1:$A$55"),0),MATCH(C$19,INDIRECT($A$18&amp;"!$A$1:$AZ$1"),0))</f>
        <v>32.229396820068359</v>
      </c>
      <c r="D20" s="10">
        <f t="shared" ca="1" si="4"/>
        <v>50.912212371826172</v>
      </c>
      <c r="E20" s="10"/>
      <c r="F20" s="25"/>
      <c r="G20" s="25"/>
      <c r="H20" s="25"/>
      <c r="I20" s="25"/>
      <c r="J20" s="25"/>
      <c r="K20" s="25"/>
      <c r="L20" s="25"/>
      <c r="M20" s="4"/>
      <c r="N20" s="4"/>
    </row>
    <row r="21" spans="1:14" hidden="1" outlineLevel="1" x14ac:dyDescent="0.25">
      <c r="A21">
        <v>2001</v>
      </c>
      <c r="B21" s="10">
        <f t="shared" ref="B21:B32" ca="1" si="5">INDEX(INDIRECT($A$18&amp;"!$A$1:$AA$55"),MATCH($A21,INDIRECT($A$18&amp;"!$A$1:$A$55"),0),MATCH(B$19,INDIRECT($A$18&amp;"!$A$1:$AZ$1"),0))</f>
        <v>21.853784561157227</v>
      </c>
      <c r="C21" s="10">
        <f t="shared" ca="1" si="4"/>
        <v>17.980501174926758</v>
      </c>
      <c r="D21" s="10">
        <f t="shared" ca="1" si="4"/>
        <v>60.165714263916016</v>
      </c>
      <c r="E21" s="10"/>
      <c r="F21" s="25"/>
      <c r="G21" s="25"/>
      <c r="H21" s="25"/>
      <c r="I21" s="25"/>
      <c r="J21" s="25"/>
      <c r="K21" s="25"/>
      <c r="L21" s="25"/>
      <c r="M21" s="4"/>
      <c r="N21" s="4"/>
    </row>
    <row r="22" spans="1:14" hidden="1" outlineLevel="1" x14ac:dyDescent="0.25">
      <c r="A22">
        <v>2002</v>
      </c>
      <c r="B22" s="10">
        <f t="shared" ca="1" si="5"/>
        <v>16.963550567626953</v>
      </c>
      <c r="C22" s="10">
        <f t="shared" ca="1" si="4"/>
        <v>7.3280496597290039</v>
      </c>
      <c r="D22" s="10">
        <f t="shared" ca="1" si="4"/>
        <v>75.708396911621094</v>
      </c>
      <c r="E22" s="10"/>
      <c r="F22" s="25"/>
      <c r="G22" s="25"/>
      <c r="H22" s="25"/>
      <c r="I22" s="25"/>
      <c r="J22" s="25"/>
      <c r="K22" s="25"/>
      <c r="L22" s="25"/>
      <c r="M22" s="4"/>
      <c r="N22" s="4"/>
    </row>
    <row r="23" spans="1:14" hidden="1" outlineLevel="1" x14ac:dyDescent="0.25">
      <c r="A23">
        <v>2003</v>
      </c>
      <c r="B23" s="10">
        <f t="shared" ca="1" si="5"/>
        <v>6.8825011253356934</v>
      </c>
      <c r="C23" s="10">
        <f t="shared" ca="1" si="4"/>
        <v>17.809360504150391</v>
      </c>
      <c r="D23" s="10">
        <f t="shared" ca="1" si="4"/>
        <v>75.308135986328125</v>
      </c>
      <c r="E23" s="10"/>
      <c r="F23" s="25"/>
      <c r="G23" s="25"/>
      <c r="H23" s="25"/>
      <c r="I23" s="25"/>
      <c r="J23" s="25"/>
      <c r="K23" s="25"/>
      <c r="L23" s="25"/>
      <c r="M23" s="4"/>
      <c r="N23" s="4"/>
    </row>
    <row r="24" spans="1:14" hidden="1" outlineLevel="1" x14ac:dyDescent="0.25">
      <c r="A24">
        <v>2004</v>
      </c>
      <c r="B24" s="10">
        <f t="shared" ca="1" si="5"/>
        <v>6.9567203521728516</v>
      </c>
      <c r="C24" s="10">
        <f t="shared" ca="1" si="4"/>
        <v>31.542282104492188</v>
      </c>
      <c r="D24" s="10">
        <f t="shared" ca="1" si="4"/>
        <v>61.500995635986328</v>
      </c>
      <c r="E24" s="10"/>
      <c r="F24" s="25"/>
      <c r="G24" s="25"/>
      <c r="H24" s="25"/>
      <c r="I24" s="25"/>
      <c r="J24" s="25"/>
      <c r="K24" s="25"/>
      <c r="L24" s="25"/>
      <c r="M24" s="4"/>
      <c r="N24" s="4"/>
    </row>
    <row r="25" spans="1:14" hidden="1" outlineLevel="1" x14ac:dyDescent="0.25">
      <c r="A25">
        <v>2005</v>
      </c>
      <c r="B25" s="10">
        <f t="shared" ca="1" si="5"/>
        <v>9.3753662109375</v>
      </c>
      <c r="C25" s="10">
        <f t="shared" ca="1" si="4"/>
        <v>43.865482330322266</v>
      </c>
      <c r="D25" s="10">
        <f t="shared" ca="1" si="4"/>
        <v>46.759151458740234</v>
      </c>
      <c r="E25" s="10"/>
      <c r="F25" s="25"/>
      <c r="G25" s="25"/>
      <c r="H25" s="25"/>
      <c r="I25" s="25"/>
      <c r="J25" s="25"/>
      <c r="K25" s="25"/>
      <c r="L25" s="25"/>
      <c r="M25" s="4"/>
      <c r="N25" s="4"/>
    </row>
    <row r="26" spans="1:14" hidden="1" outlineLevel="1" x14ac:dyDescent="0.25">
      <c r="A26">
        <v>2006</v>
      </c>
      <c r="B26" s="10">
        <f t="shared" ca="1" si="5"/>
        <v>8.0430202484130859</v>
      </c>
      <c r="C26" s="10">
        <f t="shared" ca="1" si="4"/>
        <v>40.865077972412109</v>
      </c>
      <c r="D26" s="10">
        <f t="shared" ca="1" si="4"/>
        <v>51.091899871826172</v>
      </c>
      <c r="E26" s="10"/>
      <c r="F26" s="25"/>
      <c r="G26" s="25"/>
      <c r="H26" s="25"/>
      <c r="I26" s="25"/>
      <c r="J26" s="25"/>
      <c r="K26" s="25"/>
      <c r="L26" s="25"/>
      <c r="M26" s="4"/>
      <c r="N26" s="4"/>
    </row>
    <row r="27" spans="1:14" hidden="1" outlineLevel="1" x14ac:dyDescent="0.25">
      <c r="A27">
        <v>2007</v>
      </c>
      <c r="B27" s="10">
        <f t="shared" ca="1" si="5"/>
        <v>8.0986833572387695</v>
      </c>
      <c r="C27" s="10">
        <f t="shared" ca="1" si="4"/>
        <v>49.423755645751953</v>
      </c>
      <c r="D27" s="10">
        <f t="shared" ca="1" si="4"/>
        <v>42.477561950683594</v>
      </c>
      <c r="E27" s="10"/>
      <c r="F27" s="25"/>
      <c r="G27" s="25"/>
      <c r="H27" s="25"/>
      <c r="I27" s="25"/>
      <c r="J27" s="25"/>
      <c r="K27" s="25"/>
      <c r="L27" s="25"/>
      <c r="M27" s="4"/>
      <c r="N27" s="4"/>
    </row>
    <row r="28" spans="1:14" hidden="1" outlineLevel="1" x14ac:dyDescent="0.25">
      <c r="A28">
        <v>2008</v>
      </c>
      <c r="B28" s="10">
        <f t="shared" ca="1" si="5"/>
        <v>11.247668266296387</v>
      </c>
      <c r="C28" s="10">
        <f t="shared" ca="1" si="4"/>
        <v>32.399356842041016</v>
      </c>
      <c r="D28" s="10">
        <f t="shared" ca="1" si="4"/>
        <v>56.352977752685547</v>
      </c>
      <c r="E28" s="10"/>
      <c r="F28" s="25"/>
      <c r="G28" s="25"/>
      <c r="H28" s="25"/>
      <c r="I28" s="25"/>
      <c r="J28" s="25"/>
      <c r="K28" s="25"/>
      <c r="L28" s="25"/>
      <c r="M28" s="4"/>
      <c r="N28" s="4"/>
    </row>
    <row r="29" spans="1:14" hidden="1" outlineLevel="1" x14ac:dyDescent="0.25">
      <c r="A29">
        <v>2009</v>
      </c>
      <c r="B29" s="10">
        <f t="shared" ca="1" si="5"/>
        <v>16.965185165405273</v>
      </c>
      <c r="C29" s="10">
        <f t="shared" ca="1" si="4"/>
        <v>26.709434509277344</v>
      </c>
      <c r="D29" s="10">
        <f t="shared" ca="1" si="4"/>
        <v>56.32537841796875</v>
      </c>
      <c r="E29" s="10"/>
      <c r="F29" s="25"/>
      <c r="G29" s="25"/>
      <c r="H29" s="25"/>
      <c r="I29" s="25"/>
      <c r="J29" s="25"/>
      <c r="K29" s="25"/>
      <c r="L29" s="25"/>
      <c r="M29" s="4"/>
      <c r="N29" s="4"/>
    </row>
    <row r="30" spans="1:14" hidden="1" outlineLevel="1" x14ac:dyDescent="0.25">
      <c r="A30">
        <v>2010</v>
      </c>
      <c r="B30" s="10">
        <f t="shared" ca="1" si="5"/>
        <v>14.318827629089355</v>
      </c>
      <c r="C30" s="10">
        <f t="shared" ca="1" si="4"/>
        <v>35.525398254394531</v>
      </c>
      <c r="D30" s="10">
        <f t="shared" ca="1" si="4"/>
        <v>50.155776977539063</v>
      </c>
      <c r="E30" s="10"/>
      <c r="F30" s="25"/>
      <c r="G30" s="25"/>
      <c r="H30" s="25"/>
      <c r="I30" s="25"/>
      <c r="J30" s="25"/>
      <c r="K30" s="25"/>
      <c r="L30" s="25"/>
      <c r="M30" s="4"/>
      <c r="N30" s="4"/>
    </row>
    <row r="31" spans="1:14" hidden="1" outlineLevel="1" x14ac:dyDescent="0.25">
      <c r="A31">
        <v>2011</v>
      </c>
      <c r="B31" s="10">
        <f t="shared" ca="1" si="5"/>
        <v>10.790663719177246</v>
      </c>
      <c r="C31" s="10">
        <f t="shared" ca="1" si="4"/>
        <v>36.743282318115234</v>
      </c>
      <c r="D31" s="10">
        <f t="shared" ca="1" si="4"/>
        <v>52.466053009033203</v>
      </c>
      <c r="E31" s="10"/>
      <c r="F31" s="25"/>
      <c r="G31" s="25"/>
      <c r="H31" s="25"/>
      <c r="I31" s="25"/>
      <c r="J31" s="25"/>
      <c r="K31" s="25"/>
      <c r="L31" s="25"/>
      <c r="M31" s="4"/>
      <c r="N31" s="4"/>
    </row>
    <row r="32" spans="1:14" hidden="1" outlineLevel="1" x14ac:dyDescent="0.25">
      <c r="A32">
        <v>2012</v>
      </c>
      <c r="B32" s="10">
        <f t="shared" ca="1" si="5"/>
        <v>11.171115875244141</v>
      </c>
      <c r="C32" s="10">
        <f t="shared" ca="1" si="4"/>
        <v>31.08149528503418</v>
      </c>
      <c r="D32" s="10">
        <f t="shared" ca="1" si="4"/>
        <v>57.747386932373047</v>
      </c>
      <c r="E32" s="10"/>
      <c r="F32" s="25"/>
      <c r="G32" s="25"/>
      <c r="H32" s="25"/>
      <c r="I32" s="25"/>
      <c r="J32" s="25"/>
      <c r="K32" s="25"/>
      <c r="L32" s="25"/>
      <c r="M32" s="4"/>
      <c r="N32" s="4"/>
    </row>
    <row r="33" spans="1:14" hidden="1" outlineLevel="1" x14ac:dyDescent="0.25">
      <c r="A33" t="s">
        <v>305</v>
      </c>
      <c r="B33" s="2">
        <f ca="1">(B32-B20)/B20</f>
        <v>-0.33735581654806451</v>
      </c>
      <c r="C33" s="2">
        <f ca="1">(C32-C20)/C20</f>
        <v>-3.5616600007835487E-2</v>
      </c>
      <c r="D33" s="2">
        <f ca="1">(D32-D20)/D20</f>
        <v>0.13425412572189316</v>
      </c>
      <c r="E33" s="2"/>
      <c r="F33" s="26"/>
      <c r="G33" s="26"/>
      <c r="H33" s="26"/>
      <c r="I33" s="26"/>
      <c r="J33" s="26"/>
      <c r="K33" s="26"/>
      <c r="L33" s="26"/>
      <c r="M33" s="4"/>
      <c r="N33" s="4"/>
    </row>
    <row r="34" spans="1:14" hidden="1" outlineLevel="1" x14ac:dyDescent="0.25">
      <c r="F34" s="4"/>
      <c r="G34" s="4"/>
      <c r="H34" s="4"/>
      <c r="I34" s="4"/>
      <c r="J34" s="4"/>
      <c r="K34" s="4"/>
      <c r="L34" s="4"/>
      <c r="M34" s="4"/>
      <c r="N34" s="4"/>
    </row>
    <row r="35" spans="1:14" hidden="1" outlineLevel="1" x14ac:dyDescent="0.25">
      <c r="A35" t="s">
        <v>30</v>
      </c>
      <c r="B35" s="29" t="s">
        <v>31</v>
      </c>
      <c r="C35" s="29"/>
      <c r="D35" s="29"/>
      <c r="E35" s="29"/>
      <c r="F35" s="24"/>
      <c r="G35" s="24"/>
      <c r="H35" s="24"/>
      <c r="I35" s="24"/>
      <c r="J35" s="24"/>
      <c r="K35" s="24"/>
      <c r="L35" s="24"/>
      <c r="M35" s="4"/>
      <c r="N35" s="4"/>
    </row>
    <row r="36" spans="1:14" hidden="1" outlineLevel="1" x14ac:dyDescent="0.25">
      <c r="B36" t="s">
        <v>43</v>
      </c>
      <c r="C36" t="s">
        <v>44</v>
      </c>
      <c r="D36" t="s">
        <v>45</v>
      </c>
      <c r="G36" s="4"/>
      <c r="H36" s="4"/>
      <c r="I36" s="4"/>
      <c r="J36" s="4"/>
      <c r="K36" s="4"/>
      <c r="L36" s="4"/>
      <c r="M36" s="4"/>
      <c r="N36" s="4"/>
    </row>
    <row r="37" spans="1:14" hidden="1" outlineLevel="1" x14ac:dyDescent="0.25">
      <c r="A37">
        <v>2000</v>
      </c>
      <c r="B37" s="10">
        <f ca="1">INDEX(INDIRECT($A$35&amp;"!$A$1:$AZ$55"),MATCH($A37,INDIRECT($A$35&amp;"!$A$1:$A$55"),0),MATCH(B$36,INDIRECT($A$35&amp;"!$A$1:$AZ$1"),0))</f>
        <v>20.863595962524414</v>
      </c>
      <c r="C37" s="10">
        <f t="shared" ref="C37:D49" ca="1" si="6">INDEX(INDIRECT($A$35&amp;"!$A$1:$AZ$55"),MATCH($A37,INDIRECT($A$35&amp;"!$A$1:$A$55"),0),MATCH(C$36,INDIRECT($A$35&amp;"!$A$1:$AZ$1"),0))</f>
        <v>29.396991729736328</v>
      </c>
      <c r="D37" s="10">
        <f t="shared" ca="1" si="6"/>
        <v>49.739414215087891</v>
      </c>
      <c r="E37" s="10"/>
      <c r="F37" s="10"/>
      <c r="G37" s="10"/>
      <c r="H37" s="10"/>
      <c r="I37" s="10"/>
      <c r="J37" s="10"/>
      <c r="K37" s="10"/>
      <c r="L37" s="10"/>
    </row>
    <row r="38" spans="1:14" hidden="1" outlineLevel="1" x14ac:dyDescent="0.25">
      <c r="A38">
        <v>2001</v>
      </c>
      <c r="B38" s="10">
        <f t="shared" ref="B38:B49" ca="1" si="7">INDEX(INDIRECT($A$35&amp;"!$A$1:$AZ$55"),MATCH($A38,INDIRECT($A$35&amp;"!$A$1:$A$55"),0),MATCH(B$36,INDIRECT($A$35&amp;"!$A$1:$AZ$1"),0))</f>
        <v>25.880935668945313</v>
      </c>
      <c r="C38" s="10">
        <f t="shared" ca="1" si="6"/>
        <v>15.920804977416992</v>
      </c>
      <c r="D38" s="10">
        <f t="shared" ca="1" si="6"/>
        <v>58.198257446289063</v>
      </c>
      <c r="E38" s="10"/>
      <c r="F38" s="10"/>
      <c r="G38" s="10"/>
      <c r="H38" s="10"/>
      <c r="I38" s="10"/>
      <c r="J38" s="10"/>
      <c r="K38" s="10"/>
      <c r="L38" s="10"/>
    </row>
    <row r="39" spans="1:14" hidden="1" outlineLevel="1" x14ac:dyDescent="0.25">
      <c r="A39">
        <v>2002</v>
      </c>
      <c r="B39" s="10">
        <f t="shared" ca="1" si="7"/>
        <v>22.105432510375977</v>
      </c>
      <c r="C39" s="10">
        <f t="shared" ca="1" si="6"/>
        <v>6.1088390350341797</v>
      </c>
      <c r="D39" s="10">
        <f t="shared" ca="1" si="6"/>
        <v>71.785728454589844</v>
      </c>
      <c r="E39" s="10"/>
      <c r="F39" s="10"/>
      <c r="G39" s="10"/>
      <c r="H39" s="10"/>
      <c r="I39" s="10"/>
      <c r="J39" s="10"/>
      <c r="K39" s="10"/>
      <c r="L39" s="10"/>
    </row>
    <row r="40" spans="1:14" hidden="1" outlineLevel="1" x14ac:dyDescent="0.25">
      <c r="A40">
        <v>2003</v>
      </c>
      <c r="B40" s="10">
        <f t="shared" ca="1" si="7"/>
        <v>13.026554107666016</v>
      </c>
      <c r="C40" s="10">
        <f t="shared" ca="1" si="6"/>
        <v>15.437544822692871</v>
      </c>
      <c r="D40" s="10">
        <f t="shared" ca="1" si="6"/>
        <v>71.535903930664063</v>
      </c>
      <c r="E40" s="10"/>
      <c r="F40" s="10"/>
      <c r="G40" s="10"/>
      <c r="H40" s="10"/>
      <c r="I40" s="10"/>
      <c r="J40" s="10"/>
      <c r="K40" s="10"/>
      <c r="L40" s="10"/>
    </row>
    <row r="41" spans="1:14" hidden="1" outlineLevel="1" x14ac:dyDescent="0.25">
      <c r="A41">
        <v>2004</v>
      </c>
      <c r="B41" s="10">
        <f t="shared" ca="1" si="7"/>
        <v>12.086836814880371</v>
      </c>
      <c r="C41" s="10">
        <f t="shared" ca="1" si="6"/>
        <v>28.294046401977539</v>
      </c>
      <c r="D41" s="10">
        <f t="shared" ca="1" si="6"/>
        <v>59.619113922119141</v>
      </c>
      <c r="E41" s="10"/>
      <c r="F41" s="10"/>
      <c r="G41" s="10"/>
      <c r="H41" s="10"/>
      <c r="I41" s="10"/>
      <c r="J41" s="10"/>
      <c r="K41" s="10"/>
      <c r="L41" s="10"/>
    </row>
    <row r="42" spans="1:14" hidden="1" outlineLevel="1" x14ac:dyDescent="0.25">
      <c r="A42">
        <v>2005</v>
      </c>
      <c r="B42" s="10">
        <f t="shared" ca="1" si="7"/>
        <v>12.895280838012695</v>
      </c>
      <c r="C42" s="10">
        <f t="shared" ca="1" si="6"/>
        <v>40.701580047607422</v>
      </c>
      <c r="D42" s="10">
        <f t="shared" ca="1" si="6"/>
        <v>46.40313720703125</v>
      </c>
      <c r="E42" s="10"/>
      <c r="F42" s="10"/>
      <c r="G42" s="10"/>
      <c r="H42" s="10"/>
      <c r="I42" s="10"/>
      <c r="J42" s="10"/>
      <c r="K42" s="10"/>
      <c r="L42" s="10"/>
    </row>
    <row r="43" spans="1:14" hidden="1" outlineLevel="1" x14ac:dyDescent="0.25">
      <c r="A43">
        <v>2006</v>
      </c>
      <c r="B43" s="10">
        <f t="shared" ca="1" si="7"/>
        <v>11.800952911376953</v>
      </c>
      <c r="C43" s="10">
        <f t="shared" ca="1" si="6"/>
        <v>37.936946868896484</v>
      </c>
      <c r="D43" s="10">
        <f t="shared" ca="1" si="6"/>
        <v>50.262104034423828</v>
      </c>
      <c r="E43" s="10"/>
      <c r="F43" s="10"/>
      <c r="G43" s="10"/>
      <c r="H43" s="10"/>
      <c r="I43" s="10"/>
      <c r="J43" s="10"/>
      <c r="K43" s="10"/>
      <c r="L43" s="10"/>
    </row>
    <row r="44" spans="1:14" hidden="1" outlineLevel="1" x14ac:dyDescent="0.25">
      <c r="A44">
        <v>2007</v>
      </c>
      <c r="B44" s="10">
        <f t="shared" ca="1" si="7"/>
        <v>11.256223678588867</v>
      </c>
      <c r="C44" s="10">
        <f t="shared" ca="1" si="6"/>
        <v>46.203807830810547</v>
      </c>
      <c r="D44" s="10">
        <f t="shared" ca="1" si="6"/>
        <v>42.539966583251953</v>
      </c>
      <c r="E44" s="10"/>
      <c r="F44" s="10"/>
      <c r="G44" s="10"/>
      <c r="H44" s="10"/>
      <c r="I44" s="10"/>
      <c r="J44" s="10"/>
      <c r="K44" s="10"/>
      <c r="L44" s="10"/>
    </row>
    <row r="45" spans="1:14" hidden="1" outlineLevel="1" x14ac:dyDescent="0.25">
      <c r="A45">
        <v>2008</v>
      </c>
      <c r="B45" s="10">
        <f t="shared" ca="1" si="7"/>
        <v>15.164900779724121</v>
      </c>
      <c r="C45" s="10">
        <f t="shared" ca="1" si="6"/>
        <v>29.738502502441406</v>
      </c>
      <c r="D45" s="10">
        <f t="shared" ca="1" si="6"/>
        <v>55.096595764160156</v>
      </c>
      <c r="E45" s="10"/>
      <c r="F45" s="10"/>
      <c r="G45" s="10"/>
      <c r="H45" s="10"/>
      <c r="I45" s="10"/>
      <c r="J45" s="10"/>
      <c r="K45" s="10"/>
      <c r="L45" s="10"/>
    </row>
    <row r="46" spans="1:14" hidden="1" outlineLevel="1" x14ac:dyDescent="0.25">
      <c r="A46">
        <v>2009</v>
      </c>
      <c r="B46" s="10">
        <f t="shared" ca="1" si="7"/>
        <v>20.543600082397461</v>
      </c>
      <c r="C46" s="10">
        <f t="shared" ca="1" si="6"/>
        <v>24.353076934814453</v>
      </c>
      <c r="D46" s="10">
        <f t="shared" ca="1" si="6"/>
        <v>55.103324890136719</v>
      </c>
      <c r="E46" s="10"/>
      <c r="F46" s="10"/>
      <c r="G46" s="10"/>
      <c r="H46" s="10"/>
      <c r="I46" s="10"/>
      <c r="J46" s="10"/>
      <c r="K46" s="10"/>
      <c r="L46" s="10"/>
    </row>
    <row r="47" spans="1:14" hidden="1" outlineLevel="1" x14ac:dyDescent="0.25">
      <c r="A47">
        <v>2010</v>
      </c>
      <c r="B47" s="10">
        <f t="shared" ca="1" si="7"/>
        <v>17.692543029785156</v>
      </c>
      <c r="C47" s="10">
        <f t="shared" ca="1" si="6"/>
        <v>32.535579681396484</v>
      </c>
      <c r="D47" s="10">
        <f t="shared" ca="1" si="6"/>
        <v>49.771877288818359</v>
      </c>
      <c r="E47" s="10"/>
      <c r="F47" s="10"/>
      <c r="G47" s="10"/>
      <c r="H47" s="10"/>
      <c r="I47" s="10"/>
      <c r="J47" s="10"/>
      <c r="K47" s="10"/>
      <c r="L47" s="10"/>
    </row>
    <row r="48" spans="1:14" hidden="1" outlineLevel="1" x14ac:dyDescent="0.25">
      <c r="A48">
        <v>2011</v>
      </c>
      <c r="B48" s="10">
        <f t="shared" ca="1" si="7"/>
        <v>13.731596946716309</v>
      </c>
      <c r="C48" s="10">
        <f t="shared" ca="1" si="6"/>
        <v>33.978523254394531</v>
      </c>
      <c r="D48" s="10">
        <f t="shared" ca="1" si="6"/>
        <v>52.289878845214844</v>
      </c>
      <c r="E48" s="10"/>
      <c r="F48" s="10"/>
      <c r="G48" s="10"/>
      <c r="H48" s="10"/>
      <c r="I48" s="10"/>
      <c r="J48" s="10"/>
      <c r="K48" s="10"/>
      <c r="L48" s="10"/>
    </row>
    <row r="49" spans="1:19" hidden="1" outlineLevel="1" x14ac:dyDescent="0.25">
      <c r="A49">
        <v>2012</v>
      </c>
      <c r="B49" s="10">
        <f t="shared" ca="1" si="7"/>
        <v>14.238484382629395</v>
      </c>
      <c r="C49" s="10">
        <f t="shared" ca="1" si="6"/>
        <v>28.428506851196289</v>
      </c>
      <c r="D49" s="10">
        <f t="shared" ca="1" si="6"/>
        <v>57.333011627197266</v>
      </c>
      <c r="E49" s="10"/>
      <c r="F49" s="10"/>
      <c r="G49" s="10"/>
      <c r="H49" s="10"/>
      <c r="I49" s="10"/>
      <c r="J49" s="10"/>
      <c r="K49" s="10"/>
      <c r="L49" s="10"/>
    </row>
    <row r="50" spans="1:19" hidden="1" outlineLevel="1" x14ac:dyDescent="0.25">
      <c r="A50" t="s">
        <v>305</v>
      </c>
      <c r="B50" s="2">
        <f ca="1">(B49-B37)/B37</f>
        <v>-0.31754408932166683</v>
      </c>
      <c r="C50" s="2">
        <f ca="1">(C49-C37)/C37</f>
        <v>-3.2945033540978774E-2</v>
      </c>
      <c r="D50" s="2">
        <f ca="1">(D49-D37)/D37</f>
        <v>0.15266760841356961</v>
      </c>
      <c r="E50" s="2"/>
      <c r="F50" s="2"/>
      <c r="G50" s="2"/>
      <c r="H50" s="2"/>
      <c r="I50" s="2"/>
      <c r="J50" s="2"/>
      <c r="K50" s="2"/>
      <c r="L50" s="2"/>
    </row>
    <row r="51" spans="1:19" collapsed="1" x14ac:dyDescent="0.25"/>
    <row r="52" spans="1:19" ht="21" x14ac:dyDescent="0.35">
      <c r="O52" s="30" t="s">
        <v>51</v>
      </c>
      <c r="P52" s="30"/>
      <c r="Q52" s="11"/>
      <c r="R52" s="6"/>
      <c r="S52" s="6"/>
    </row>
    <row r="53" spans="1:19" ht="20.25" customHeight="1" x14ac:dyDescent="0.25">
      <c r="O53" s="1"/>
      <c r="P53" s="1"/>
      <c r="Q53" s="1"/>
      <c r="R53" s="1"/>
      <c r="S53" s="1"/>
    </row>
    <row r="54" spans="1:19" ht="200.25" customHeight="1" thickBot="1" x14ac:dyDescent="0.3">
      <c r="N54" s="3" t="s">
        <v>40</v>
      </c>
      <c r="Q54" s="12" t="s">
        <v>298</v>
      </c>
    </row>
    <row r="55" spans="1:19" ht="200.25" customHeight="1" thickTop="1" thickBot="1" x14ac:dyDescent="0.3">
      <c r="N55" s="3" t="s">
        <v>41</v>
      </c>
      <c r="Q55" s="12" t="s">
        <v>42</v>
      </c>
    </row>
    <row r="56" spans="1:19" s="4" customFormat="1" ht="15.75" customHeight="1" thickTop="1" thickBot="1" x14ac:dyDescent="0.3">
      <c r="N56" s="5"/>
      <c r="O56" s="8" t="s">
        <v>20</v>
      </c>
    </row>
    <row r="57" spans="1:19" s="4" customFormat="1" ht="15.75" customHeight="1" thickTop="1" x14ac:dyDescent="0.25">
      <c r="N57" s="7"/>
      <c r="O57" s="8" t="s">
        <v>297</v>
      </c>
    </row>
    <row r="58" spans="1:19" s="4" customFormat="1" ht="15.75" customHeight="1" x14ac:dyDescent="0.25">
      <c r="N58" s="7"/>
    </row>
    <row r="59" spans="1:19" ht="15.75" customHeight="1" x14ac:dyDescent="0.25"/>
  </sheetData>
  <mergeCells count="5">
    <mergeCell ref="O52:P52"/>
    <mergeCell ref="B1:E1"/>
    <mergeCell ref="B18:E18"/>
    <mergeCell ref="B35:E35"/>
    <mergeCell ref="G1:L1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79995117038483843"/>
  </sheetPr>
  <dimension ref="A1:J55"/>
  <sheetViews>
    <sheetView workbookViewId="0">
      <selection activeCell="G42" sqref="G42:J42"/>
    </sheetView>
  </sheetViews>
  <sheetFormatPr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17</v>
      </c>
      <c r="J1" t="s">
        <v>12</v>
      </c>
    </row>
    <row r="2" spans="1:10" x14ac:dyDescent="0.25">
      <c r="A2">
        <v>1960</v>
      </c>
      <c r="B2">
        <v>0.36846999999999996</v>
      </c>
      <c r="C2">
        <v>2.0720000000000002E-2</v>
      </c>
      <c r="D2">
        <v>0</v>
      </c>
      <c r="E2">
        <v>0</v>
      </c>
      <c r="F2">
        <v>28.175642291069032</v>
      </c>
      <c r="G2">
        <v>0.38918998837471008</v>
      </c>
      <c r="H2">
        <v>0.38918998837471008</v>
      </c>
      <c r="I2">
        <v>0.38918998837471008</v>
      </c>
      <c r="J2">
        <v>28.56483268737793</v>
      </c>
    </row>
    <row r="3" spans="1:10" x14ac:dyDescent="0.25">
      <c r="A3">
        <v>1961</v>
      </c>
      <c r="B3">
        <v>0.50502000000000002</v>
      </c>
      <c r="C3">
        <v>3.2829999999999991E-2</v>
      </c>
      <c r="D3">
        <v>0</v>
      </c>
      <c r="E3">
        <v>0</v>
      </c>
      <c r="F3">
        <v>27.417149680137634</v>
      </c>
      <c r="G3">
        <v>0.537850022315979</v>
      </c>
      <c r="H3">
        <v>0.537850022315979</v>
      </c>
      <c r="I3">
        <v>0.537850022315979</v>
      </c>
      <c r="J3">
        <v>27.954999923706055</v>
      </c>
    </row>
    <row r="4" spans="1:10" x14ac:dyDescent="0.25">
      <c r="A4">
        <v>1962</v>
      </c>
      <c r="B4">
        <v>0.58965999999999985</v>
      </c>
      <c r="C4">
        <v>4.4999999999999998E-2</v>
      </c>
      <c r="D4">
        <v>0</v>
      </c>
      <c r="E4">
        <v>0</v>
      </c>
      <c r="F4">
        <v>26.666760004997254</v>
      </c>
      <c r="G4">
        <v>0.63466000556945801</v>
      </c>
      <c r="H4">
        <v>0.63466000556945801</v>
      </c>
      <c r="I4">
        <v>0.63466000556945801</v>
      </c>
      <c r="J4">
        <v>27.301420211791992</v>
      </c>
    </row>
    <row r="5" spans="1:10" x14ac:dyDescent="0.25">
      <c r="A5">
        <v>1963</v>
      </c>
      <c r="B5">
        <v>0.58479000000000003</v>
      </c>
      <c r="C5">
        <v>1.8399999999999993E-2</v>
      </c>
      <c r="D5">
        <v>0</v>
      </c>
      <c r="E5">
        <v>0</v>
      </c>
      <c r="F5">
        <v>25.918459654808043</v>
      </c>
      <c r="G5">
        <v>0.60319000482559204</v>
      </c>
      <c r="H5">
        <v>0.60319000482559204</v>
      </c>
      <c r="I5">
        <v>0.60319000482559204</v>
      </c>
      <c r="J5">
        <v>26.521650314331055</v>
      </c>
    </row>
    <row r="6" spans="1:10" x14ac:dyDescent="0.25">
      <c r="A6">
        <v>1964</v>
      </c>
      <c r="B6">
        <v>0.77754000000000001</v>
      </c>
      <c r="C6">
        <v>5.1000000000000012E-3</v>
      </c>
      <c r="D6">
        <v>0</v>
      </c>
      <c r="E6">
        <v>0</v>
      </c>
      <c r="F6">
        <v>25.170159304618835</v>
      </c>
      <c r="G6">
        <v>0.78263998031616211</v>
      </c>
      <c r="H6">
        <v>0.78263998031616211</v>
      </c>
      <c r="I6">
        <v>0.78263998031616211</v>
      </c>
      <c r="J6">
        <v>25.952798843383789</v>
      </c>
    </row>
    <row r="7" spans="1:10" x14ac:dyDescent="0.25">
      <c r="A7">
        <v>1965</v>
      </c>
      <c r="B7">
        <v>0.86638999999999988</v>
      </c>
      <c r="C7">
        <v>1.516E-2</v>
      </c>
      <c r="D7">
        <v>0</v>
      </c>
      <c r="E7">
        <v>0</v>
      </c>
      <c r="F7">
        <v>24.421858954429627</v>
      </c>
      <c r="G7">
        <v>0.88155001401901245</v>
      </c>
      <c r="H7">
        <v>0.88155001401901245</v>
      </c>
      <c r="I7">
        <v>0.88155001401901245</v>
      </c>
      <c r="J7">
        <v>25.303409576416016</v>
      </c>
    </row>
    <row r="8" spans="1:10" x14ac:dyDescent="0.25">
      <c r="A8">
        <v>1966</v>
      </c>
      <c r="B8">
        <v>0.90363000000000016</v>
      </c>
      <c r="C8">
        <v>2.8850000000000001E-2</v>
      </c>
      <c r="D8">
        <v>0</v>
      </c>
      <c r="E8">
        <v>0</v>
      </c>
      <c r="F8">
        <v>23.673558604240416</v>
      </c>
      <c r="G8">
        <v>0.93247997760772705</v>
      </c>
      <c r="H8">
        <v>0.93247997760772705</v>
      </c>
      <c r="I8">
        <v>0.93247997760772705</v>
      </c>
      <c r="J8">
        <v>24.606039047241211</v>
      </c>
    </row>
    <row r="9" spans="1:10" x14ac:dyDescent="0.25">
      <c r="A9">
        <v>1967</v>
      </c>
      <c r="B9">
        <v>0.86938000000000004</v>
      </c>
      <c r="C9">
        <v>1.4740000000000001E-2</v>
      </c>
      <c r="D9">
        <v>0</v>
      </c>
      <c r="E9">
        <v>0</v>
      </c>
      <c r="F9">
        <v>22.925258254051208</v>
      </c>
      <c r="G9">
        <v>0.88411998748779297</v>
      </c>
      <c r="H9">
        <v>0.88411998748779297</v>
      </c>
      <c r="I9">
        <v>0.88411998748779297</v>
      </c>
      <c r="J9">
        <v>23.809377670288086</v>
      </c>
    </row>
    <row r="10" spans="1:10" x14ac:dyDescent="0.25">
      <c r="A10">
        <v>1968</v>
      </c>
      <c r="B10">
        <v>0.84166999999999992</v>
      </c>
      <c r="C10">
        <v>2.0500000000000001E-2</v>
      </c>
      <c r="D10">
        <v>0.13145999999999997</v>
      </c>
      <c r="E10">
        <v>0</v>
      </c>
      <c r="F10">
        <v>22.176957903862</v>
      </c>
      <c r="G10">
        <v>0.86216998100280762</v>
      </c>
      <c r="H10">
        <v>0.86216998100280762</v>
      </c>
      <c r="I10">
        <v>0.99362999200820923</v>
      </c>
      <c r="J10">
        <v>23.170587539672852</v>
      </c>
    </row>
    <row r="11" spans="1:10" x14ac:dyDescent="0.25">
      <c r="A11">
        <v>1969</v>
      </c>
      <c r="B11">
        <v>0.81811999999999996</v>
      </c>
      <c r="C11">
        <v>4.374999999999999E-2</v>
      </c>
      <c r="D11">
        <v>0.17931999999999995</v>
      </c>
      <c r="E11">
        <v>0</v>
      </c>
      <c r="F11">
        <v>21.430679118156434</v>
      </c>
      <c r="G11">
        <v>0.86186999082565308</v>
      </c>
      <c r="H11">
        <v>0.86186999082565308</v>
      </c>
      <c r="I11">
        <v>1.0411900281906128</v>
      </c>
      <c r="J11">
        <v>22.471868515014648</v>
      </c>
    </row>
    <row r="12" spans="1:10" x14ac:dyDescent="0.25">
      <c r="A12">
        <v>1970</v>
      </c>
      <c r="B12">
        <v>0.84089000000000014</v>
      </c>
      <c r="C12">
        <v>3.876000000000001E-2</v>
      </c>
      <c r="D12">
        <v>0.28211999999999998</v>
      </c>
      <c r="E12">
        <v>0</v>
      </c>
      <c r="F12">
        <v>20.685031283378603</v>
      </c>
      <c r="G12">
        <v>0.87964999675750732</v>
      </c>
      <c r="H12">
        <v>0.87964999675750732</v>
      </c>
      <c r="I12">
        <v>1.1617699861526489</v>
      </c>
      <c r="J12">
        <v>21.8468017578125</v>
      </c>
    </row>
    <row r="13" spans="1:10" x14ac:dyDescent="0.25">
      <c r="A13">
        <v>1971</v>
      </c>
      <c r="B13">
        <v>1.0578799999999997</v>
      </c>
      <c r="C13">
        <v>8.7839999999999988E-2</v>
      </c>
      <c r="D13">
        <v>0.24211000000000005</v>
      </c>
      <c r="E13">
        <v>1.7899999620000002E-2</v>
      </c>
      <c r="F13">
        <v>19.939383448600768</v>
      </c>
      <c r="G13">
        <v>1.1457200050354004</v>
      </c>
      <c r="H13">
        <v>1.1636199951171875</v>
      </c>
      <c r="I13">
        <v>1.4057300090789795</v>
      </c>
      <c r="J13">
        <v>21.345113754272461</v>
      </c>
    </row>
    <row r="14" spans="1:10" x14ac:dyDescent="0.25">
      <c r="A14">
        <v>1972</v>
      </c>
      <c r="B14">
        <v>1.4462600000000003</v>
      </c>
      <c r="C14">
        <v>9.7640000000000005E-2</v>
      </c>
      <c r="D14">
        <v>0.26494999999999996</v>
      </c>
      <c r="E14">
        <v>2.2579916000000002E-2</v>
      </c>
      <c r="F14">
        <v>19.193735613822938</v>
      </c>
      <c r="G14">
        <v>1.5439000129699707</v>
      </c>
      <c r="H14">
        <v>1.5664799213409424</v>
      </c>
      <c r="I14">
        <v>1.8314299583435059</v>
      </c>
      <c r="J14">
        <v>21.025165557861328</v>
      </c>
    </row>
    <row r="15" spans="1:10" x14ac:dyDescent="0.25">
      <c r="A15">
        <v>1973</v>
      </c>
      <c r="B15">
        <v>2.03545</v>
      </c>
      <c r="C15">
        <v>0.22897000000000001</v>
      </c>
      <c r="D15">
        <v>0.57766000000000006</v>
      </c>
      <c r="E15">
        <v>2.2540000920000001E-2</v>
      </c>
      <c r="F15">
        <v>18.448087779045103</v>
      </c>
      <c r="G15">
        <v>2.2644200325012207</v>
      </c>
      <c r="H15">
        <v>2.2869601249694824</v>
      </c>
      <c r="I15">
        <v>2.8646202087402344</v>
      </c>
      <c r="J15">
        <v>21.312707901000977</v>
      </c>
    </row>
    <row r="16" spans="1:10" x14ac:dyDescent="0.25">
      <c r="A16">
        <v>1974</v>
      </c>
      <c r="B16">
        <v>3.2194500000000001</v>
      </c>
      <c r="C16">
        <v>0.33894999999999997</v>
      </c>
      <c r="D16">
        <v>0.81499999999999995</v>
      </c>
      <c r="E16">
        <v>8.2323534758E-2</v>
      </c>
      <c r="F16">
        <v>17.702781097984321</v>
      </c>
      <c r="G16">
        <v>3.5583999156951904</v>
      </c>
      <c r="H16">
        <v>3.6407234668731689</v>
      </c>
      <c r="I16">
        <v>4.4557232856750488</v>
      </c>
      <c r="J16">
        <v>22.158504486083984</v>
      </c>
    </row>
    <row r="17" spans="1:10" x14ac:dyDescent="0.25">
      <c r="A17">
        <v>1975</v>
      </c>
      <c r="B17">
        <v>4.2900299999999989</v>
      </c>
      <c r="C17">
        <v>0.45728000000000002</v>
      </c>
      <c r="D17">
        <v>1.3657799999999998</v>
      </c>
      <c r="E17">
        <v>0.30925581167010002</v>
      </c>
      <c r="F17">
        <v>16.959242449760445</v>
      </c>
      <c r="G17">
        <v>4.7473101615905762</v>
      </c>
      <c r="H17">
        <v>5.0565657615661621</v>
      </c>
      <c r="I17">
        <v>6.4223456382751465</v>
      </c>
      <c r="J17">
        <v>23.381587982177734</v>
      </c>
    </row>
    <row r="18" spans="1:10" x14ac:dyDescent="0.25">
      <c r="A18">
        <v>1976</v>
      </c>
      <c r="B18">
        <v>3.6991899999999998</v>
      </c>
      <c r="C18">
        <v>0.77484000000000008</v>
      </c>
      <c r="D18">
        <v>0.73235000000000017</v>
      </c>
      <c r="E18">
        <v>0.38901673049340002</v>
      </c>
      <c r="F18">
        <v>16.215703801536566</v>
      </c>
      <c r="G18">
        <v>4.4740300178527832</v>
      </c>
      <c r="H18">
        <v>4.8630466461181641</v>
      </c>
      <c r="I18">
        <v>5.5953965187072754</v>
      </c>
      <c r="J18">
        <v>21.811100006103516</v>
      </c>
    </row>
    <row r="19" spans="1:10" x14ac:dyDescent="0.25">
      <c r="A19">
        <v>1977</v>
      </c>
      <c r="B19">
        <v>4.5372399999999988</v>
      </c>
      <c r="C19">
        <v>0.41552999999999995</v>
      </c>
      <c r="D19">
        <v>1.2786600000000001</v>
      </c>
      <c r="E19">
        <v>0.55111375348129987</v>
      </c>
      <c r="F19">
        <v>15.472165153312687</v>
      </c>
      <c r="G19">
        <v>4.9527702331542969</v>
      </c>
      <c r="H19">
        <v>5.5038838386535645</v>
      </c>
      <c r="I19">
        <v>6.7825436592102051</v>
      </c>
      <c r="J19">
        <v>22.254709243774414</v>
      </c>
    </row>
    <row r="20" spans="1:10" x14ac:dyDescent="0.25">
      <c r="A20">
        <v>1978</v>
      </c>
      <c r="B20">
        <v>5.9912300000000007</v>
      </c>
      <c r="C20">
        <v>0.54604999999999992</v>
      </c>
      <c r="D20">
        <v>1.3824500000000002</v>
      </c>
      <c r="E20">
        <v>0.70196114759229999</v>
      </c>
      <c r="F20">
        <v>14.72862650508881</v>
      </c>
      <c r="G20">
        <v>6.5372800827026367</v>
      </c>
      <c r="H20">
        <v>7.2392411231994629</v>
      </c>
      <c r="I20">
        <v>8.6216907501220703</v>
      </c>
      <c r="J20">
        <v>23.350317001342773</v>
      </c>
    </row>
    <row r="21" spans="1:10" x14ac:dyDescent="0.25">
      <c r="A21">
        <v>1979</v>
      </c>
      <c r="B21">
        <v>7.4422000000000024</v>
      </c>
      <c r="C21">
        <v>0.45012999999999997</v>
      </c>
      <c r="D21">
        <v>1.4890300000000001</v>
      </c>
      <c r="E21">
        <v>0.96098989658779987</v>
      </c>
      <c r="F21">
        <v>14.004031094169621</v>
      </c>
      <c r="G21">
        <v>7.8923301696777344</v>
      </c>
      <c r="H21">
        <v>8.8533201217651367</v>
      </c>
      <c r="I21">
        <v>10.342350006103516</v>
      </c>
      <c r="J21">
        <v>24.346380233764648</v>
      </c>
    </row>
    <row r="22" spans="1:10" x14ac:dyDescent="0.25">
      <c r="A22">
        <v>1980</v>
      </c>
      <c r="B22">
        <v>8.6787200000000002</v>
      </c>
      <c r="C22">
        <v>1.1483599999999996</v>
      </c>
      <c r="D22">
        <v>1.8160300000000003</v>
      </c>
      <c r="E22">
        <v>1.4923467059483997</v>
      </c>
      <c r="F22">
        <v>13.291698866844181</v>
      </c>
      <c r="G22">
        <v>9.8270797729492187</v>
      </c>
      <c r="H22">
        <v>11.319426536560059</v>
      </c>
      <c r="I22">
        <v>13.135456085205078</v>
      </c>
      <c r="J22">
        <v>26.427154541015625</v>
      </c>
    </row>
    <row r="23" spans="1:10" x14ac:dyDescent="0.25">
      <c r="A23">
        <v>1981</v>
      </c>
      <c r="B23">
        <v>8.2041199999999996</v>
      </c>
      <c r="C23">
        <v>0.96543000000000001</v>
      </c>
      <c r="D23">
        <v>1.7201500000000003</v>
      </c>
      <c r="E23">
        <v>1.6249947610294999</v>
      </c>
      <c r="F23">
        <v>12.57936663951874</v>
      </c>
      <c r="G23">
        <v>9.1695499420166016</v>
      </c>
      <c r="H23">
        <v>10.79454517364502</v>
      </c>
      <c r="I23">
        <v>12.514695167541504</v>
      </c>
      <c r="J23">
        <v>25.094060897827148</v>
      </c>
    </row>
    <row r="24" spans="1:10" x14ac:dyDescent="0.25">
      <c r="A24">
        <v>1982</v>
      </c>
      <c r="B24">
        <v>8.6531500000000001</v>
      </c>
      <c r="C24">
        <v>0.84971999999999992</v>
      </c>
      <c r="D24">
        <v>1.6669199999999995</v>
      </c>
      <c r="E24">
        <v>1.4894348728583997</v>
      </c>
      <c r="F24">
        <v>11.898606555747989</v>
      </c>
      <c r="G24">
        <v>9.5028696060180664</v>
      </c>
      <c r="H24">
        <v>10.992304801940918</v>
      </c>
      <c r="I24">
        <v>12.659224510192871</v>
      </c>
      <c r="J24">
        <v>24.557830810546875</v>
      </c>
    </row>
    <row r="25" spans="1:10" x14ac:dyDescent="0.25">
      <c r="A25">
        <v>1983</v>
      </c>
      <c r="B25">
        <v>8.0775899999999989</v>
      </c>
      <c r="C25">
        <v>0.73367000000000016</v>
      </c>
      <c r="D25">
        <v>-0.30445999999999984</v>
      </c>
      <c r="E25">
        <v>1.7758453070676001</v>
      </c>
      <c r="F25">
        <v>11.549903356742862</v>
      </c>
      <c r="G25">
        <v>8.8112602233886719</v>
      </c>
      <c r="H25">
        <v>10.587105751037598</v>
      </c>
      <c r="I25">
        <v>10.282646179199219</v>
      </c>
      <c r="J25">
        <v>21.832550048828125</v>
      </c>
    </row>
    <row r="26" spans="1:10" x14ac:dyDescent="0.25">
      <c r="A26">
        <v>1984</v>
      </c>
      <c r="B26">
        <v>8.3400099999999995</v>
      </c>
      <c r="C26">
        <v>1.2627300000000004</v>
      </c>
      <c r="D26">
        <v>-0.38503999999999999</v>
      </c>
      <c r="E26">
        <v>1.527689699265</v>
      </c>
      <c r="F26">
        <v>11.201200157737734</v>
      </c>
      <c r="G26">
        <v>9.6027402877807617</v>
      </c>
      <c r="H26">
        <v>11.130430221557617</v>
      </c>
      <c r="I26">
        <v>10.745389938354492</v>
      </c>
      <c r="J26">
        <v>21.946590423583984</v>
      </c>
    </row>
    <row r="27" spans="1:10" x14ac:dyDescent="0.25">
      <c r="A27">
        <v>1985</v>
      </c>
      <c r="B27">
        <v>9.3767099999999992</v>
      </c>
      <c r="C27">
        <v>0.77070999999999978</v>
      </c>
      <c r="D27">
        <v>-0.34401000000000004</v>
      </c>
      <c r="E27">
        <v>1.5041180889074004</v>
      </c>
      <c r="F27">
        <v>10.877758494377138</v>
      </c>
      <c r="G27">
        <v>10.147419929504395</v>
      </c>
      <c r="H27">
        <v>11.651537895202637</v>
      </c>
      <c r="I27">
        <v>11.307527542114258</v>
      </c>
      <c r="J27">
        <v>22.185285568237305</v>
      </c>
    </row>
    <row r="28" spans="1:10" x14ac:dyDescent="0.25">
      <c r="A28">
        <v>1986</v>
      </c>
      <c r="B28">
        <v>11.241240000000001</v>
      </c>
      <c r="C28">
        <v>0.58147000000000004</v>
      </c>
      <c r="D28">
        <v>-0.56516</v>
      </c>
      <c r="E28">
        <v>1.6050788144303998</v>
      </c>
      <c r="F28">
        <v>10.567138959312441</v>
      </c>
      <c r="G28">
        <v>11.822710037231445</v>
      </c>
      <c r="H28">
        <v>13.427788734436035</v>
      </c>
      <c r="I28">
        <v>12.862628936767578</v>
      </c>
      <c r="J28">
        <v>23.429767608642578</v>
      </c>
    </row>
    <row r="29" spans="1:10" x14ac:dyDescent="0.25">
      <c r="A29">
        <v>1987</v>
      </c>
      <c r="B29">
        <v>13.132490000000002</v>
      </c>
      <c r="C29">
        <v>0.55752000000000002</v>
      </c>
      <c r="D29">
        <v>-0.61178999999999972</v>
      </c>
      <c r="E29">
        <v>1.9413625140633004</v>
      </c>
      <c r="F29">
        <v>10.256519424247744</v>
      </c>
      <c r="G29">
        <v>13.690010070800781</v>
      </c>
      <c r="H29">
        <v>15.631372451782227</v>
      </c>
      <c r="I29">
        <v>15.019582748413086</v>
      </c>
      <c r="J29">
        <v>25.276102066040039</v>
      </c>
    </row>
    <row r="30" spans="1:10" x14ac:dyDescent="0.25">
      <c r="A30">
        <v>1988</v>
      </c>
      <c r="B30">
        <v>13.822730000000004</v>
      </c>
      <c r="C30">
        <v>0.46348</v>
      </c>
      <c r="D30">
        <v>8.300000000000007E-3</v>
      </c>
      <c r="E30">
        <v>2.1241357254085003</v>
      </c>
      <c r="F30">
        <v>10.03291038722992</v>
      </c>
      <c r="G30">
        <v>14.286210060119629</v>
      </c>
      <c r="H30">
        <v>16.410345077514648</v>
      </c>
      <c r="I30">
        <v>16.418645858764648</v>
      </c>
      <c r="J30">
        <v>26.451557159423828</v>
      </c>
    </row>
    <row r="31" spans="1:10" x14ac:dyDescent="0.25">
      <c r="A31">
        <v>1989</v>
      </c>
      <c r="B31">
        <v>14.057889999999995</v>
      </c>
      <c r="C31">
        <v>9.5299999999999982E-2</v>
      </c>
      <c r="D31">
        <v>-8.0070000000000155E-2</v>
      </c>
      <c r="E31">
        <v>2.2916602015746999</v>
      </c>
      <c r="F31">
        <v>10.27803162059784</v>
      </c>
      <c r="G31">
        <v>14.153189659118652</v>
      </c>
      <c r="H31">
        <v>16.444849014282227</v>
      </c>
      <c r="I31">
        <v>16.364778518676758</v>
      </c>
      <c r="J31">
        <v>26.642810821533203</v>
      </c>
    </row>
    <row r="32" spans="1:10" x14ac:dyDescent="0.25">
      <c r="A32">
        <v>1990</v>
      </c>
      <c r="B32">
        <v>16.57639</v>
      </c>
      <c r="C32">
        <v>0.72043999999999986</v>
      </c>
      <c r="D32">
        <v>-2.3099999999999453E-3</v>
      </c>
      <c r="E32">
        <v>3.4566896748046991</v>
      </c>
      <c r="F32">
        <v>10.645545550346375</v>
      </c>
      <c r="G32">
        <v>17.296829223632813</v>
      </c>
      <c r="H32">
        <v>20.753519058227539</v>
      </c>
      <c r="I32">
        <v>20.751209259033203</v>
      </c>
      <c r="J32">
        <v>31.396755218505859</v>
      </c>
    </row>
    <row r="33" spans="1:10" x14ac:dyDescent="0.25">
      <c r="A33">
        <v>1991</v>
      </c>
      <c r="B33">
        <v>16.332230000000003</v>
      </c>
      <c r="C33">
        <v>-0.10031000000000001</v>
      </c>
      <c r="D33">
        <v>-5.7540000000000008E-2</v>
      </c>
      <c r="E33">
        <v>2.9376499427740996</v>
      </c>
      <c r="F33">
        <v>11.030145905876159</v>
      </c>
      <c r="G33">
        <v>16.23192024230957</v>
      </c>
      <c r="H33">
        <v>19.169570922851562</v>
      </c>
      <c r="I33">
        <v>19.112030029296875</v>
      </c>
      <c r="J33">
        <v>30.142175674438477</v>
      </c>
    </row>
    <row r="34" spans="1:10" x14ac:dyDescent="0.25">
      <c r="A34">
        <v>1992</v>
      </c>
      <c r="B34">
        <v>16.895379999999996</v>
      </c>
      <c r="C34">
        <v>0.11738999999999998</v>
      </c>
      <c r="D34">
        <v>0.45085000000000008</v>
      </c>
      <c r="E34">
        <v>3.3226849248679007</v>
      </c>
      <c r="F34">
        <v>11.158606737899779</v>
      </c>
      <c r="G34">
        <v>17.01276969909668</v>
      </c>
      <c r="H34">
        <v>20.335454940795898</v>
      </c>
      <c r="I34">
        <v>20.786304473876953</v>
      </c>
      <c r="J34">
        <v>31.944911956787109</v>
      </c>
    </row>
    <row r="35" spans="1:10" x14ac:dyDescent="0.25">
      <c r="A35">
        <v>1993</v>
      </c>
      <c r="B35">
        <v>15.287840000000001</v>
      </c>
      <c r="C35">
        <v>0.24343999999999996</v>
      </c>
      <c r="D35">
        <v>0.38533000000000012</v>
      </c>
      <c r="E35">
        <v>3.3349671591603003</v>
      </c>
      <c r="F35">
        <v>12.456178338241578</v>
      </c>
      <c r="G35">
        <v>15.531279563903809</v>
      </c>
      <c r="H35">
        <v>18.866247177124023</v>
      </c>
      <c r="I35">
        <v>19.251577377319336</v>
      </c>
      <c r="J35">
        <v>31.707756042480469</v>
      </c>
    </row>
    <row r="36" spans="1:10" x14ac:dyDescent="0.25">
      <c r="A36">
        <v>1994</v>
      </c>
      <c r="B36">
        <v>16.53931</v>
      </c>
      <c r="C36">
        <v>0.30373</v>
      </c>
      <c r="D36">
        <v>-0.49227000000000026</v>
      </c>
      <c r="E36">
        <v>3.3269146057960004</v>
      </c>
      <c r="F36">
        <v>13.894739966726302</v>
      </c>
      <c r="G36">
        <v>16.843040466308594</v>
      </c>
      <c r="H36">
        <v>20.169954299926758</v>
      </c>
      <c r="I36">
        <v>19.677684783935547</v>
      </c>
      <c r="J36">
        <v>33.572425842285156</v>
      </c>
    </row>
    <row r="37" spans="1:10" x14ac:dyDescent="0.25">
      <c r="A37">
        <v>1995</v>
      </c>
      <c r="B37">
        <v>16.93572</v>
      </c>
      <c r="C37">
        <v>-0.13473000000000004</v>
      </c>
      <c r="D37">
        <v>-0.33127000000000023</v>
      </c>
      <c r="E37">
        <v>3.8621901718779008</v>
      </c>
      <c r="F37">
        <v>14.200368653774261</v>
      </c>
      <c r="G37">
        <v>16.800989151000977</v>
      </c>
      <c r="H37">
        <v>20.663179397583008</v>
      </c>
      <c r="I37">
        <v>20.3319091796875</v>
      </c>
      <c r="J37">
        <v>34.532276153564453</v>
      </c>
    </row>
    <row r="38" spans="1:10" x14ac:dyDescent="0.25">
      <c r="A38">
        <v>1996</v>
      </c>
      <c r="B38">
        <v>13.808459999999998</v>
      </c>
      <c r="C38">
        <v>1.2799999999999994E-2</v>
      </c>
      <c r="D38">
        <v>0.95123999999999997</v>
      </c>
      <c r="E38">
        <v>3.9764557164504999</v>
      </c>
      <c r="F38">
        <v>15.690962176561355</v>
      </c>
      <c r="G38">
        <v>13.821260452270508</v>
      </c>
      <c r="H38">
        <v>17.79771614074707</v>
      </c>
      <c r="I38">
        <v>18.748956680297852</v>
      </c>
      <c r="J38">
        <v>34.439918518066406</v>
      </c>
    </row>
    <row r="39" spans="1:10" x14ac:dyDescent="0.25">
      <c r="A39">
        <v>1997</v>
      </c>
      <c r="B39">
        <v>12.866220000000004</v>
      </c>
      <c r="C39">
        <v>0.20341000000000001</v>
      </c>
      <c r="D39">
        <v>1.3435299999999999</v>
      </c>
      <c r="E39">
        <v>4.2954772999659987</v>
      </c>
      <c r="F39">
        <v>18.979005257606506</v>
      </c>
      <c r="G39">
        <v>13.069629669189453</v>
      </c>
      <c r="H39">
        <v>17.365106582641602</v>
      </c>
      <c r="I39">
        <v>18.708637237548828</v>
      </c>
      <c r="J39">
        <v>37.687641143798828</v>
      </c>
    </row>
    <row r="40" spans="1:10" x14ac:dyDescent="0.25">
      <c r="A40">
        <v>1998</v>
      </c>
      <c r="B40">
        <v>12.57344</v>
      </c>
      <c r="C40">
        <v>-6.2880000000000047E-2</v>
      </c>
      <c r="D40">
        <v>2.638809999999999</v>
      </c>
      <c r="E40">
        <v>5.0926147828732002</v>
      </c>
      <c r="F40">
        <v>20.403131895780565</v>
      </c>
      <c r="G40">
        <v>12.510560035705566</v>
      </c>
      <c r="H40">
        <v>17.603174209594727</v>
      </c>
      <c r="I40">
        <v>20.241983413696289</v>
      </c>
      <c r="J40">
        <v>40.645114898681641</v>
      </c>
    </row>
    <row r="41" spans="1:10" x14ac:dyDescent="0.25">
      <c r="A41">
        <v>1999</v>
      </c>
      <c r="B41">
        <v>12.327860000000005</v>
      </c>
      <c r="C41">
        <v>0.83823000000000014</v>
      </c>
      <c r="D41">
        <v>2.1784899999999996</v>
      </c>
      <c r="E41">
        <v>5.593768317236</v>
      </c>
      <c r="F41">
        <v>22.979468520641326</v>
      </c>
      <c r="G41">
        <v>13.16609001159668</v>
      </c>
      <c r="H41">
        <v>18.759859085083008</v>
      </c>
      <c r="I41">
        <v>20.938348770141602</v>
      </c>
      <c r="J41">
        <v>43.917816162109375</v>
      </c>
    </row>
    <row r="42" spans="1:10" x14ac:dyDescent="0.25">
      <c r="A42">
        <v>2000</v>
      </c>
      <c r="B42">
        <v>12.452190000000002</v>
      </c>
      <c r="C42">
        <v>0.34493999999999991</v>
      </c>
      <c r="D42">
        <v>0.70928000000000035</v>
      </c>
      <c r="E42">
        <v>6.2244822652940996</v>
      </c>
      <c r="F42">
        <v>27.713028908014298</v>
      </c>
      <c r="G42">
        <v>12.79712963104248</v>
      </c>
      <c r="H42">
        <v>19.021612167358398</v>
      </c>
      <c r="I42">
        <v>19.730892181396484</v>
      </c>
      <c r="J42">
        <v>47.443920135498047</v>
      </c>
    </row>
    <row r="43" spans="1:10" x14ac:dyDescent="0.25">
      <c r="A43">
        <v>2001</v>
      </c>
      <c r="B43">
        <v>13.940809999999997</v>
      </c>
      <c r="C43">
        <v>-0.22825999999999994</v>
      </c>
      <c r="D43">
        <v>1.46682</v>
      </c>
      <c r="E43">
        <v>6.7166986483311009</v>
      </c>
      <c r="F43">
        <v>27.714269251823424</v>
      </c>
      <c r="G43">
        <v>13.712550163269043</v>
      </c>
      <c r="H43">
        <v>20.429248809814453</v>
      </c>
      <c r="I43">
        <v>21.896068572998047</v>
      </c>
      <c r="J43">
        <v>49.610336303710937</v>
      </c>
    </row>
    <row r="44" spans="1:10" x14ac:dyDescent="0.25">
      <c r="A44">
        <v>2002</v>
      </c>
      <c r="B44">
        <v>17.676709999999996</v>
      </c>
      <c r="C44">
        <v>-0.64864000000000011</v>
      </c>
      <c r="D44">
        <v>-2.1041500000000002</v>
      </c>
      <c r="E44">
        <v>8.4953299735134991</v>
      </c>
      <c r="F44">
        <v>34.259683572769163</v>
      </c>
      <c r="G44">
        <v>17.028070449829102</v>
      </c>
      <c r="H44">
        <v>25.523401260375977</v>
      </c>
      <c r="I44">
        <v>23.41925048828125</v>
      </c>
      <c r="J44">
        <v>57.678932189941406</v>
      </c>
    </row>
    <row r="45" spans="1:10" x14ac:dyDescent="0.25">
      <c r="A45">
        <v>2003</v>
      </c>
      <c r="B45">
        <v>24.155879999999996</v>
      </c>
      <c r="C45">
        <v>0.99541000000000068</v>
      </c>
      <c r="D45">
        <v>3.0252500000000002</v>
      </c>
      <c r="E45">
        <v>9.7331438037282005</v>
      </c>
      <c r="F45">
        <v>47.779870844841007</v>
      </c>
      <c r="G45">
        <v>25.151290893554688</v>
      </c>
      <c r="H45">
        <v>34.884433746337891</v>
      </c>
      <c r="I45">
        <v>37.909683227539063</v>
      </c>
      <c r="J45">
        <v>85.689552307128906</v>
      </c>
    </row>
    <row r="46" spans="1:10" x14ac:dyDescent="0.25">
      <c r="A46">
        <v>2004</v>
      </c>
      <c r="B46">
        <v>25.55986</v>
      </c>
      <c r="C46">
        <v>-0.59494000000000014</v>
      </c>
      <c r="D46">
        <v>2.21455</v>
      </c>
      <c r="E46">
        <v>10.9193032429016</v>
      </c>
      <c r="F46">
        <v>74.89133958435059</v>
      </c>
      <c r="G46">
        <v>24.964920043945313</v>
      </c>
      <c r="H46">
        <v>35.884223937988281</v>
      </c>
      <c r="I46">
        <v>38.098773956298828</v>
      </c>
      <c r="J46">
        <v>112.9901123046875</v>
      </c>
    </row>
    <row r="47" spans="1:10" x14ac:dyDescent="0.25">
      <c r="A47">
        <v>2005</v>
      </c>
      <c r="B47">
        <v>25.910980000000009</v>
      </c>
      <c r="C47">
        <v>-0.27072000000000002</v>
      </c>
      <c r="D47">
        <v>5.2439999999999487E-2</v>
      </c>
      <c r="E47">
        <v>12.079967039943536</v>
      </c>
      <c r="F47">
        <v>109.8551204442978</v>
      </c>
      <c r="G47">
        <v>25.640260696411133</v>
      </c>
      <c r="H47">
        <v>37.720226287841797</v>
      </c>
      <c r="I47">
        <v>37.772666931152344</v>
      </c>
      <c r="J47">
        <v>147.62779235839844</v>
      </c>
    </row>
    <row r="48" spans="1:10" x14ac:dyDescent="0.25">
      <c r="A48">
        <v>2006</v>
      </c>
      <c r="B48">
        <v>28.846699999999995</v>
      </c>
      <c r="C48">
        <v>-1.1689000000000003</v>
      </c>
      <c r="D48">
        <v>3.6651899999999999</v>
      </c>
      <c r="E48">
        <v>14.029259366234115</v>
      </c>
      <c r="F48">
        <v>150.88255578422547</v>
      </c>
      <c r="G48">
        <v>27.677799224853516</v>
      </c>
      <c r="H48">
        <v>41.707057952880859</v>
      </c>
      <c r="I48">
        <v>45.372249603271484</v>
      </c>
      <c r="J48">
        <v>196.25480651855469</v>
      </c>
    </row>
    <row r="49" spans="1:10" x14ac:dyDescent="0.25">
      <c r="A49">
        <v>2007</v>
      </c>
      <c r="B49">
        <v>33.952580000000005</v>
      </c>
      <c r="C49">
        <v>-0.65354000000000023</v>
      </c>
      <c r="D49">
        <v>1.7627800000000002</v>
      </c>
      <c r="E49">
        <v>17.190173110570566</v>
      </c>
      <c r="F49">
        <v>187.11402099990843</v>
      </c>
      <c r="G49">
        <v>33.299041748046875</v>
      </c>
      <c r="H49">
        <v>50.489215850830078</v>
      </c>
      <c r="I49">
        <v>52.251995086669922</v>
      </c>
      <c r="J49">
        <v>239.36601257324219</v>
      </c>
    </row>
    <row r="50" spans="1:10" x14ac:dyDescent="0.25">
      <c r="A50">
        <v>2008</v>
      </c>
      <c r="B50">
        <v>39.067699999999988</v>
      </c>
      <c r="C50">
        <v>1.6620899999999996</v>
      </c>
      <c r="D50">
        <v>5.4697999999999993</v>
      </c>
      <c r="E50">
        <v>21.86827758683334</v>
      </c>
      <c r="F50">
        <v>234.61861962509155</v>
      </c>
      <c r="G50">
        <v>40.729789733886719</v>
      </c>
      <c r="H50">
        <v>62.598068237304688</v>
      </c>
      <c r="I50">
        <v>68.06787109375</v>
      </c>
      <c r="J50">
        <v>302.68649291992187</v>
      </c>
    </row>
    <row r="51" spans="1:10" x14ac:dyDescent="0.25">
      <c r="A51">
        <v>2009</v>
      </c>
      <c r="B51">
        <v>40.223559999999999</v>
      </c>
      <c r="C51">
        <v>1.7078400000000002</v>
      </c>
      <c r="D51">
        <v>7.6251499999999997</v>
      </c>
      <c r="E51">
        <v>22.976516781265008</v>
      </c>
      <c r="F51">
        <v>256.09800280570983</v>
      </c>
      <c r="G51">
        <v>41.931400299072266</v>
      </c>
      <c r="H51">
        <v>64.907920837402344</v>
      </c>
      <c r="I51">
        <v>72.533073425292969</v>
      </c>
      <c r="J51">
        <v>328.63107299804687</v>
      </c>
    </row>
    <row r="52" spans="1:10" x14ac:dyDescent="0.25">
      <c r="A52">
        <v>2010</v>
      </c>
      <c r="B52">
        <v>44.442649999999993</v>
      </c>
      <c r="C52">
        <v>0.54127000000000003</v>
      </c>
      <c r="D52">
        <v>2.3079499999999995</v>
      </c>
      <c r="E52">
        <v>24.926371848715046</v>
      </c>
      <c r="F52">
        <v>295.01628953170774</v>
      </c>
      <c r="G52">
        <v>44.983921051025391</v>
      </c>
      <c r="H52">
        <v>69.910293579101563</v>
      </c>
      <c r="I52">
        <v>72.218246459960937</v>
      </c>
      <c r="J52">
        <v>367.23452758789062</v>
      </c>
    </row>
    <row r="53" spans="1:10" x14ac:dyDescent="0.25">
      <c r="A53">
        <v>2011</v>
      </c>
      <c r="B53">
        <v>45.394109999999998</v>
      </c>
      <c r="C53">
        <v>-1.2027899999999989</v>
      </c>
      <c r="D53">
        <v>4.4200699999999991</v>
      </c>
      <c r="E53">
        <v>27.56644747792167</v>
      </c>
      <c r="F53">
        <v>338.92947829437259</v>
      </c>
      <c r="G53">
        <v>44.191318511962891</v>
      </c>
      <c r="H53">
        <v>71.757766723632813</v>
      </c>
      <c r="I53">
        <v>76.177833557128906</v>
      </c>
      <c r="J53">
        <v>415.1072998046875</v>
      </c>
    </row>
    <row r="54" spans="1:10" x14ac:dyDescent="0.25">
      <c r="A54">
        <v>2012</v>
      </c>
      <c r="B54">
        <v>42.978779999999993</v>
      </c>
      <c r="C54">
        <v>0.52390000000000003</v>
      </c>
      <c r="D54">
        <v>5.8447699999999996</v>
      </c>
      <c r="E54">
        <v>29.536555302953104</v>
      </c>
      <c r="F54">
        <v>377.53305365943908</v>
      </c>
      <c r="G54">
        <v>43.502681732177734</v>
      </c>
      <c r="H54">
        <v>73.039237976074219</v>
      </c>
      <c r="I54">
        <v>78.884010314941406</v>
      </c>
      <c r="J54">
        <v>456.41705322265625</v>
      </c>
    </row>
    <row r="55" spans="1:10" x14ac:dyDescent="0.25">
      <c r="A55">
        <v>2013</v>
      </c>
      <c r="B55">
        <v>47.262599999999992</v>
      </c>
      <c r="C55">
        <v>0.32476999999999989</v>
      </c>
      <c r="D55">
        <v>2.6043800000000008</v>
      </c>
      <c r="E55">
        <v>28.631287663010127</v>
      </c>
      <c r="F55">
        <v>416.40143188095095</v>
      </c>
      <c r="G55">
        <v>47.587371826171875</v>
      </c>
      <c r="H55">
        <v>76.218658447265625</v>
      </c>
      <c r="I55">
        <v>78.823036193847656</v>
      </c>
      <c r="J55">
        <v>495.22445678710937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79995117038483843"/>
  </sheetPr>
  <dimension ref="A1:J55"/>
  <sheetViews>
    <sheetView workbookViewId="0">
      <selection activeCell="C44" sqref="C44"/>
    </sheetView>
  </sheetViews>
  <sheetFormatPr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17</v>
      </c>
      <c r="J1" t="s">
        <v>12</v>
      </c>
    </row>
    <row r="2" spans="1:10" x14ac:dyDescent="0.25">
      <c r="A2">
        <v>1960</v>
      </c>
      <c r="B2">
        <v>3.6072900000000003</v>
      </c>
      <c r="C2">
        <v>0.20162999999999998</v>
      </c>
      <c r="D2">
        <v>0</v>
      </c>
      <c r="E2">
        <v>0</v>
      </c>
      <c r="F2">
        <v>11575.833914551617</v>
      </c>
      <c r="G2">
        <v>3.8089199066162109</v>
      </c>
      <c r="H2">
        <v>3.8089199066162109</v>
      </c>
      <c r="I2">
        <v>3.8089199066162109</v>
      </c>
      <c r="J2">
        <v>11579.642578125</v>
      </c>
    </row>
    <row r="3" spans="1:10" x14ac:dyDescent="0.25">
      <c r="A3">
        <v>1961</v>
      </c>
      <c r="B3">
        <v>4.3279900000000007</v>
      </c>
      <c r="C3">
        <v>0.17879999999999996</v>
      </c>
      <c r="D3">
        <v>0</v>
      </c>
      <c r="E3">
        <v>0</v>
      </c>
      <c r="F3">
        <v>11237.733756690503</v>
      </c>
      <c r="G3">
        <v>4.5067901611328125</v>
      </c>
      <c r="H3">
        <v>4.5067901611328125</v>
      </c>
      <c r="I3">
        <v>4.5067901611328125</v>
      </c>
      <c r="J3">
        <v>11242.240234375</v>
      </c>
    </row>
    <row r="4" spans="1:10" x14ac:dyDescent="0.25">
      <c r="A4">
        <v>1962</v>
      </c>
      <c r="B4">
        <v>4.4992999999999999</v>
      </c>
      <c r="C4">
        <v>0.23150000000000004</v>
      </c>
      <c r="D4">
        <v>0</v>
      </c>
      <c r="E4">
        <v>0</v>
      </c>
      <c r="F4">
        <v>10899.633598829389</v>
      </c>
      <c r="G4">
        <v>4.7308001518249512</v>
      </c>
      <c r="H4">
        <v>4.7308001518249512</v>
      </c>
      <c r="I4">
        <v>4.7308001518249512</v>
      </c>
      <c r="J4">
        <v>10904.3642578125</v>
      </c>
    </row>
    <row r="5" spans="1:10" x14ac:dyDescent="0.25">
      <c r="A5">
        <v>1963</v>
      </c>
      <c r="B5">
        <v>5.0318799999999984</v>
      </c>
      <c r="C5">
        <v>0.23470000000000008</v>
      </c>
      <c r="D5">
        <v>0</v>
      </c>
      <c r="E5">
        <v>0</v>
      </c>
      <c r="F5">
        <v>10561.533440968275</v>
      </c>
      <c r="G5">
        <v>5.2665801048278809</v>
      </c>
      <c r="H5">
        <v>5.2665801048278809</v>
      </c>
      <c r="I5">
        <v>5.2665801048278809</v>
      </c>
      <c r="J5">
        <v>10566.7998046875</v>
      </c>
    </row>
    <row r="6" spans="1:10" x14ac:dyDescent="0.25">
      <c r="A6">
        <v>1964</v>
      </c>
      <c r="B6">
        <v>4.8089800000000018</v>
      </c>
      <c r="C6">
        <v>0.20833000000000004</v>
      </c>
      <c r="D6">
        <v>0</v>
      </c>
      <c r="E6">
        <v>0</v>
      </c>
      <c r="F6">
        <v>10223.433283107162</v>
      </c>
      <c r="G6">
        <v>5.0173101425170898</v>
      </c>
      <c r="H6">
        <v>5.0173101425170898</v>
      </c>
      <c r="I6">
        <v>5.0173101425170898</v>
      </c>
      <c r="J6">
        <v>10228.4501953125</v>
      </c>
    </row>
    <row r="7" spans="1:10" x14ac:dyDescent="0.25">
      <c r="A7">
        <v>1965</v>
      </c>
      <c r="B7">
        <v>5.1190800000000021</v>
      </c>
      <c r="C7">
        <v>0.23599999999999999</v>
      </c>
      <c r="D7">
        <v>0</v>
      </c>
      <c r="E7">
        <v>0</v>
      </c>
      <c r="F7">
        <v>9885.3485468769068</v>
      </c>
      <c r="G7">
        <v>5.3550801277160645</v>
      </c>
      <c r="H7">
        <v>5.3550801277160645</v>
      </c>
      <c r="I7">
        <v>5.3550801277160645</v>
      </c>
      <c r="J7">
        <v>9890.7041015625</v>
      </c>
    </row>
    <row r="8" spans="1:10" x14ac:dyDescent="0.25">
      <c r="A8">
        <v>1966</v>
      </c>
      <c r="B8">
        <v>5.1605500000000015</v>
      </c>
      <c r="C8">
        <v>0.36611000000000005</v>
      </c>
      <c r="D8">
        <v>0</v>
      </c>
      <c r="E8">
        <v>0</v>
      </c>
      <c r="F8">
        <v>9547.2849607321023</v>
      </c>
      <c r="G8">
        <v>5.5266599655151367</v>
      </c>
      <c r="H8">
        <v>5.5266599655151367</v>
      </c>
      <c r="I8">
        <v>5.5266599655151367</v>
      </c>
      <c r="J8">
        <v>9552.8115234375</v>
      </c>
    </row>
    <row r="9" spans="1:10" x14ac:dyDescent="0.25">
      <c r="A9">
        <v>1967</v>
      </c>
      <c r="B9">
        <v>5.5712600000000014</v>
      </c>
      <c r="C9">
        <v>0.47089000000000009</v>
      </c>
      <c r="D9">
        <v>0</v>
      </c>
      <c r="E9">
        <v>0</v>
      </c>
      <c r="F9">
        <v>9209.2443840324886</v>
      </c>
      <c r="G9">
        <v>6.0421500205993652</v>
      </c>
      <c r="H9">
        <v>6.0421500205993652</v>
      </c>
      <c r="I9">
        <v>6.0421500205993652</v>
      </c>
      <c r="J9">
        <v>9215.2861328125</v>
      </c>
    </row>
    <row r="10" spans="1:10" x14ac:dyDescent="0.25">
      <c r="A10">
        <v>1968</v>
      </c>
      <c r="B10">
        <v>5.2922300000000027</v>
      </c>
      <c r="C10">
        <v>0.64704999999999979</v>
      </c>
      <c r="D10">
        <v>4.3802000000000003</v>
      </c>
      <c r="E10">
        <v>0</v>
      </c>
      <c r="F10">
        <v>8871.2039014185666</v>
      </c>
      <c r="G10">
        <v>5.9392800331115723</v>
      </c>
      <c r="H10">
        <v>5.9392800331115723</v>
      </c>
      <c r="I10">
        <v>10.319479942321777</v>
      </c>
      <c r="J10">
        <v>8881.5234375</v>
      </c>
    </row>
    <row r="11" spans="1:10" x14ac:dyDescent="0.25">
      <c r="A11">
        <v>1969</v>
      </c>
      <c r="B11">
        <v>5.2263799999999989</v>
      </c>
      <c r="C11">
        <v>1.0407800000000005</v>
      </c>
      <c r="D11">
        <v>5.3324300000000022</v>
      </c>
      <c r="E11">
        <v>0</v>
      </c>
      <c r="F11">
        <v>8533.1634188046464</v>
      </c>
      <c r="G11">
        <v>6.2671599388122559</v>
      </c>
      <c r="H11">
        <v>6.2671599388122559</v>
      </c>
      <c r="I11">
        <v>11.599590301513672</v>
      </c>
      <c r="J11">
        <v>8544.7626953125</v>
      </c>
    </row>
    <row r="12" spans="1:10" x14ac:dyDescent="0.25">
      <c r="A12">
        <v>1970</v>
      </c>
      <c r="B12">
        <v>5.9560600000000017</v>
      </c>
      <c r="C12">
        <v>1.5459200000000002</v>
      </c>
      <c r="D12">
        <v>5.8454400000000009</v>
      </c>
      <c r="E12">
        <v>0.28915999460399999</v>
      </c>
      <c r="F12">
        <v>8195.1229361907244</v>
      </c>
      <c r="G12">
        <v>7.5019798278808594</v>
      </c>
      <c r="H12">
        <v>7.7911396026611328</v>
      </c>
      <c r="I12">
        <v>13.636579513549805</v>
      </c>
      <c r="J12">
        <v>8208.759765625</v>
      </c>
    </row>
    <row r="13" spans="1:10" x14ac:dyDescent="0.25">
      <c r="A13">
        <v>1971</v>
      </c>
      <c r="B13">
        <v>6.5614500000000016</v>
      </c>
      <c r="C13">
        <v>1.7418000000000002</v>
      </c>
      <c r="D13">
        <v>6.1160299999999994</v>
      </c>
      <c r="E13">
        <v>0.3207824407846</v>
      </c>
      <c r="F13">
        <v>7857.0824535768033</v>
      </c>
      <c r="G13">
        <v>8.3032503128051758</v>
      </c>
      <c r="H13">
        <v>8.6240329742431641</v>
      </c>
      <c r="I13">
        <v>14.740062713623047</v>
      </c>
      <c r="J13">
        <v>7871.82275390625</v>
      </c>
    </row>
    <row r="14" spans="1:10" x14ac:dyDescent="0.25">
      <c r="A14">
        <v>1972</v>
      </c>
      <c r="B14">
        <v>6.6126800000000019</v>
      </c>
      <c r="C14">
        <v>1.8832599999999999</v>
      </c>
      <c r="D14">
        <v>6.7826499999999994</v>
      </c>
      <c r="E14">
        <v>0.348781680644</v>
      </c>
      <c r="F14">
        <v>7519.0637205966714</v>
      </c>
      <c r="G14">
        <v>8.4959402084350586</v>
      </c>
      <c r="H14">
        <v>8.844721794128418</v>
      </c>
      <c r="I14">
        <v>15.627371788024902</v>
      </c>
      <c r="J14">
        <v>7534.69091796875</v>
      </c>
    </row>
    <row r="15" spans="1:10" x14ac:dyDescent="0.25">
      <c r="A15">
        <v>1973</v>
      </c>
      <c r="B15">
        <v>8.572630000000002</v>
      </c>
      <c r="C15">
        <v>2.8735400000000002</v>
      </c>
      <c r="D15">
        <v>7.8030200000000001</v>
      </c>
      <c r="E15">
        <v>0.37992593550099996</v>
      </c>
      <c r="F15">
        <v>7181.1046693487169</v>
      </c>
      <c r="G15">
        <v>11.446169853210449</v>
      </c>
      <c r="H15">
        <v>11.826095581054688</v>
      </c>
      <c r="I15">
        <v>19.629116058349609</v>
      </c>
      <c r="J15">
        <v>7200.73388671875</v>
      </c>
    </row>
    <row r="16" spans="1:10" x14ac:dyDescent="0.25">
      <c r="A16">
        <v>1974</v>
      </c>
      <c r="B16">
        <v>11.210749999999992</v>
      </c>
      <c r="C16">
        <v>3.3163700000000014</v>
      </c>
      <c r="D16">
        <v>6.5892800000000014</v>
      </c>
      <c r="E16">
        <v>1.8462482593519001</v>
      </c>
      <c r="F16">
        <v>6843.155397824883</v>
      </c>
      <c r="G16">
        <v>14.527119636535645</v>
      </c>
      <c r="H16">
        <v>16.373367309570313</v>
      </c>
      <c r="I16">
        <v>22.962646484375</v>
      </c>
      <c r="J16">
        <v>6866.1181640625</v>
      </c>
    </row>
    <row r="17" spans="1:10" x14ac:dyDescent="0.25">
      <c r="A17">
        <v>1975</v>
      </c>
      <c r="B17">
        <v>13.984709999999998</v>
      </c>
      <c r="C17">
        <v>4.4329500000000017</v>
      </c>
      <c r="D17">
        <v>22.81271000000001</v>
      </c>
      <c r="E17">
        <v>3.0308379119820006</v>
      </c>
      <c r="F17">
        <v>6505.5477200510504</v>
      </c>
      <c r="G17">
        <v>18.417659759521484</v>
      </c>
      <c r="H17">
        <v>21.448497772216797</v>
      </c>
      <c r="I17">
        <v>44.261207580566406</v>
      </c>
      <c r="J17">
        <v>6549.80908203125</v>
      </c>
    </row>
    <row r="18" spans="1:10" x14ac:dyDescent="0.25">
      <c r="A18">
        <v>1976</v>
      </c>
      <c r="B18">
        <v>13.697250000000002</v>
      </c>
      <c r="C18">
        <v>4.6687699999999994</v>
      </c>
      <c r="D18">
        <v>23.898810000000001</v>
      </c>
      <c r="E18">
        <v>4.0551186103747998</v>
      </c>
      <c r="F18">
        <v>6167.9916824139355</v>
      </c>
      <c r="G18">
        <v>18.366020202636719</v>
      </c>
      <c r="H18">
        <v>22.421138763427734</v>
      </c>
      <c r="I18">
        <v>46.319950103759766</v>
      </c>
      <c r="J18">
        <v>6214.3115234375</v>
      </c>
    </row>
    <row r="19" spans="1:10" x14ac:dyDescent="0.25">
      <c r="A19">
        <v>1977</v>
      </c>
      <c r="B19">
        <v>13.580940000000002</v>
      </c>
      <c r="C19">
        <v>4.5148099999999998</v>
      </c>
      <c r="D19">
        <v>27.149149999999999</v>
      </c>
      <c r="E19">
        <v>6.771471161676998</v>
      </c>
      <c r="F19">
        <v>5830.4356447768214</v>
      </c>
      <c r="G19">
        <v>18.09575080871582</v>
      </c>
      <c r="H19">
        <v>24.867221832275391</v>
      </c>
      <c r="I19">
        <v>52.016372680664062</v>
      </c>
      <c r="J19">
        <v>5882.4521484375</v>
      </c>
    </row>
    <row r="20" spans="1:10" x14ac:dyDescent="0.25">
      <c r="A20">
        <v>1978</v>
      </c>
      <c r="B20">
        <v>18.516709999999996</v>
      </c>
      <c r="C20">
        <v>5.3824700000000014</v>
      </c>
      <c r="D20">
        <v>40.490369999999999</v>
      </c>
      <c r="E20">
        <v>9.5172281971917005</v>
      </c>
      <c r="F20">
        <v>5493.0897976914648</v>
      </c>
      <c r="G20">
        <v>23.899179458618164</v>
      </c>
      <c r="H20">
        <v>33.416408538818359</v>
      </c>
      <c r="I20">
        <v>73.906776428222656</v>
      </c>
      <c r="J20">
        <v>5566.99658203125</v>
      </c>
    </row>
    <row r="21" spans="1:10" x14ac:dyDescent="0.25">
      <c r="A21">
        <v>1979</v>
      </c>
      <c r="B21">
        <v>20.117870000000003</v>
      </c>
      <c r="C21">
        <v>5.7197500000000003</v>
      </c>
      <c r="D21">
        <v>42.783939999999994</v>
      </c>
      <c r="E21">
        <v>12.293848765107397</v>
      </c>
      <c r="F21">
        <v>5156.2102902057168</v>
      </c>
      <c r="G21">
        <v>25.837619781494141</v>
      </c>
      <c r="H21">
        <v>38.1314697265625</v>
      </c>
      <c r="I21">
        <v>80.915412902832031</v>
      </c>
      <c r="J21">
        <v>5237.12548828125</v>
      </c>
    </row>
    <row r="22" spans="1:10" x14ac:dyDescent="0.25">
      <c r="A22">
        <v>1980</v>
      </c>
      <c r="B22">
        <v>24.959789999999998</v>
      </c>
      <c r="C22">
        <v>7.9336700000000002</v>
      </c>
      <c r="D22">
        <v>36.054100000000005</v>
      </c>
      <c r="E22">
        <v>17.013962176974498</v>
      </c>
      <c r="F22">
        <v>4822.3927475637201</v>
      </c>
      <c r="G22">
        <v>32.893459320068359</v>
      </c>
      <c r="H22">
        <v>49.907421112060547</v>
      </c>
      <c r="I22">
        <v>85.961517333984375</v>
      </c>
      <c r="J22">
        <v>4908.3544921875</v>
      </c>
    </row>
    <row r="23" spans="1:10" x14ac:dyDescent="0.25">
      <c r="A23">
        <v>1981</v>
      </c>
      <c r="B23">
        <v>24.29698999999999</v>
      </c>
      <c r="C23">
        <v>8.3932100000000016</v>
      </c>
      <c r="D23">
        <v>52.933930000000011</v>
      </c>
      <c r="E23">
        <v>17.237285539063897</v>
      </c>
      <c r="F23">
        <v>4489.9976883201598</v>
      </c>
      <c r="G23">
        <v>32.690200805664062</v>
      </c>
      <c r="H23">
        <v>49.927486419677734</v>
      </c>
      <c r="I23">
        <v>102.86141967773437</v>
      </c>
      <c r="J23">
        <v>4592.85888671875</v>
      </c>
    </row>
    <row r="24" spans="1:10" x14ac:dyDescent="0.25">
      <c r="A24">
        <v>1982</v>
      </c>
      <c r="B24">
        <v>20.783669999999994</v>
      </c>
      <c r="C24">
        <v>11.049480000000001</v>
      </c>
      <c r="D24">
        <v>40.517060000000001</v>
      </c>
      <c r="E24">
        <v>18.917370258200901</v>
      </c>
      <c r="F24">
        <v>4158.9874025140998</v>
      </c>
      <c r="G24">
        <v>31.833150863647461</v>
      </c>
      <c r="H24">
        <v>50.750522613525391</v>
      </c>
      <c r="I24">
        <v>91.267585754394531</v>
      </c>
      <c r="J24">
        <v>4250.2548828125</v>
      </c>
    </row>
    <row r="25" spans="1:10" x14ac:dyDescent="0.25">
      <c r="A25">
        <v>1983</v>
      </c>
      <c r="B25">
        <v>19.679429999999996</v>
      </c>
      <c r="C25">
        <v>9.6568200000000033</v>
      </c>
      <c r="D25">
        <v>30.397660000000005</v>
      </c>
      <c r="E25">
        <v>20.323193089370498</v>
      </c>
      <c r="F25">
        <v>3827.9790055973531</v>
      </c>
      <c r="G25">
        <v>29.336250305175781</v>
      </c>
      <c r="H25">
        <v>49.659442901611328</v>
      </c>
      <c r="I25">
        <v>80.057106018066406</v>
      </c>
      <c r="J25">
        <v>3908.0361328125</v>
      </c>
    </row>
    <row r="26" spans="1:10" x14ac:dyDescent="0.25">
      <c r="A26">
        <v>1984</v>
      </c>
      <c r="B26">
        <v>20.655789999999993</v>
      </c>
      <c r="C26">
        <v>11.888840000000004</v>
      </c>
      <c r="D26">
        <v>36.08373000000001</v>
      </c>
      <c r="E26">
        <v>19.879048175739904</v>
      </c>
      <c r="F26">
        <v>3497.0456618078947</v>
      </c>
      <c r="G26">
        <v>32.544628143310547</v>
      </c>
      <c r="H26">
        <v>52.423675537109375</v>
      </c>
      <c r="I26">
        <v>88.507408142089844</v>
      </c>
      <c r="J26">
        <v>3585.552978515625</v>
      </c>
    </row>
    <row r="27" spans="1:10" x14ac:dyDescent="0.25">
      <c r="A27">
        <v>1985</v>
      </c>
      <c r="B27">
        <v>20.861450000000012</v>
      </c>
      <c r="C27">
        <v>10.078959999999995</v>
      </c>
      <c r="D27">
        <v>3.0444700000000018</v>
      </c>
      <c r="E27">
        <v>19.33740811497011</v>
      </c>
      <c r="F27">
        <v>3170.4306708130835</v>
      </c>
      <c r="G27">
        <v>30.940410614013672</v>
      </c>
      <c r="H27">
        <v>50.277820587158203</v>
      </c>
      <c r="I27">
        <v>53.322292327880859</v>
      </c>
      <c r="J27">
        <v>3223.7529296875</v>
      </c>
    </row>
    <row r="28" spans="1:10" x14ac:dyDescent="0.25">
      <c r="A28">
        <v>1986</v>
      </c>
      <c r="B28">
        <v>24.50609</v>
      </c>
      <c r="C28">
        <v>10.456580000000001</v>
      </c>
      <c r="D28">
        <v>21.994350000000004</v>
      </c>
      <c r="E28">
        <v>20.181368582988803</v>
      </c>
      <c r="F28">
        <v>2846.2895627509356</v>
      </c>
      <c r="G28">
        <v>34.962669372558594</v>
      </c>
      <c r="H28">
        <v>55.144039154052734</v>
      </c>
      <c r="I28">
        <v>77.138389587402344</v>
      </c>
      <c r="J28">
        <v>2923.427978515625</v>
      </c>
    </row>
    <row r="29" spans="1:10" x14ac:dyDescent="0.25">
      <c r="A29">
        <v>1987</v>
      </c>
      <c r="B29">
        <v>27.165499999999998</v>
      </c>
      <c r="C29">
        <v>10.864570000000001</v>
      </c>
      <c r="D29">
        <v>13.195029999999997</v>
      </c>
      <c r="E29">
        <v>23.1070330187815</v>
      </c>
      <c r="F29">
        <v>2524.9906044690611</v>
      </c>
      <c r="G29">
        <v>38.030071258544922</v>
      </c>
      <c r="H29">
        <v>61.137104034423828</v>
      </c>
      <c r="I29">
        <v>74.332130432128906</v>
      </c>
      <c r="J29">
        <v>2599.32275390625</v>
      </c>
    </row>
    <row r="30" spans="1:10" x14ac:dyDescent="0.25">
      <c r="A30">
        <v>1988</v>
      </c>
      <c r="B30">
        <v>29.563789999999994</v>
      </c>
      <c r="C30">
        <v>12.612579999999998</v>
      </c>
      <c r="D30">
        <v>16.967949999999995</v>
      </c>
      <c r="E30">
        <v>23.374357586432598</v>
      </c>
      <c r="F30">
        <v>2204.6386399616003</v>
      </c>
      <c r="G30">
        <v>42.176368713378906</v>
      </c>
      <c r="H30">
        <v>65.550727844238281</v>
      </c>
      <c r="I30">
        <v>82.5186767578125</v>
      </c>
      <c r="J30">
        <v>2287.1572265625</v>
      </c>
    </row>
    <row r="31" spans="1:10" x14ac:dyDescent="0.25">
      <c r="A31">
        <v>1989</v>
      </c>
      <c r="B31">
        <v>31.063929999999996</v>
      </c>
      <c r="C31">
        <v>12.206649999999998</v>
      </c>
      <c r="D31">
        <v>29.254150000000013</v>
      </c>
      <c r="E31">
        <v>24.867445488499001</v>
      </c>
      <c r="F31">
        <v>1897.5433971338273</v>
      </c>
      <c r="G31">
        <v>43.270580291748047</v>
      </c>
      <c r="H31">
        <v>68.138023376464844</v>
      </c>
      <c r="I31">
        <v>97.392173767089844</v>
      </c>
      <c r="J31">
        <v>1994.935546875</v>
      </c>
    </row>
    <row r="32" spans="1:10" x14ac:dyDescent="0.25">
      <c r="A32">
        <v>1990</v>
      </c>
      <c r="B32">
        <v>40.450400000000009</v>
      </c>
      <c r="C32">
        <v>16.250609999999995</v>
      </c>
      <c r="D32">
        <v>7.1389800000000028</v>
      </c>
      <c r="E32">
        <v>28.16248618218151</v>
      </c>
      <c r="F32">
        <v>1597.7264746185542</v>
      </c>
      <c r="G32">
        <v>56.701011657714844</v>
      </c>
      <c r="H32">
        <v>84.863494873046875</v>
      </c>
      <c r="I32">
        <v>92.002471923828125</v>
      </c>
      <c r="J32">
        <v>1689.72900390625</v>
      </c>
    </row>
    <row r="33" spans="1:10" x14ac:dyDescent="0.25">
      <c r="A33">
        <v>1991</v>
      </c>
      <c r="B33">
        <v>43.545110000000008</v>
      </c>
      <c r="C33">
        <v>13.040430000000001</v>
      </c>
      <c r="D33">
        <v>25.397369999999992</v>
      </c>
      <c r="E33">
        <v>31.822743279050101</v>
      </c>
      <c r="F33">
        <v>1298.4021302282811</v>
      </c>
      <c r="G33">
        <v>56.585540771484375</v>
      </c>
      <c r="H33">
        <v>88.408287048339844</v>
      </c>
      <c r="I33">
        <v>113.80565643310547</v>
      </c>
      <c r="J33">
        <v>1412.207763671875</v>
      </c>
    </row>
    <row r="34" spans="1:10" x14ac:dyDescent="0.25">
      <c r="A34">
        <v>1992</v>
      </c>
      <c r="B34">
        <v>40.23831999999998</v>
      </c>
      <c r="C34">
        <v>11.756350000000003</v>
      </c>
      <c r="D34">
        <v>37.901619999999994</v>
      </c>
      <c r="E34">
        <v>37.186731685802002</v>
      </c>
      <c r="F34">
        <v>1143.4836260452271</v>
      </c>
      <c r="G34">
        <v>51.994670867919922</v>
      </c>
      <c r="H34">
        <v>89.181404113769531</v>
      </c>
      <c r="I34">
        <v>127.08302307128906</v>
      </c>
      <c r="J34">
        <v>1270.566650390625</v>
      </c>
    </row>
    <row r="35" spans="1:10" x14ac:dyDescent="0.25">
      <c r="A35">
        <v>1993</v>
      </c>
      <c r="B35">
        <v>36.785870000000003</v>
      </c>
      <c r="C35">
        <v>13.3324</v>
      </c>
      <c r="D35">
        <v>64.873839999999987</v>
      </c>
      <c r="E35">
        <v>39.309659101252095</v>
      </c>
      <c r="F35">
        <v>1009.2645666949749</v>
      </c>
      <c r="G35">
        <v>50.118270874023437</v>
      </c>
      <c r="H35">
        <v>89.427932739257813</v>
      </c>
      <c r="I35">
        <v>154.30177307128906</v>
      </c>
      <c r="J35">
        <v>1163.5662841796875</v>
      </c>
    </row>
    <row r="36" spans="1:10" x14ac:dyDescent="0.25">
      <c r="A36">
        <v>1994</v>
      </c>
      <c r="B36">
        <v>41.238719999999986</v>
      </c>
      <c r="C36">
        <v>10.838460000000005</v>
      </c>
      <c r="D36">
        <v>91.625959999999978</v>
      </c>
      <c r="E36">
        <v>43.98119914573779</v>
      </c>
      <c r="F36">
        <v>983.40087322807312</v>
      </c>
      <c r="G36">
        <v>52.077178955078125</v>
      </c>
      <c r="H36">
        <v>96.058380126953125</v>
      </c>
      <c r="I36">
        <v>187.68434143066406</v>
      </c>
      <c r="J36">
        <v>1171.085205078125</v>
      </c>
    </row>
    <row r="37" spans="1:10" x14ac:dyDescent="0.25">
      <c r="A37">
        <v>1995</v>
      </c>
      <c r="B37">
        <v>41.277500000000025</v>
      </c>
      <c r="C37">
        <v>11.07382</v>
      </c>
      <c r="D37">
        <v>90.373490000000061</v>
      </c>
      <c r="E37">
        <v>51.828427456766093</v>
      </c>
      <c r="F37">
        <v>1024.4414726421833</v>
      </c>
      <c r="G37">
        <v>52.351318359375</v>
      </c>
      <c r="H37">
        <v>104.17974853515625</v>
      </c>
      <c r="I37">
        <v>194.55323791503906</v>
      </c>
      <c r="J37">
        <v>1218.9947509765625</v>
      </c>
    </row>
    <row r="38" spans="1:10" x14ac:dyDescent="0.25">
      <c r="A38">
        <v>1996</v>
      </c>
      <c r="B38">
        <v>39.871280000000006</v>
      </c>
      <c r="C38">
        <v>6.4456300000000004</v>
      </c>
      <c r="D38">
        <v>120.50968</v>
      </c>
      <c r="E38">
        <v>55.333852937675196</v>
      </c>
      <c r="F38">
        <v>1054.1821193051337</v>
      </c>
      <c r="G38">
        <v>46.316909790039063</v>
      </c>
      <c r="H38">
        <v>101.65076446533203</v>
      </c>
      <c r="I38">
        <v>222.16044616699219</v>
      </c>
      <c r="J38">
        <v>1276.342529296875</v>
      </c>
    </row>
    <row r="39" spans="1:10" x14ac:dyDescent="0.25">
      <c r="A39">
        <v>1997</v>
      </c>
      <c r="B39">
        <v>35.91185999999999</v>
      </c>
      <c r="C39">
        <v>16.520990000000005</v>
      </c>
      <c r="D39">
        <v>128.99317000000005</v>
      </c>
      <c r="E39">
        <v>65.823903354100409</v>
      </c>
      <c r="F39">
        <v>1061.9797202153684</v>
      </c>
      <c r="G39">
        <v>52.432849884033203</v>
      </c>
      <c r="H39">
        <v>118.25675201416016</v>
      </c>
      <c r="I39">
        <v>247.24992370605469</v>
      </c>
      <c r="J39">
        <v>1309.2296142578125</v>
      </c>
    </row>
    <row r="40" spans="1:10" x14ac:dyDescent="0.25">
      <c r="A40">
        <v>1998</v>
      </c>
      <c r="B40">
        <v>38.928899999999985</v>
      </c>
      <c r="C40">
        <v>26.820270000000008</v>
      </c>
      <c r="D40">
        <v>110.94755999999997</v>
      </c>
      <c r="E40">
        <v>67.369655143384691</v>
      </c>
      <c r="F40">
        <v>991.18313906078345</v>
      </c>
      <c r="G40">
        <v>65.749168395996094</v>
      </c>
      <c r="H40">
        <v>133.11882019042969</v>
      </c>
      <c r="I40">
        <v>244.06637573242187</v>
      </c>
      <c r="J40">
        <v>1235.24951171875</v>
      </c>
    </row>
    <row r="41" spans="1:10" x14ac:dyDescent="0.25">
      <c r="A41">
        <v>1999</v>
      </c>
      <c r="B41">
        <v>40.093910000000001</v>
      </c>
      <c r="C41">
        <v>27.55078</v>
      </c>
      <c r="D41">
        <v>119.80050000000004</v>
      </c>
      <c r="E41">
        <v>70.343866324681329</v>
      </c>
      <c r="F41">
        <v>989.67787267721496</v>
      </c>
      <c r="G41">
        <v>67.644691467285156</v>
      </c>
      <c r="H41">
        <v>137.98855590820312</v>
      </c>
      <c r="I41">
        <v>257.7890625</v>
      </c>
      <c r="J41">
        <v>1247.4669189453125</v>
      </c>
    </row>
    <row r="42" spans="1:10" x14ac:dyDescent="0.25">
      <c r="A42">
        <v>2000</v>
      </c>
      <c r="B42">
        <v>36.853669999999994</v>
      </c>
      <c r="C42">
        <v>3.5928599999999991</v>
      </c>
      <c r="D42">
        <v>79.852380000000011</v>
      </c>
      <c r="E42">
        <v>77.869916447146991</v>
      </c>
      <c r="F42">
        <v>1022.595416367557</v>
      </c>
      <c r="G42">
        <v>40.446529388427734</v>
      </c>
      <c r="H42">
        <v>118.31644439697266</v>
      </c>
      <c r="I42">
        <v>198.1688232421875</v>
      </c>
      <c r="J42">
        <v>1220.7642822265625</v>
      </c>
    </row>
    <row r="43" spans="1:10" x14ac:dyDescent="0.25">
      <c r="A43">
        <v>2001</v>
      </c>
      <c r="B43">
        <v>38.063369999999992</v>
      </c>
      <c r="C43">
        <v>7.3005999999999984</v>
      </c>
      <c r="D43">
        <v>53.015960000000007</v>
      </c>
      <c r="E43">
        <v>86.586666400159075</v>
      </c>
      <c r="F43">
        <v>1018.8330400002708</v>
      </c>
      <c r="G43">
        <v>45.363971710205078</v>
      </c>
      <c r="H43">
        <v>131.95063781738281</v>
      </c>
      <c r="I43">
        <v>184.96659851074219</v>
      </c>
      <c r="J43">
        <v>1203.7996826171875</v>
      </c>
    </row>
    <row r="44" spans="1:10" x14ac:dyDescent="0.25">
      <c r="A44">
        <v>2002</v>
      </c>
      <c r="B44">
        <v>43.344450000000016</v>
      </c>
      <c r="C44">
        <v>1.3014799999999977</v>
      </c>
      <c r="D44">
        <v>10.133789999999998</v>
      </c>
      <c r="E44">
        <v>103.58337943523999</v>
      </c>
      <c r="F44">
        <v>1066.3603000452883</v>
      </c>
      <c r="G44">
        <v>44.645931243896484</v>
      </c>
      <c r="H44">
        <v>148.22930908203125</v>
      </c>
      <c r="I44">
        <v>158.36309814453125</v>
      </c>
      <c r="J44">
        <v>1224.723388671875</v>
      </c>
    </row>
    <row r="45" spans="1:10" x14ac:dyDescent="0.25">
      <c r="A45">
        <v>2003</v>
      </c>
      <c r="B45">
        <v>47.307330000000007</v>
      </c>
      <c r="C45">
        <v>-7.4209100000000001</v>
      </c>
      <c r="D45">
        <v>44.155860000000004</v>
      </c>
      <c r="E45">
        <v>129.28377687596085</v>
      </c>
      <c r="F45">
        <v>1197.0737823048139</v>
      </c>
      <c r="G45">
        <v>39.886421203613281</v>
      </c>
      <c r="H45">
        <v>169.17019653320312</v>
      </c>
      <c r="I45">
        <v>213.3260498046875</v>
      </c>
      <c r="J45">
        <v>1410.3997802734375</v>
      </c>
    </row>
    <row r="46" spans="1:10" x14ac:dyDescent="0.25">
      <c r="A46">
        <v>2004</v>
      </c>
      <c r="B46">
        <v>54.257520000000028</v>
      </c>
      <c r="C46">
        <v>-5.6416500000000012</v>
      </c>
      <c r="D46">
        <v>79.823650000000043</v>
      </c>
      <c r="E46">
        <v>148.40060899968452</v>
      </c>
      <c r="F46">
        <v>1358.3094718715192</v>
      </c>
      <c r="G46">
        <v>48.615871429443359</v>
      </c>
      <c r="H46">
        <v>197.0164794921875</v>
      </c>
      <c r="I46">
        <v>276.84011840820312</v>
      </c>
      <c r="J46">
        <v>1635.1495361328125</v>
      </c>
    </row>
    <row r="47" spans="1:10" x14ac:dyDescent="0.25">
      <c r="A47">
        <v>2005</v>
      </c>
      <c r="B47">
        <v>82.475549999999998</v>
      </c>
      <c r="C47">
        <v>0.56060000000000065</v>
      </c>
      <c r="D47">
        <v>178.51431999999997</v>
      </c>
      <c r="E47">
        <v>167.68933337749991</v>
      </c>
      <c r="F47">
        <v>1574.6948648340672</v>
      </c>
      <c r="G47">
        <v>83.036148071289062</v>
      </c>
      <c r="H47">
        <v>250.72547912597656</v>
      </c>
      <c r="I47">
        <v>429.23980712890625</v>
      </c>
      <c r="J47">
        <v>2003.9346923828125</v>
      </c>
    </row>
    <row r="48" spans="1:10" x14ac:dyDescent="0.25">
      <c r="A48">
        <v>2006</v>
      </c>
      <c r="B48">
        <v>78.014360000000025</v>
      </c>
      <c r="C48">
        <v>-9.3287599999999973</v>
      </c>
      <c r="D48">
        <v>192.73851000000002</v>
      </c>
      <c r="E48">
        <v>197.43085338993578</v>
      </c>
      <c r="F48">
        <v>1794.6999038537449</v>
      </c>
      <c r="G48">
        <v>68.685600280761719</v>
      </c>
      <c r="H48">
        <v>266.116455078125</v>
      </c>
      <c r="I48">
        <v>458.85494995117187</v>
      </c>
      <c r="J48">
        <v>2253.554931640625</v>
      </c>
    </row>
    <row r="49" spans="1:10" x14ac:dyDescent="0.25">
      <c r="A49">
        <v>2007</v>
      </c>
      <c r="B49">
        <v>74.073650000000001</v>
      </c>
      <c r="C49">
        <v>9.8456200000000038</v>
      </c>
      <c r="D49">
        <v>322.96771999999993</v>
      </c>
      <c r="E49">
        <v>238.26040965794974</v>
      </c>
      <c r="F49">
        <v>2120.1117463336063</v>
      </c>
      <c r="G49">
        <v>83.919273376464844</v>
      </c>
      <c r="H49">
        <v>322.1796875</v>
      </c>
      <c r="I49">
        <v>645.14739990234375</v>
      </c>
      <c r="J49">
        <v>2765.259033203125</v>
      </c>
    </row>
    <row r="50" spans="1:10" x14ac:dyDescent="0.25">
      <c r="A50">
        <v>2008</v>
      </c>
      <c r="B50">
        <v>88.32410999999999</v>
      </c>
      <c r="C50">
        <v>19.104049999999997</v>
      </c>
      <c r="D50">
        <v>130.29386999999997</v>
      </c>
      <c r="E50">
        <v>273.92980277239303</v>
      </c>
      <c r="F50">
        <v>2384.0969647366255</v>
      </c>
      <c r="G50">
        <v>107.42816162109375</v>
      </c>
      <c r="H50">
        <v>381.35797119140625</v>
      </c>
      <c r="I50">
        <v>511.65185546875</v>
      </c>
      <c r="J50">
        <v>2895.748779296875</v>
      </c>
    </row>
    <row r="51" spans="1:10" x14ac:dyDescent="0.25">
      <c r="A51">
        <v>2009</v>
      </c>
      <c r="B51">
        <v>86.448720000000037</v>
      </c>
      <c r="C51">
        <v>42.954940000000015</v>
      </c>
      <c r="D51">
        <v>154.84029999999996</v>
      </c>
      <c r="E51">
        <v>261.89732721667713</v>
      </c>
      <c r="F51">
        <v>2309.3750091901275</v>
      </c>
      <c r="G51">
        <v>129.40365600585937</v>
      </c>
      <c r="H51">
        <v>391.30099487304687</v>
      </c>
      <c r="I51">
        <v>546.14129638671875</v>
      </c>
      <c r="J51">
        <v>2855.516357421875</v>
      </c>
    </row>
    <row r="52" spans="1:10" x14ac:dyDescent="0.25">
      <c r="A52">
        <v>2010</v>
      </c>
      <c r="B52">
        <v>86.623460000000037</v>
      </c>
      <c r="C52">
        <v>41.900819999999975</v>
      </c>
      <c r="D52">
        <v>348.81042000000019</v>
      </c>
      <c r="E52">
        <v>292.35635916410723</v>
      </c>
      <c r="F52">
        <v>2703.1653097700328</v>
      </c>
      <c r="G52">
        <v>128.52427673339844</v>
      </c>
      <c r="H52">
        <v>420.88064575195312</v>
      </c>
      <c r="I52">
        <v>769.6910400390625</v>
      </c>
      <c r="J52">
        <v>3472.8564453125</v>
      </c>
    </row>
    <row r="53" spans="1:10" x14ac:dyDescent="0.25">
      <c r="A53">
        <v>2011</v>
      </c>
      <c r="B53">
        <v>95.749150000000029</v>
      </c>
      <c r="C53">
        <v>24.856060000000003</v>
      </c>
      <c r="D53">
        <v>332.16507999999993</v>
      </c>
      <c r="E53">
        <v>326.25312780975173</v>
      </c>
      <c r="F53">
        <v>3110.5493723967525</v>
      </c>
      <c r="G53">
        <v>120.60520935058594</v>
      </c>
      <c r="H53">
        <v>446.85833740234375</v>
      </c>
      <c r="I53">
        <v>779.0234375</v>
      </c>
      <c r="J53">
        <v>3889.57275390625</v>
      </c>
    </row>
    <row r="54" spans="1:10" x14ac:dyDescent="0.25">
      <c r="A54">
        <v>2012</v>
      </c>
      <c r="B54">
        <v>90.085010000000011</v>
      </c>
      <c r="C54">
        <v>30.515500000000003</v>
      </c>
      <c r="D54">
        <v>303.26453999999995</v>
      </c>
      <c r="E54">
        <v>334.01180713218389</v>
      </c>
      <c r="F54">
        <v>3363.0329119529424</v>
      </c>
      <c r="G54">
        <v>120.60050964355469</v>
      </c>
      <c r="H54">
        <v>454.6123046875</v>
      </c>
      <c r="I54">
        <v>757.8768310546875</v>
      </c>
      <c r="J54">
        <v>4120.90966796875</v>
      </c>
    </row>
    <row r="55" spans="1:10" x14ac:dyDescent="0.25">
      <c r="A55">
        <v>2013</v>
      </c>
      <c r="B55">
        <v>103.10340000000001</v>
      </c>
      <c r="C55">
        <v>22.311790000000006</v>
      </c>
      <c r="D55">
        <v>263.06429000000003</v>
      </c>
      <c r="E55">
        <v>297.20385671632232</v>
      </c>
      <c r="F55">
        <v>3616.1082394730001</v>
      </c>
      <c r="G55">
        <v>125.41519165039062</v>
      </c>
      <c r="H55">
        <v>422.61904907226562</v>
      </c>
      <c r="I55">
        <v>685.683349609375</v>
      </c>
      <c r="J55">
        <v>4301.79150390625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5117038483843"/>
  </sheetPr>
  <dimension ref="A1:Y14"/>
  <sheetViews>
    <sheetView workbookViewId="0">
      <selection activeCell="K3" sqref="K3"/>
    </sheetView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26</v>
      </c>
      <c r="D1" t="s">
        <v>27</v>
      </c>
      <c r="E1" t="s">
        <v>28</v>
      </c>
      <c r="F1" t="s">
        <v>29</v>
      </c>
      <c r="G1" t="s">
        <v>279</v>
      </c>
      <c r="H1" t="s">
        <v>52</v>
      </c>
      <c r="I1" t="s">
        <v>53</v>
      </c>
      <c r="J1" t="s">
        <v>54</v>
      </c>
      <c r="K1" t="s">
        <v>55</v>
      </c>
      <c r="L1" t="s">
        <v>58</v>
      </c>
      <c r="M1" t="s">
        <v>56</v>
      </c>
      <c r="N1" t="s">
        <v>59</v>
      </c>
      <c r="O1" t="s">
        <v>57</v>
      </c>
      <c r="P1" t="s">
        <v>60</v>
      </c>
      <c r="Q1" t="s">
        <v>280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43</v>
      </c>
      <c r="X1" t="s">
        <v>44</v>
      </c>
      <c r="Y1" t="s">
        <v>45</v>
      </c>
    </row>
    <row r="2" spans="1:25" x14ac:dyDescent="0.25">
      <c r="A2">
        <v>2000</v>
      </c>
      <c r="B2">
        <v>669.73259250866022</v>
      </c>
      <c r="C2">
        <v>27.543339999999997</v>
      </c>
      <c r="D2">
        <v>3.7297699999999994</v>
      </c>
      <c r="E2">
        <v>44.064089999999986</v>
      </c>
      <c r="F2">
        <v>74.555996666595973</v>
      </c>
      <c r="G2">
        <v>31.273109436035156</v>
      </c>
      <c r="H2">
        <v>7.3378381729125977</v>
      </c>
      <c r="I2">
        <v>10.339078903198242</v>
      </c>
      <c r="J2">
        <v>17.493618011474609</v>
      </c>
      <c r="K2">
        <v>39.600894927978516</v>
      </c>
      <c r="L2">
        <v>9.2918472290039062</v>
      </c>
      <c r="M2">
        <v>55.798011779785156</v>
      </c>
      <c r="N2">
        <v>13.092294692993164</v>
      </c>
      <c r="O2">
        <v>94.409675598144531</v>
      </c>
      <c r="P2">
        <v>22.152030944824219</v>
      </c>
      <c r="Q2">
        <v>7.3378381729125977</v>
      </c>
      <c r="R2">
        <v>7.3378381729125977</v>
      </c>
      <c r="S2">
        <v>10.339078903198242</v>
      </c>
      <c r="T2">
        <v>10.339078903198242</v>
      </c>
      <c r="U2">
        <v>17.493618011474609</v>
      </c>
      <c r="V2">
        <v>17.493618011474609</v>
      </c>
      <c r="W2">
        <v>20.863595962524414</v>
      </c>
      <c r="X2">
        <v>29.396991729736328</v>
      </c>
      <c r="Y2">
        <v>49.739414215087891</v>
      </c>
    </row>
    <row r="3" spans="1:25" x14ac:dyDescent="0.25">
      <c r="A3">
        <v>2001</v>
      </c>
      <c r="B3">
        <v>668.70661848003772</v>
      </c>
      <c r="C3">
        <v>30.779479999999985</v>
      </c>
      <c r="D3">
        <v>6.3772133333333354</v>
      </c>
      <c r="E3">
        <v>22.857150000000001</v>
      </c>
      <c r="F3">
        <v>83.553958764822013</v>
      </c>
      <c r="G3">
        <v>37.156692504882813</v>
      </c>
      <c r="H3">
        <v>8.5941123962402344</v>
      </c>
      <c r="I3">
        <v>5.2867169380187988</v>
      </c>
      <c r="J3">
        <v>19.325511932373047</v>
      </c>
      <c r="K3">
        <v>45.758026123046875</v>
      </c>
      <c r="L3">
        <v>10.583547592163086</v>
      </c>
      <c r="M3">
        <v>28.148309707641602</v>
      </c>
      <c r="N3">
        <v>6.5105295181274414</v>
      </c>
      <c r="O3">
        <v>102.89571380615234</v>
      </c>
      <c r="P3">
        <v>23.799139022827148</v>
      </c>
      <c r="Q3">
        <v>8.7183456420898437</v>
      </c>
      <c r="R3">
        <v>8.4787225723266602</v>
      </c>
      <c r="S3">
        <v>5.3631396293640137</v>
      </c>
      <c r="T3">
        <v>5.2157344818115234</v>
      </c>
      <c r="U3">
        <v>19.604875564575195</v>
      </c>
      <c r="V3">
        <v>19.066036224365234</v>
      </c>
      <c r="W3">
        <v>25.880935668945313</v>
      </c>
      <c r="X3">
        <v>15.920804977416992</v>
      </c>
      <c r="Y3">
        <v>58.198257446289063</v>
      </c>
    </row>
    <row r="4" spans="1:25" x14ac:dyDescent="0.25">
      <c r="A4">
        <v>2002</v>
      </c>
      <c r="B4">
        <v>730.68995968273941</v>
      </c>
      <c r="C4">
        <v>32.101660000000003</v>
      </c>
      <c r="D4">
        <v>-2.2591533333333338</v>
      </c>
      <c r="E4">
        <v>8.2469799999999935</v>
      </c>
      <c r="F4">
        <v>96.911289044163169</v>
      </c>
      <c r="G4">
        <v>29.842506408691406</v>
      </c>
      <c r="H4">
        <v>6.8065013885498047</v>
      </c>
      <c r="I4">
        <v>1.8809773921966553</v>
      </c>
      <c r="J4">
        <v>22.103599548339844</v>
      </c>
      <c r="K4">
        <v>36.176914215087891</v>
      </c>
      <c r="L4">
        <v>8.2512578964233398</v>
      </c>
      <c r="M4">
        <v>9.9974937438964844</v>
      </c>
      <c r="N4">
        <v>2.2802360057830811</v>
      </c>
      <c r="O4">
        <v>117.48180389404297</v>
      </c>
      <c r="P4">
        <v>26.795339584350586</v>
      </c>
      <c r="Q4">
        <v>7.0021653175354004</v>
      </c>
      <c r="R4">
        <v>6.703392505645752</v>
      </c>
      <c r="S4">
        <v>1.9350490570068359</v>
      </c>
      <c r="T4">
        <v>1.8524832725524902</v>
      </c>
      <c r="U4">
        <v>22.739004135131836</v>
      </c>
      <c r="V4">
        <v>21.768762588500977</v>
      </c>
      <c r="W4">
        <v>22.105432510375977</v>
      </c>
      <c r="X4">
        <v>6.1088390350341797</v>
      </c>
      <c r="Y4">
        <v>71.785728454589844</v>
      </c>
    </row>
    <row r="5" spans="1:25" x14ac:dyDescent="0.25">
      <c r="A5">
        <v>2003</v>
      </c>
      <c r="B5">
        <v>850.46755525784727</v>
      </c>
      <c r="C5">
        <v>33.241430000000001</v>
      </c>
      <c r="D5">
        <v>-11.790464999999996</v>
      </c>
      <c r="E5">
        <v>25.421169999999989</v>
      </c>
      <c r="F5">
        <v>117.79893027707458</v>
      </c>
      <c r="G5">
        <v>21.450963973999023</v>
      </c>
      <c r="H5">
        <v>4.8262567520141602</v>
      </c>
      <c r="I5">
        <v>5.7195138931274414</v>
      </c>
      <c r="J5">
        <v>26.503602981567383</v>
      </c>
      <c r="K5">
        <v>25.426958084106445</v>
      </c>
      <c r="L5">
        <v>5.7208161354064941</v>
      </c>
      <c r="M5">
        <v>30.133050918579102</v>
      </c>
      <c r="N5">
        <v>6.7796406745910645</v>
      </c>
      <c r="O5">
        <v>139.63328552246094</v>
      </c>
      <c r="P5">
        <v>31.416118621826172</v>
      </c>
      <c r="Q5">
        <v>5.0331964492797852</v>
      </c>
      <c r="R5">
        <v>4.711482048034668</v>
      </c>
      <c r="S5">
        <v>5.964754581451416</v>
      </c>
      <c r="T5">
        <v>5.58349609375</v>
      </c>
      <c r="U5">
        <v>27.640024185180664</v>
      </c>
      <c r="V5">
        <v>25.873315811157227</v>
      </c>
      <c r="W5">
        <v>13.026554107666016</v>
      </c>
      <c r="X5">
        <v>15.437544822692871</v>
      </c>
      <c r="Y5">
        <v>71.535903930664063</v>
      </c>
    </row>
    <row r="6" spans="1:25" x14ac:dyDescent="0.25">
      <c r="A6">
        <v>2004</v>
      </c>
      <c r="B6">
        <v>1013.6778772352378</v>
      </c>
      <c r="C6">
        <v>35.977060000000009</v>
      </c>
      <c r="D6">
        <v>-8.747209999999999</v>
      </c>
      <c r="E6">
        <v>63.742289999999983</v>
      </c>
      <c r="F6">
        <v>134.31301924057541</v>
      </c>
      <c r="G6">
        <v>27.229848861694336</v>
      </c>
      <c r="H6">
        <v>6.0451364517211914</v>
      </c>
      <c r="I6">
        <v>14.151045799255371</v>
      </c>
      <c r="J6">
        <v>29.818031311035156</v>
      </c>
      <c r="K6">
        <v>31.435375213623047</v>
      </c>
      <c r="L6">
        <v>6.9787802696228027</v>
      </c>
      <c r="M6">
        <v>73.586990356445313</v>
      </c>
      <c r="N6">
        <v>16.33660888671875</v>
      </c>
      <c r="O6">
        <v>155.05705261230469</v>
      </c>
      <c r="P6">
        <v>34.423290252685547</v>
      </c>
      <c r="Q6">
        <v>6.3891386985778809</v>
      </c>
      <c r="R6">
        <v>5.8248100280761719</v>
      </c>
      <c r="S6">
        <v>14.956318855285645</v>
      </c>
      <c r="T6">
        <v>13.635283470153809</v>
      </c>
      <c r="U6">
        <v>31.51484489440918</v>
      </c>
      <c r="V6">
        <v>28.731258392333984</v>
      </c>
      <c r="W6">
        <v>12.086836814880371</v>
      </c>
      <c r="X6">
        <v>28.294046401977539</v>
      </c>
      <c r="Y6">
        <v>59.619113922119141</v>
      </c>
    </row>
    <row r="7" spans="1:25" x14ac:dyDescent="0.25">
      <c r="A7">
        <v>2005</v>
      </c>
      <c r="B7">
        <v>1215.87337754591</v>
      </c>
      <c r="C7">
        <v>45.508240000000001</v>
      </c>
      <c r="D7">
        <v>-2.3196999999999983</v>
      </c>
      <c r="E7">
        <v>136.31668000000005</v>
      </c>
      <c r="F7">
        <v>155.41218697245253</v>
      </c>
      <c r="G7">
        <v>43.18853759765625</v>
      </c>
      <c r="H7">
        <v>9.4628114700317383</v>
      </c>
      <c r="I7">
        <v>29.867624282836914</v>
      </c>
      <c r="J7">
        <v>34.051540374755859</v>
      </c>
      <c r="K7">
        <v>48.222732543945313</v>
      </c>
      <c r="L7">
        <v>10.565827369689941</v>
      </c>
      <c r="M7">
        <v>152.20620727539062</v>
      </c>
      <c r="N7">
        <v>33.349094390869141</v>
      </c>
      <c r="O7">
        <v>173.52752685546875</v>
      </c>
      <c r="P7">
        <v>38.020694732666016</v>
      </c>
      <c r="Q7">
        <v>10.133642196655273</v>
      </c>
      <c r="R7">
        <v>8.935420036315918</v>
      </c>
      <c r="S7">
        <v>31.984977722167969</v>
      </c>
      <c r="T7">
        <v>28.203010559082031</v>
      </c>
      <c r="U7">
        <v>36.465496063232422</v>
      </c>
      <c r="V7">
        <v>32.153743743896484</v>
      </c>
      <c r="W7">
        <v>12.895280838012695</v>
      </c>
      <c r="X7">
        <v>40.701580047607422</v>
      </c>
      <c r="Y7">
        <v>46.40313720703125</v>
      </c>
    </row>
    <row r="8" spans="1:25" x14ac:dyDescent="0.25">
      <c r="A8">
        <v>2006</v>
      </c>
      <c r="B8">
        <v>1418.548823672623</v>
      </c>
      <c r="C8">
        <v>53.576509999999992</v>
      </c>
      <c r="D8">
        <v>-10.433359999999997</v>
      </c>
      <c r="E8">
        <v>138.69382000000004</v>
      </c>
      <c r="F8">
        <v>183.75340717144519</v>
      </c>
      <c r="G8">
        <v>43.143150329589844</v>
      </c>
      <c r="H8">
        <v>9.3321247100830078</v>
      </c>
      <c r="I8">
        <v>30.000312805175781</v>
      </c>
      <c r="J8">
        <v>39.746974945068359</v>
      </c>
      <c r="K8">
        <v>46.666614532470703</v>
      </c>
      <c r="L8">
        <v>10.094270706176758</v>
      </c>
      <c r="M8">
        <v>150.02082824707031</v>
      </c>
      <c r="N8">
        <v>32.450412750244141</v>
      </c>
      <c r="O8">
        <v>198.76040649414062</v>
      </c>
      <c r="P8">
        <v>42.993080139160156</v>
      </c>
      <c r="Q8">
        <v>10.122992515563965</v>
      </c>
      <c r="R8">
        <v>8.6470785140991211</v>
      </c>
      <c r="S8">
        <v>32.542743682861328</v>
      </c>
      <c r="T8">
        <v>27.798072814941406</v>
      </c>
      <c r="U8">
        <v>43.115402221679688</v>
      </c>
      <c r="V8">
        <v>36.829261779785156</v>
      </c>
      <c r="W8">
        <v>11.800952911376953</v>
      </c>
      <c r="X8">
        <v>37.936946868896484</v>
      </c>
      <c r="Y8">
        <v>50.262104034423828</v>
      </c>
    </row>
    <row r="9" spans="1:25" x14ac:dyDescent="0.25">
      <c r="A9">
        <v>2007</v>
      </c>
      <c r="B9">
        <v>1705.119880729206</v>
      </c>
      <c r="C9">
        <v>48.013039999999997</v>
      </c>
      <c r="D9">
        <v>9.4468949999999978</v>
      </c>
      <c r="E9">
        <v>235.85777999999999</v>
      </c>
      <c r="F9">
        <v>217.15486885687912</v>
      </c>
      <c r="G9">
        <v>57.459934234619141</v>
      </c>
      <c r="H9">
        <v>12.274019241333008</v>
      </c>
      <c r="I9">
        <v>50.381591796875</v>
      </c>
      <c r="J9">
        <v>46.386463165283203</v>
      </c>
      <c r="K9">
        <v>60.428806304931641</v>
      </c>
      <c r="L9">
        <v>12.908199310302734</v>
      </c>
      <c r="M9">
        <v>248.04421997070312</v>
      </c>
      <c r="N9">
        <v>52.984737396240234</v>
      </c>
      <c r="O9">
        <v>228.37495422363281</v>
      </c>
      <c r="P9">
        <v>48.783184051513672</v>
      </c>
      <c r="Q9">
        <v>13.482244491577148</v>
      </c>
      <c r="R9">
        <v>11.197140693664551</v>
      </c>
      <c r="S9">
        <v>55.341030120849609</v>
      </c>
      <c r="T9">
        <v>45.961292266845703</v>
      </c>
      <c r="U9">
        <v>50.952632904052734</v>
      </c>
      <c r="V9">
        <v>42.316684722900391</v>
      </c>
      <c r="W9">
        <v>11.256223678588867</v>
      </c>
      <c r="X9">
        <v>46.203807830810547</v>
      </c>
      <c r="Y9">
        <v>42.539966583251953</v>
      </c>
    </row>
    <row r="10" spans="1:25" x14ac:dyDescent="0.25">
      <c r="A10">
        <v>2008</v>
      </c>
      <c r="B10">
        <v>1963.0995745426862</v>
      </c>
      <c r="C10">
        <v>53.713079999999984</v>
      </c>
      <c r="D10">
        <v>14.993410000000004</v>
      </c>
      <c r="E10">
        <v>134.73403000000002</v>
      </c>
      <c r="F10">
        <v>249.62207413904264</v>
      </c>
      <c r="G10">
        <v>68.706489562988281</v>
      </c>
      <c r="H10">
        <v>14.495443344116211</v>
      </c>
      <c r="I10">
        <v>28.425691604614258</v>
      </c>
      <c r="J10">
        <v>52.664348602294922</v>
      </c>
      <c r="K10">
        <v>69.585014343261719</v>
      </c>
      <c r="L10">
        <v>14.680791854858398</v>
      </c>
      <c r="M10">
        <v>136.45683288574219</v>
      </c>
      <c r="N10">
        <v>28.789161682128906</v>
      </c>
      <c r="O10">
        <v>252.81390380859375</v>
      </c>
      <c r="P10">
        <v>53.337749481201172</v>
      </c>
      <c r="Q10">
        <v>16.12110710144043</v>
      </c>
      <c r="R10">
        <v>12.893738746643066</v>
      </c>
      <c r="S10">
        <v>31.613628387451172</v>
      </c>
      <c r="T10">
        <v>25.284734725952148</v>
      </c>
      <c r="U10">
        <v>58.570652008056641</v>
      </c>
      <c r="V10">
        <v>46.8450927734375</v>
      </c>
      <c r="W10">
        <v>15.164900779724121</v>
      </c>
      <c r="X10">
        <v>29.738502502441406</v>
      </c>
      <c r="Y10">
        <v>55.096595764160156</v>
      </c>
    </row>
    <row r="11" spans="1:25" x14ac:dyDescent="0.25">
      <c r="A11">
        <v>2009</v>
      </c>
      <c r="B11">
        <v>2004.5523819547147</v>
      </c>
      <c r="C11">
        <v>56.263279999999988</v>
      </c>
      <c r="D11">
        <v>33.456669999999995</v>
      </c>
      <c r="E11">
        <v>106.35705999999996</v>
      </c>
      <c r="F11">
        <v>240.65245203325969</v>
      </c>
      <c r="G11">
        <v>89.719955444335938</v>
      </c>
      <c r="H11">
        <v>18.695928573608398</v>
      </c>
      <c r="I11">
        <v>22.162784576416016</v>
      </c>
      <c r="J11">
        <v>50.147384643554688</v>
      </c>
      <c r="K11">
        <v>91.191398620605469</v>
      </c>
      <c r="L11">
        <v>19.00255012512207</v>
      </c>
      <c r="M11">
        <v>108.10135650634766</v>
      </c>
      <c r="N11">
        <v>22.526262283325195</v>
      </c>
      <c r="O11">
        <v>244.59925842285156</v>
      </c>
      <c r="P11">
        <v>50.969825744628906</v>
      </c>
      <c r="Q11">
        <v>21.05164909362793</v>
      </c>
      <c r="R11">
        <v>16.897287368774414</v>
      </c>
      <c r="S11">
        <v>24.955333709716797</v>
      </c>
      <c r="T11">
        <v>20.030614852905273</v>
      </c>
      <c r="U11">
        <v>56.466041564941406</v>
      </c>
      <c r="V11">
        <v>45.322963714599609</v>
      </c>
      <c r="W11">
        <v>20.543600082397461</v>
      </c>
      <c r="X11">
        <v>24.353076934814453</v>
      </c>
      <c r="Y11">
        <v>55.103324890136719</v>
      </c>
    </row>
    <row r="12" spans="1:25" x14ac:dyDescent="0.25">
      <c r="A12">
        <v>2010</v>
      </c>
      <c r="B12">
        <v>2373.3493665327283</v>
      </c>
      <c r="C12">
        <v>58.125050000000016</v>
      </c>
      <c r="D12">
        <v>37.924139999999994</v>
      </c>
      <c r="E12">
        <v>176.62899999999993</v>
      </c>
      <c r="F12">
        <v>270.20131872104491</v>
      </c>
      <c r="G12">
        <v>96.049186706542969</v>
      </c>
      <c r="H12">
        <v>19.770709991455078</v>
      </c>
      <c r="I12">
        <v>36.357212066650391</v>
      </c>
      <c r="J12">
        <v>55.618087768554688</v>
      </c>
      <c r="K12">
        <v>96.049186706542969</v>
      </c>
      <c r="L12">
        <v>19.770709991455078</v>
      </c>
      <c r="M12">
        <v>176.62899780273438</v>
      </c>
      <c r="N12">
        <v>36.357212066650391</v>
      </c>
      <c r="O12">
        <v>270.20132446289062</v>
      </c>
      <c r="P12">
        <v>55.618083953857422</v>
      </c>
      <c r="Q12">
        <v>22.536722183227539</v>
      </c>
      <c r="R12">
        <v>17.79741096496582</v>
      </c>
      <c r="S12">
        <v>41.443752288818359</v>
      </c>
      <c r="T12">
        <v>32.728427886962891</v>
      </c>
      <c r="U12">
        <v>63.399307250976563</v>
      </c>
      <c r="V12">
        <v>50.066890716552734</v>
      </c>
      <c r="W12">
        <v>17.692543029785156</v>
      </c>
      <c r="X12">
        <v>32.535579681396484</v>
      </c>
      <c r="Y12">
        <v>49.771877288818359</v>
      </c>
    </row>
    <row r="13" spans="1:25" x14ac:dyDescent="0.25">
      <c r="A13">
        <v>2011</v>
      </c>
      <c r="B13">
        <v>2744.3174580901118</v>
      </c>
      <c r="C13">
        <v>58.888630000000006</v>
      </c>
      <c r="D13">
        <v>20.914130000000004</v>
      </c>
      <c r="E13">
        <v>197.47010999999992</v>
      </c>
      <c r="F13">
        <v>303.88865789070087</v>
      </c>
      <c r="G13">
        <v>79.802757263183594</v>
      </c>
      <c r="H13">
        <v>16.226018905639648</v>
      </c>
      <c r="I13">
        <v>40.150913238525391</v>
      </c>
      <c r="J13">
        <v>61.788627624511719</v>
      </c>
      <c r="K13">
        <v>77.360610961914063</v>
      </c>
      <c r="L13">
        <v>15.729465484619141</v>
      </c>
      <c r="M13">
        <v>191.42706298828125</v>
      </c>
      <c r="N13">
        <v>38.922203063964844</v>
      </c>
      <c r="O13">
        <v>294.58895874023437</v>
      </c>
      <c r="P13">
        <v>59.897754669189453</v>
      </c>
      <c r="Q13">
        <v>18.724704742431641</v>
      </c>
      <c r="R13">
        <v>14.334515571594238</v>
      </c>
      <c r="S13">
        <v>46.333850860595703</v>
      </c>
      <c r="T13">
        <v>35.470432281494141</v>
      </c>
      <c r="U13">
        <v>71.303611755371094</v>
      </c>
      <c r="V13">
        <v>54.585792541503906</v>
      </c>
      <c r="W13">
        <v>13.731596946716309</v>
      </c>
      <c r="X13">
        <v>33.978523254394531</v>
      </c>
      <c r="Y13">
        <v>52.289878845214844</v>
      </c>
    </row>
    <row r="14" spans="1:25" x14ac:dyDescent="0.25">
      <c r="A14">
        <v>2012</v>
      </c>
      <c r="B14">
        <v>2978.9966166190802</v>
      </c>
      <c r="C14">
        <v>56.835130000000014</v>
      </c>
      <c r="D14">
        <v>23.67476000000002</v>
      </c>
      <c r="E14">
        <v>160.74575999999996</v>
      </c>
      <c r="F14">
        <v>324.18299380725239</v>
      </c>
      <c r="G14">
        <v>80.5098876953125</v>
      </c>
      <c r="H14">
        <v>16.172258377075195</v>
      </c>
      <c r="I14">
        <v>32.289474487304688</v>
      </c>
      <c r="J14">
        <v>65.119590759277344</v>
      </c>
      <c r="K14">
        <v>76.46380615234375</v>
      </c>
      <c r="L14">
        <v>15.359509468078613</v>
      </c>
      <c r="M14">
        <v>152.6673583984375</v>
      </c>
      <c r="N14">
        <v>30.666742324829102</v>
      </c>
      <c r="O14">
        <v>307.89089965820312</v>
      </c>
      <c r="P14">
        <v>61.846954345703125</v>
      </c>
      <c r="Q14">
        <v>18.890623092651367</v>
      </c>
      <c r="R14">
        <v>14.168342590332031</v>
      </c>
      <c r="S14">
        <v>37.716949462890625</v>
      </c>
      <c r="T14">
        <v>28.288461685180664</v>
      </c>
      <c r="U14">
        <v>76.065422058105469</v>
      </c>
      <c r="V14">
        <v>57.050571441650391</v>
      </c>
      <c r="W14">
        <v>14.238484382629395</v>
      </c>
      <c r="X14">
        <v>28.428506851196289</v>
      </c>
      <c r="Y14">
        <v>57.333011627197266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79995117038483843"/>
  </sheetPr>
  <dimension ref="A1:Y14"/>
  <sheetViews>
    <sheetView workbookViewId="0">
      <selection activeCell="Q1" sqref="Q1"/>
    </sheetView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26</v>
      </c>
      <c r="D1" t="s">
        <v>27</v>
      </c>
      <c r="E1" t="s">
        <v>28</v>
      </c>
      <c r="F1" t="s">
        <v>29</v>
      </c>
      <c r="G1" t="s">
        <v>279</v>
      </c>
      <c r="H1" t="s">
        <v>52</v>
      </c>
      <c r="I1" t="s">
        <v>53</v>
      </c>
      <c r="J1" t="s">
        <v>54</v>
      </c>
      <c r="K1" t="s">
        <v>55</v>
      </c>
      <c r="L1" t="s">
        <v>58</v>
      </c>
      <c r="M1" t="s">
        <v>56</v>
      </c>
      <c r="N1" t="s">
        <v>59</v>
      </c>
      <c r="O1" t="s">
        <v>57</v>
      </c>
      <c r="P1" t="s">
        <v>60</v>
      </c>
      <c r="Q1" t="s">
        <v>280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43</v>
      </c>
      <c r="X1" t="s">
        <v>44</v>
      </c>
      <c r="Y1" t="s">
        <v>45</v>
      </c>
    </row>
    <row r="2" spans="1:25" x14ac:dyDescent="0.25">
      <c r="A2">
        <v>2000</v>
      </c>
      <c r="B2">
        <v>19.858361476898192</v>
      </c>
      <c r="C2">
        <v>8.371830000000001</v>
      </c>
      <c r="D2">
        <v>0.13209000000000004</v>
      </c>
      <c r="E2">
        <v>0.53460000000000019</v>
      </c>
      <c r="F2">
        <v>5.7932238952920008</v>
      </c>
      <c r="G2">
        <v>8.5039196014404297</v>
      </c>
      <c r="H2">
        <v>18.025304794311523</v>
      </c>
      <c r="I2">
        <v>1.1331629753112793</v>
      </c>
      <c r="J2">
        <v>12.279586791992188</v>
      </c>
      <c r="K2">
        <v>10.768446922302246</v>
      </c>
      <c r="L2">
        <v>22.825302124023438</v>
      </c>
      <c r="M2">
        <v>0.67695975303649902</v>
      </c>
      <c r="N2">
        <v>1.4349154233932495</v>
      </c>
      <c r="O2">
        <v>7.335914134979248</v>
      </c>
      <c r="P2">
        <v>15.549544334411621</v>
      </c>
      <c r="Q2">
        <v>18.025304794311523</v>
      </c>
      <c r="R2">
        <v>18.025304794311523</v>
      </c>
      <c r="S2">
        <v>1.1331629753112793</v>
      </c>
      <c r="T2">
        <v>1.1331629753112793</v>
      </c>
      <c r="U2">
        <v>12.279586791992188</v>
      </c>
      <c r="V2">
        <v>12.279586791992188</v>
      </c>
      <c r="W2">
        <v>57.335941314697266</v>
      </c>
      <c r="X2">
        <v>3.60443115234375</v>
      </c>
      <c r="Y2">
        <v>39.059627532958984</v>
      </c>
    </row>
    <row r="3" spans="1:25" x14ac:dyDescent="0.25">
      <c r="A3">
        <v>2001</v>
      </c>
      <c r="B3">
        <v>20.527410411834715</v>
      </c>
      <c r="C3">
        <v>9.1976500000000012</v>
      </c>
      <c r="D3">
        <v>-0.14378666666666673</v>
      </c>
      <c r="E3">
        <v>-0.26484000000000002</v>
      </c>
      <c r="F3">
        <v>6.1839818224440002</v>
      </c>
      <c r="G3">
        <v>9.053863525390625</v>
      </c>
      <c r="H3">
        <v>18.764631271362305</v>
      </c>
      <c r="I3">
        <v>-0.54889547824859619</v>
      </c>
      <c r="J3">
        <v>12.816642761230469</v>
      </c>
      <c r="K3">
        <v>11.149725914001465</v>
      </c>
      <c r="L3">
        <v>23.108421325683594</v>
      </c>
      <c r="M3">
        <v>-0.32614734768867493</v>
      </c>
      <c r="N3">
        <v>-0.67595833539962769</v>
      </c>
      <c r="O3">
        <v>7.6155004501342773</v>
      </c>
      <c r="P3">
        <v>15.783544540405273</v>
      </c>
      <c r="Q3">
        <v>19.190990447998047</v>
      </c>
      <c r="R3">
        <v>18.66352653503418</v>
      </c>
      <c r="S3">
        <v>-0.56136715412139893</v>
      </c>
      <c r="T3">
        <v>-0.54593801498413086</v>
      </c>
      <c r="U3">
        <v>13.107855796813965</v>
      </c>
      <c r="V3">
        <v>12.747586250305176</v>
      </c>
      <c r="W3">
        <v>60.467910766601563</v>
      </c>
      <c r="X3">
        <v>-1.7687832117080688</v>
      </c>
      <c r="Y3">
        <v>41.300872802734375</v>
      </c>
    </row>
    <row r="4" spans="1:25" x14ac:dyDescent="0.25">
      <c r="A4">
        <v>2002</v>
      </c>
      <c r="B4">
        <v>26.345690998077394</v>
      </c>
      <c r="C4">
        <v>10.449870000000004</v>
      </c>
      <c r="D4">
        <v>-0.57324333333333322</v>
      </c>
      <c r="E4">
        <v>-0.37804000000000004</v>
      </c>
      <c r="F4">
        <v>7.8034805056051972</v>
      </c>
      <c r="G4">
        <v>9.8766269683837891</v>
      </c>
      <c r="H4">
        <v>20.026243209838867</v>
      </c>
      <c r="I4">
        <v>-0.76652896404266357</v>
      </c>
      <c r="J4">
        <v>15.822648048400879</v>
      </c>
      <c r="K4">
        <v>11.973052978515625</v>
      </c>
      <c r="L4">
        <v>24.27703857421875</v>
      </c>
      <c r="M4">
        <v>-0.45828327536582947</v>
      </c>
      <c r="N4">
        <v>-0.92923343181610107</v>
      </c>
      <c r="O4">
        <v>9.4598569869995117</v>
      </c>
      <c r="P4">
        <v>19.181184768676758</v>
      </c>
      <c r="Q4">
        <v>20.934959411621094</v>
      </c>
      <c r="R4">
        <v>20.041694641113281</v>
      </c>
      <c r="S4">
        <v>-0.80131113529205322</v>
      </c>
      <c r="T4">
        <v>-0.767120361328125</v>
      </c>
      <c r="U4">
        <v>16.540620803833008</v>
      </c>
      <c r="V4">
        <v>15.834856033325195</v>
      </c>
      <c r="W4">
        <v>57.083507537841797</v>
      </c>
      <c r="X4">
        <v>-2.184941291809082</v>
      </c>
      <c r="Y4">
        <v>45.101432800292969</v>
      </c>
    </row>
    <row r="5" spans="1:25" x14ac:dyDescent="0.25">
      <c r="A5">
        <v>2003</v>
      </c>
      <c r="B5">
        <v>38.461569690704344</v>
      </c>
      <c r="C5">
        <v>11.756080000000001</v>
      </c>
      <c r="D5">
        <v>-0.27213500000000007</v>
      </c>
      <c r="E5">
        <v>-0.36978000000000005</v>
      </c>
      <c r="F5">
        <v>8.7400770704617585</v>
      </c>
      <c r="G5">
        <v>11.483944892883301</v>
      </c>
      <c r="H5">
        <v>22.792068481445313</v>
      </c>
      <c r="I5">
        <v>-0.7338985800743103</v>
      </c>
      <c r="J5">
        <v>17.346340179443359</v>
      </c>
      <c r="K5">
        <v>13.61252498626709</v>
      </c>
      <c r="L5">
        <v>27.016639709472656</v>
      </c>
      <c r="M5">
        <v>-0.43831971287727356</v>
      </c>
      <c r="N5">
        <v>-0.86992859840393066</v>
      </c>
      <c r="O5">
        <v>10.360073089599609</v>
      </c>
      <c r="P5">
        <v>20.561531066894531</v>
      </c>
      <c r="Q5">
        <v>24.34190559387207</v>
      </c>
      <c r="R5">
        <v>22.786006927490234</v>
      </c>
      <c r="S5">
        <v>-0.78380286693572998</v>
      </c>
      <c r="T5">
        <v>-0.7337033748626709</v>
      </c>
      <c r="U5">
        <v>18.525873184204102</v>
      </c>
      <c r="V5">
        <v>17.341726303100586</v>
      </c>
      <c r="W5">
        <v>57.841266632080078</v>
      </c>
      <c r="X5">
        <v>-1.8624734878540039</v>
      </c>
      <c r="Y5">
        <v>44.021205902099609</v>
      </c>
    </row>
    <row r="6" spans="1:25" x14ac:dyDescent="0.25">
      <c r="A6">
        <v>2004</v>
      </c>
      <c r="B6">
        <v>63.537984729766848</v>
      </c>
      <c r="C6">
        <v>13.250979999999998</v>
      </c>
      <c r="D6">
        <v>-0.11511999999999983</v>
      </c>
      <c r="E6">
        <v>-0.16090000000000002</v>
      </c>
      <c r="F6">
        <v>9.7148694772208177</v>
      </c>
      <c r="G6">
        <v>13.135860443115234</v>
      </c>
      <c r="H6">
        <v>25.529247283935547</v>
      </c>
      <c r="I6">
        <v>-0.31270551681518555</v>
      </c>
      <c r="J6">
        <v>18.88062858581543</v>
      </c>
      <c r="K6">
        <v>15.164633750915527</v>
      </c>
      <c r="L6">
        <v>29.472122192382812</v>
      </c>
      <c r="M6">
        <v>-0.18575027585029602</v>
      </c>
      <c r="N6">
        <v>-0.36100146174430847</v>
      </c>
      <c r="O6">
        <v>11.215287208557129</v>
      </c>
      <c r="P6">
        <v>21.796655654907227</v>
      </c>
      <c r="Q6">
        <v>27.843381881713867</v>
      </c>
      <c r="R6">
        <v>25.38408088684082</v>
      </c>
      <c r="S6">
        <v>-0.34105110168457031</v>
      </c>
      <c r="T6">
        <v>-0.31092739105224609</v>
      </c>
      <c r="U6">
        <v>20.59208869934082</v>
      </c>
      <c r="V6">
        <v>18.773269653320313</v>
      </c>
      <c r="W6">
        <v>57.893165588378906</v>
      </c>
      <c r="X6">
        <v>-0.70912826061248779</v>
      </c>
      <c r="Y6">
        <v>42.815963745117188</v>
      </c>
    </row>
    <row r="7" spans="1:25" x14ac:dyDescent="0.25">
      <c r="A7">
        <v>2005</v>
      </c>
      <c r="B7">
        <v>95.519430629730223</v>
      </c>
      <c r="C7">
        <v>14.126910000000002</v>
      </c>
      <c r="D7">
        <v>3.0410000000001852E-2</v>
      </c>
      <c r="E7">
        <v>0.48534999999999995</v>
      </c>
      <c r="F7">
        <v>10.620479410341872</v>
      </c>
      <c r="G7">
        <v>14.157320022583008</v>
      </c>
      <c r="H7">
        <v>26.952651977539062</v>
      </c>
      <c r="I7">
        <v>0.92400747537612915</v>
      </c>
      <c r="J7">
        <v>20.219228744506836</v>
      </c>
      <c r="K7">
        <v>15.807543754577637</v>
      </c>
      <c r="L7">
        <v>30.094341278076172</v>
      </c>
      <c r="M7">
        <v>0.54192394018173218</v>
      </c>
      <c r="N7">
        <v>1.0317127704620361</v>
      </c>
      <c r="O7">
        <v>11.858437538146973</v>
      </c>
      <c r="P7">
        <v>22.576047897338867</v>
      </c>
      <c r="Q7">
        <v>30.008516311645508</v>
      </c>
      <c r="R7">
        <v>26.460248947143555</v>
      </c>
      <c r="S7">
        <v>1.0287704467773437</v>
      </c>
      <c r="T7">
        <v>0.90712648630142212</v>
      </c>
      <c r="U7">
        <v>22.511661529541016</v>
      </c>
      <c r="V7">
        <v>19.849838256835938</v>
      </c>
      <c r="W7">
        <v>56.039413452148438</v>
      </c>
      <c r="X7">
        <v>1.9211777448654175</v>
      </c>
      <c r="Y7">
        <v>42.039413452148438</v>
      </c>
    </row>
    <row r="8" spans="1:25" x14ac:dyDescent="0.25">
      <c r="A8">
        <v>2006</v>
      </c>
      <c r="B8">
        <v>127.91030977249146</v>
      </c>
      <c r="C8">
        <v>16.105279999999997</v>
      </c>
      <c r="D8">
        <v>4.2369999999999998E-2</v>
      </c>
      <c r="E8">
        <v>1.53474</v>
      </c>
      <c r="F8">
        <v>12.269139688447138</v>
      </c>
      <c r="G8">
        <v>16.147649765014648</v>
      </c>
      <c r="H8">
        <v>30.124612808227539</v>
      </c>
      <c r="I8">
        <v>2.8631687164306641</v>
      </c>
      <c r="J8">
        <v>22.888969421386719</v>
      </c>
      <c r="K8">
        <v>17.466415405273438</v>
      </c>
      <c r="L8">
        <v>32.584865570068359</v>
      </c>
      <c r="M8">
        <v>1.6600809097290039</v>
      </c>
      <c r="N8">
        <v>3.097001314163208</v>
      </c>
      <c r="O8">
        <v>13.271150588989258</v>
      </c>
      <c r="P8">
        <v>24.758293151855469</v>
      </c>
      <c r="Q8">
        <v>34.227310180664063</v>
      </c>
      <c r="R8">
        <v>29.237035751342773</v>
      </c>
      <c r="S8">
        <v>3.2531061172485352</v>
      </c>
      <c r="T8">
        <v>2.7788095474243164</v>
      </c>
      <c r="U8">
        <v>26.00623893737793</v>
      </c>
      <c r="V8">
        <v>22.214578628540039</v>
      </c>
      <c r="W8">
        <v>53.912605285644531</v>
      </c>
      <c r="X8">
        <v>5.1240787506103516</v>
      </c>
      <c r="Y8">
        <v>40.963314056396484</v>
      </c>
    </row>
    <row r="9" spans="1:25" x14ac:dyDescent="0.25">
      <c r="A9">
        <v>2007</v>
      </c>
      <c r="B9">
        <v>161.28701382064818</v>
      </c>
      <c r="C9">
        <v>19.150849999999998</v>
      </c>
      <c r="D9">
        <v>-0.24262500000000076</v>
      </c>
      <c r="E9">
        <v>0.58862999999999999</v>
      </c>
      <c r="F9">
        <v>14.951288561834316</v>
      </c>
      <c r="G9">
        <v>18.908224105834961</v>
      </c>
      <c r="H9">
        <v>34.576774597167969</v>
      </c>
      <c r="I9">
        <v>1.0764060020446777</v>
      </c>
      <c r="J9">
        <v>27.340869903564453</v>
      </c>
      <c r="K9">
        <v>19.885185241699219</v>
      </c>
      <c r="L9">
        <v>36.363304138183594</v>
      </c>
      <c r="M9">
        <v>0.61904364824295044</v>
      </c>
      <c r="N9">
        <v>1.1320222616195679</v>
      </c>
      <c r="O9">
        <v>15.723799705505371</v>
      </c>
      <c r="P9">
        <v>28.753532409667969</v>
      </c>
      <c r="Q9">
        <v>40.078754425048828</v>
      </c>
      <c r="R9">
        <v>33.285812377929687</v>
      </c>
      <c r="S9">
        <v>1.2476874589920044</v>
      </c>
      <c r="T9">
        <v>1.0362170934677124</v>
      </c>
      <c r="U9">
        <v>31.691446304321289</v>
      </c>
      <c r="V9">
        <v>26.320068359375</v>
      </c>
      <c r="W9">
        <v>54.888950347900391</v>
      </c>
      <c r="X9">
        <v>1.7087422609329224</v>
      </c>
      <c r="Y9">
        <v>43.402305603027344</v>
      </c>
    </row>
    <row r="10" spans="1:25" x14ac:dyDescent="0.25">
      <c r="A10">
        <v>2008</v>
      </c>
      <c r="B10">
        <v>195.81516104507446</v>
      </c>
      <c r="C10">
        <v>22.164810000000003</v>
      </c>
      <c r="D10">
        <v>0.49866999999999995</v>
      </c>
      <c r="E10">
        <v>2.1053099999999993</v>
      </c>
      <c r="F10">
        <v>18.937753553242231</v>
      </c>
      <c r="G10">
        <v>22.663480758666992</v>
      </c>
      <c r="H10">
        <v>40.629997253417969</v>
      </c>
      <c r="I10">
        <v>3.7742986679077148</v>
      </c>
      <c r="J10">
        <v>33.950695037841797</v>
      </c>
      <c r="K10">
        <v>22.953269958496094</v>
      </c>
      <c r="L10">
        <v>41.149520874023438</v>
      </c>
      <c r="M10">
        <v>2.1322300434112549</v>
      </c>
      <c r="N10">
        <v>3.8225595951080322</v>
      </c>
      <c r="O10">
        <v>19.179904937744141</v>
      </c>
      <c r="P10">
        <v>34.384811401367188</v>
      </c>
      <c r="Q10">
        <v>48.038570404052734</v>
      </c>
      <c r="R10">
        <v>38.421478271484375</v>
      </c>
      <c r="S10">
        <v>4.4625129699707031</v>
      </c>
      <c r="T10">
        <v>3.5691397190093994</v>
      </c>
      <c r="U10">
        <v>40.141342163085938</v>
      </c>
      <c r="V10">
        <v>32.105243682861328</v>
      </c>
      <c r="W10">
        <v>51.853748321533203</v>
      </c>
      <c r="X10">
        <v>4.8169217109680176</v>
      </c>
      <c r="Y10">
        <v>43.329334259033203</v>
      </c>
    </row>
    <row r="11" spans="1:25" x14ac:dyDescent="0.25">
      <c r="A11">
        <v>2009</v>
      </c>
      <c r="B11">
        <v>228.67669843292236</v>
      </c>
      <c r="C11">
        <v>22.27092</v>
      </c>
      <c r="D11">
        <v>1.0219800000000001</v>
      </c>
      <c r="E11">
        <v>1.7764800000000001</v>
      </c>
      <c r="F11">
        <v>20.110872262628227</v>
      </c>
      <c r="G11">
        <v>23.292900085449219</v>
      </c>
      <c r="H11">
        <v>40.937236785888672</v>
      </c>
      <c r="I11">
        <v>3.1221609115600586</v>
      </c>
      <c r="J11">
        <v>35.344829559326172</v>
      </c>
      <c r="K11">
        <v>23.67491340637207</v>
      </c>
      <c r="L11">
        <v>41.608627319335938</v>
      </c>
      <c r="M11">
        <v>1.8056150674819946</v>
      </c>
      <c r="N11">
        <v>3.1733658313751221</v>
      </c>
      <c r="O11">
        <v>20.440698623657227</v>
      </c>
      <c r="P11">
        <v>35.92449951171875</v>
      </c>
      <c r="Q11">
        <v>49.372714996337891</v>
      </c>
      <c r="R11">
        <v>39.629440307617188</v>
      </c>
      <c r="S11">
        <v>3.7655093669891357</v>
      </c>
      <c r="T11">
        <v>3.0224192142486572</v>
      </c>
      <c r="U11">
        <v>42.627941131591797</v>
      </c>
      <c r="V11">
        <v>34.215686798095703</v>
      </c>
      <c r="W11">
        <v>51.555488586425781</v>
      </c>
      <c r="X11">
        <v>3.9319832324981689</v>
      </c>
      <c r="Y11">
        <v>44.512527465820312</v>
      </c>
    </row>
    <row r="12" spans="1:25" x14ac:dyDescent="0.25">
      <c r="A12">
        <v>2010</v>
      </c>
      <c r="B12">
        <v>263.67727160644529</v>
      </c>
      <c r="C12">
        <v>24.692720000000005</v>
      </c>
      <c r="D12">
        <v>0.39223000000000008</v>
      </c>
      <c r="E12">
        <v>0.56480000000000008</v>
      </c>
      <c r="F12">
        <v>21.6288373212527</v>
      </c>
      <c r="G12">
        <v>25.084949493408203</v>
      </c>
      <c r="H12">
        <v>43.213737487792969</v>
      </c>
      <c r="I12">
        <v>0.97297859191894531</v>
      </c>
      <c r="J12">
        <v>37.259906768798828</v>
      </c>
      <c r="K12">
        <v>25.084949493408203</v>
      </c>
      <c r="L12">
        <v>43.213737487792969</v>
      </c>
      <c r="M12">
        <v>0.564799964427948</v>
      </c>
      <c r="N12">
        <v>0.97297853231430054</v>
      </c>
      <c r="O12">
        <v>21.628837585449219</v>
      </c>
      <c r="P12">
        <v>37.259906768798828</v>
      </c>
      <c r="Q12">
        <v>53.171226501464844</v>
      </c>
      <c r="R12">
        <v>41.989700317382813</v>
      </c>
      <c r="S12">
        <v>1.1971763372421265</v>
      </c>
      <c r="T12">
        <v>0.94541871547698975</v>
      </c>
      <c r="U12">
        <v>45.845489501953125</v>
      </c>
      <c r="V12">
        <v>36.204513549804688</v>
      </c>
      <c r="W12">
        <v>53.0577392578125</v>
      </c>
      <c r="X12">
        <v>1.1946210861206055</v>
      </c>
      <c r="Y12">
        <v>45.747638702392578</v>
      </c>
    </row>
    <row r="13" spans="1:25" x14ac:dyDescent="0.25">
      <c r="A13">
        <v>2011</v>
      </c>
      <c r="B13">
        <v>299.71519544982908</v>
      </c>
      <c r="C13">
        <v>21.731579999999997</v>
      </c>
      <c r="D13">
        <v>0.48926999999999993</v>
      </c>
      <c r="E13">
        <v>1.3979800000000002</v>
      </c>
      <c r="F13">
        <v>23.915552518528546</v>
      </c>
      <c r="G13">
        <v>22.220849990844727</v>
      </c>
      <c r="H13">
        <v>37.51507568359375</v>
      </c>
      <c r="I13">
        <v>2.3601853847503662</v>
      </c>
      <c r="J13">
        <v>40.376213073730469</v>
      </c>
      <c r="K13">
        <v>21.540840148925781</v>
      </c>
      <c r="L13">
        <v>36.367027282714844</v>
      </c>
      <c r="M13">
        <v>1.3551985025405884</v>
      </c>
      <c r="N13">
        <v>2.2879581451416016</v>
      </c>
      <c r="O13">
        <v>23.183679580688477</v>
      </c>
      <c r="P13">
        <v>39.140602111816406</v>
      </c>
      <c r="Q13">
        <v>47.100349426269531</v>
      </c>
      <c r="R13">
        <v>36.057212829589844</v>
      </c>
      <c r="S13">
        <v>2.9632232189178467</v>
      </c>
      <c r="T13">
        <v>2.2684667110443115</v>
      </c>
      <c r="U13">
        <v>50.692516326904297</v>
      </c>
      <c r="V13">
        <v>38.807163238525391</v>
      </c>
      <c r="W13">
        <v>46.746898651123047</v>
      </c>
      <c r="X13">
        <v>2.9409868717193604</v>
      </c>
      <c r="Y13">
        <v>50.312114715576172</v>
      </c>
    </row>
    <row r="14" spans="1:25" x14ac:dyDescent="0.25">
      <c r="A14">
        <v>2012</v>
      </c>
      <c r="B14">
        <v>335.09519334411618</v>
      </c>
      <c r="C14">
        <v>22.532139999999998</v>
      </c>
      <c r="D14">
        <v>0.69069999999999987</v>
      </c>
      <c r="E14">
        <v>1.3554800000000002</v>
      </c>
      <c r="F14">
        <v>28.046273431799374</v>
      </c>
      <c r="G14">
        <v>23.22283935546875</v>
      </c>
      <c r="H14">
        <v>38.418491363525391</v>
      </c>
      <c r="I14">
        <v>2.2424259185791016</v>
      </c>
      <c r="J14">
        <v>46.398094177246094</v>
      </c>
      <c r="K14">
        <v>22.055757522583008</v>
      </c>
      <c r="L14">
        <v>36.487739562988281</v>
      </c>
      <c r="M14">
        <v>1.2873592376708984</v>
      </c>
      <c r="N14">
        <v>2.1297309398651123</v>
      </c>
      <c r="O14">
        <v>26.636785507202148</v>
      </c>
      <c r="P14">
        <v>44.066322326660156</v>
      </c>
      <c r="Q14">
        <v>49.224212646484375</v>
      </c>
      <c r="R14">
        <v>36.919136047363281</v>
      </c>
      <c r="S14">
        <v>2.873138427734375</v>
      </c>
      <c r="T14">
        <v>2.1549105644226074</v>
      </c>
      <c r="U14">
        <v>59.448184967041016</v>
      </c>
      <c r="V14">
        <v>44.587314605712891</v>
      </c>
      <c r="W14">
        <v>44.129253387451172</v>
      </c>
      <c r="X14">
        <v>2.575753927230835</v>
      </c>
      <c r="Y14">
        <v>53.294994354248047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79998168889431442"/>
  </sheetPr>
  <dimension ref="A1:D14"/>
  <sheetViews>
    <sheetView workbookViewId="0">
      <selection activeCell="B1" sqref="B1:D1"/>
    </sheetView>
  </sheetViews>
  <sheetFormatPr defaultRowHeight="15.75" x14ac:dyDescent="0.25"/>
  <sheetData>
    <row r="1" spans="1:4" x14ac:dyDescent="0.25">
      <c r="A1" t="s">
        <v>0</v>
      </c>
      <c r="B1" t="s">
        <v>293</v>
      </c>
      <c r="C1" t="s">
        <v>294</v>
      </c>
      <c r="D1" t="s">
        <v>295</v>
      </c>
    </row>
    <row r="2" spans="1:4" x14ac:dyDescent="0.25">
      <c r="A2">
        <v>2000</v>
      </c>
      <c r="B2">
        <v>5.6733193397521973</v>
      </c>
      <c r="C2">
        <v>0.35665395855903625</v>
      </c>
      <c r="D2">
        <v>3.864901065826416</v>
      </c>
    </row>
    <row r="3" spans="1:4" x14ac:dyDescent="0.25">
      <c r="A3">
        <v>2001</v>
      </c>
      <c r="B3">
        <v>6.3063325881958008</v>
      </c>
      <c r="C3">
        <v>-0.18447032570838928</v>
      </c>
      <c r="D3">
        <v>4.3073596954345703</v>
      </c>
    </row>
    <row r="4" spans="1:4" x14ac:dyDescent="0.25">
      <c r="A4">
        <v>2002</v>
      </c>
      <c r="B4">
        <v>7.3159780502319336</v>
      </c>
      <c r="C4">
        <v>-0.28002801537513733</v>
      </c>
      <c r="D4">
        <v>5.7803225517272949</v>
      </c>
    </row>
    <row r="5" spans="1:4" x14ac:dyDescent="0.25">
      <c r="A5">
        <v>2003</v>
      </c>
      <c r="B5">
        <v>6.9738693237304687</v>
      </c>
      <c r="C5">
        <v>-0.22455675899982452</v>
      </c>
      <c r="D5">
        <v>5.3075971603393555</v>
      </c>
    </row>
    <row r="6" spans="1:4" x14ac:dyDescent="0.25">
      <c r="A6">
        <v>2004</v>
      </c>
      <c r="B6">
        <v>5.8307704925537109</v>
      </c>
      <c r="C6">
        <v>-7.1420595049858093E-2</v>
      </c>
      <c r="D6">
        <v>4.3122544288635254</v>
      </c>
    </row>
    <row r="7" spans="1:4" x14ac:dyDescent="0.25">
      <c r="A7">
        <v>2005</v>
      </c>
      <c r="B7">
        <v>4.2271080017089844</v>
      </c>
      <c r="C7">
        <v>0.14491632580757141</v>
      </c>
      <c r="D7">
        <v>3.1710741519927979</v>
      </c>
    </row>
    <row r="8" spans="1:4" x14ac:dyDescent="0.25">
      <c r="A8">
        <v>2006</v>
      </c>
      <c r="B8">
        <v>4.4168696403503418</v>
      </c>
      <c r="C8">
        <v>0.41979771852493286</v>
      </c>
      <c r="D8">
        <v>3.3559799194335938</v>
      </c>
    </row>
    <row r="9" spans="1:4" x14ac:dyDescent="0.25">
      <c r="A9">
        <v>2007</v>
      </c>
      <c r="B9">
        <v>3.7040627002716064</v>
      </c>
      <c r="C9">
        <v>0.11531079560518265</v>
      </c>
      <c r="D9">
        <v>2.9289112091064453</v>
      </c>
    </row>
    <row r="10" spans="1:4" x14ac:dyDescent="0.25">
      <c r="A10">
        <v>2008</v>
      </c>
      <c r="B10">
        <v>5.0022845268249512</v>
      </c>
      <c r="C10">
        <v>0.4646841287612915</v>
      </c>
      <c r="D10">
        <v>4.1799421310424805</v>
      </c>
    </row>
    <row r="11" spans="1:4" x14ac:dyDescent="0.25">
      <c r="A11">
        <v>2009</v>
      </c>
      <c r="B11">
        <v>5.3334851264953613</v>
      </c>
      <c r="C11">
        <v>0.40676897764205933</v>
      </c>
      <c r="D11">
        <v>4.6048808097839355</v>
      </c>
    </row>
    <row r="12" spans="1:4" x14ac:dyDescent="0.25">
      <c r="A12">
        <v>2010</v>
      </c>
      <c r="B12">
        <v>4.6207213401794434</v>
      </c>
      <c r="C12">
        <v>0.1040378212928772</v>
      </c>
      <c r="D12">
        <v>3.9840953350067139</v>
      </c>
    </row>
    <row r="13" spans="1:4" x14ac:dyDescent="0.25">
      <c r="A13">
        <v>2011</v>
      </c>
      <c r="B13">
        <v>3.8235237598419189</v>
      </c>
      <c r="C13">
        <v>0.24054929614067078</v>
      </c>
      <c r="D13">
        <v>4.1151299476623535</v>
      </c>
    </row>
    <row r="14" spans="1:4" x14ac:dyDescent="0.25">
      <c r="A14">
        <v>2012</v>
      </c>
      <c r="B14">
        <v>4.107048511505127</v>
      </c>
      <c r="C14">
        <v>0.23972184956073761</v>
      </c>
      <c r="D14">
        <v>4.9600915908813477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79995117038483843"/>
  </sheetPr>
  <dimension ref="A1:Y14"/>
  <sheetViews>
    <sheetView workbookViewId="0">
      <selection activeCell="F44" sqref="F44"/>
    </sheetView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26</v>
      </c>
      <c r="D1" t="s">
        <v>27</v>
      </c>
      <c r="E1" t="s">
        <v>28</v>
      </c>
      <c r="F1" t="s">
        <v>29</v>
      </c>
      <c r="G1" t="s">
        <v>279</v>
      </c>
      <c r="H1" t="s">
        <v>52</v>
      </c>
      <c r="I1" t="s">
        <v>53</v>
      </c>
      <c r="J1" t="s">
        <v>54</v>
      </c>
      <c r="K1" t="s">
        <v>55</v>
      </c>
      <c r="L1" t="s">
        <v>58</v>
      </c>
      <c r="M1" t="s">
        <v>56</v>
      </c>
      <c r="N1" t="s">
        <v>59</v>
      </c>
      <c r="O1" t="s">
        <v>57</v>
      </c>
      <c r="P1" t="s">
        <v>60</v>
      </c>
      <c r="Q1" t="s">
        <v>280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43</v>
      </c>
      <c r="X1" t="s">
        <v>44</v>
      </c>
      <c r="Y1" t="s">
        <v>45</v>
      </c>
    </row>
    <row r="2" spans="1:25" x14ac:dyDescent="0.25">
      <c r="A2">
        <v>2000</v>
      </c>
      <c r="B2">
        <v>649.87423103176195</v>
      </c>
      <c r="C2">
        <v>19.171509999999998</v>
      </c>
      <c r="D2">
        <v>3.5976799999999995</v>
      </c>
      <c r="E2">
        <v>43.529490000000003</v>
      </c>
      <c r="F2">
        <v>68.762772771304014</v>
      </c>
      <c r="G2">
        <v>22.769189834594727</v>
      </c>
      <c r="H2">
        <v>6.0075111389160156</v>
      </c>
      <c r="I2">
        <v>11.484989166259766</v>
      </c>
      <c r="J2">
        <v>18.142637252807617</v>
      </c>
      <c r="K2">
        <v>28.83244514465332</v>
      </c>
      <c r="L2">
        <v>7.6072640419006348</v>
      </c>
      <c r="M2">
        <v>55.121051788330078</v>
      </c>
      <c r="N2">
        <v>14.543352127075195</v>
      </c>
      <c r="O2">
        <v>87.073760986328125</v>
      </c>
      <c r="P2">
        <v>22.973876953125</v>
      </c>
      <c r="Q2">
        <v>6.0075111389160156</v>
      </c>
      <c r="R2">
        <v>6.0075111389160156</v>
      </c>
      <c r="S2">
        <v>11.484989166259766</v>
      </c>
      <c r="T2">
        <v>11.484989166259766</v>
      </c>
      <c r="U2">
        <v>18.142637252807617</v>
      </c>
      <c r="V2">
        <v>18.142637252807617</v>
      </c>
      <c r="W2">
        <v>16.858392715454102</v>
      </c>
      <c r="X2">
        <v>32.229396820068359</v>
      </c>
      <c r="Y2">
        <v>50.912212371826172</v>
      </c>
    </row>
    <row r="3" spans="1:25" x14ac:dyDescent="0.25">
      <c r="A3">
        <v>2001</v>
      </c>
      <c r="B3">
        <v>648.17920806820291</v>
      </c>
      <c r="C3">
        <v>21.58183</v>
      </c>
      <c r="D3">
        <v>6.5210000000000017</v>
      </c>
      <c r="E3">
        <v>23.121990000000004</v>
      </c>
      <c r="F3">
        <v>77.369976942377974</v>
      </c>
      <c r="G3">
        <v>28.10283088684082</v>
      </c>
      <c r="H3">
        <v>7.3165221214294434</v>
      </c>
      <c r="I3">
        <v>6.0197691917419434</v>
      </c>
      <c r="J3">
        <v>20.143136978149414</v>
      </c>
      <c r="K3">
        <v>34.608299255371094</v>
      </c>
      <c r="L3">
        <v>9.0102100372314453</v>
      </c>
      <c r="M3">
        <v>28.474456787109375</v>
      </c>
      <c r="N3">
        <v>7.4132742881774902</v>
      </c>
      <c r="O3">
        <v>95.28021240234375</v>
      </c>
      <c r="P3">
        <v>24.806034088134766</v>
      </c>
      <c r="Q3">
        <v>7.414759635925293</v>
      </c>
      <c r="R3">
        <v>7.2109651565551758</v>
      </c>
      <c r="S3">
        <v>6.1005954742431641</v>
      </c>
      <c r="T3">
        <v>5.9329209327697754</v>
      </c>
      <c r="U3">
        <v>20.413595199584961</v>
      </c>
      <c r="V3">
        <v>19.852529525756836</v>
      </c>
      <c r="W3">
        <v>21.853784561157227</v>
      </c>
      <c r="X3">
        <v>17.980501174926758</v>
      </c>
      <c r="Y3">
        <v>60.165714263916016</v>
      </c>
    </row>
    <row r="4" spans="1:25" x14ac:dyDescent="0.25">
      <c r="A4">
        <v>2002</v>
      </c>
      <c r="B4">
        <v>704.3442686846621</v>
      </c>
      <c r="C4">
        <v>21.651789999999995</v>
      </c>
      <c r="D4">
        <v>-1.6859099999999994</v>
      </c>
      <c r="E4">
        <v>8.625020000000001</v>
      </c>
      <c r="F4">
        <v>89.107808538557961</v>
      </c>
      <c r="G4">
        <v>19.96588134765625</v>
      </c>
      <c r="H4">
        <v>5.1309976577758789</v>
      </c>
      <c r="I4">
        <v>2.2165291309356689</v>
      </c>
      <c r="J4">
        <v>22.899663925170898</v>
      </c>
      <c r="K4">
        <v>24.203863143920898</v>
      </c>
      <c r="L4">
        <v>6.2201094627380371</v>
      </c>
      <c r="M4">
        <v>10.455777168273926</v>
      </c>
      <c r="N4">
        <v>2.6870124340057373</v>
      </c>
      <c r="O4">
        <v>108.02194213867187</v>
      </c>
      <c r="P4">
        <v>27.7603759765625</v>
      </c>
      <c r="Q4">
        <v>5.2678751945495605</v>
      </c>
      <c r="R4">
        <v>5.0431027412414551</v>
      </c>
      <c r="S4">
        <v>2.2756586074829102</v>
      </c>
      <c r="T4">
        <v>2.1785595417022705</v>
      </c>
      <c r="U4">
        <v>23.510551452636719</v>
      </c>
      <c r="V4">
        <v>22.507389068603516</v>
      </c>
      <c r="W4">
        <v>16.963550567626953</v>
      </c>
      <c r="X4">
        <v>7.3280496597290039</v>
      </c>
      <c r="Y4">
        <v>75.708396911621094</v>
      </c>
    </row>
    <row r="5" spans="1:25" x14ac:dyDescent="0.25">
      <c r="A5">
        <v>2003</v>
      </c>
      <c r="B5">
        <v>812.00598556714294</v>
      </c>
      <c r="C5">
        <v>21.485350000000007</v>
      </c>
      <c r="D5">
        <v>-11.518330000000001</v>
      </c>
      <c r="E5">
        <v>25.790949999999999</v>
      </c>
      <c r="F5">
        <v>109.0588532066128</v>
      </c>
      <c r="G5">
        <v>9.9670190811157227</v>
      </c>
      <c r="H5">
        <v>2.5291988849639893</v>
      </c>
      <c r="I5">
        <v>6.5446286201477051</v>
      </c>
      <c r="J5">
        <v>27.67442512512207</v>
      </c>
      <c r="K5">
        <v>11.814432144165039</v>
      </c>
      <c r="L5">
        <v>2.9979925155639648</v>
      </c>
      <c r="M5">
        <v>30.571371078491211</v>
      </c>
      <c r="N5">
        <v>7.7576932907104492</v>
      </c>
      <c r="O5">
        <v>129.27320861816406</v>
      </c>
      <c r="P5">
        <v>32.803955078125</v>
      </c>
      <c r="Q5">
        <v>2.6297371387481689</v>
      </c>
      <c r="R5">
        <v>2.4616482257843018</v>
      </c>
      <c r="S5">
        <v>6.8047842979431152</v>
      </c>
      <c r="T5">
        <v>6.3698325157165527</v>
      </c>
      <c r="U5">
        <v>28.774511337280273</v>
      </c>
      <c r="V5">
        <v>26.93528938293457</v>
      </c>
      <c r="W5">
        <v>6.8825011253356934</v>
      </c>
      <c r="X5">
        <v>17.809360504150391</v>
      </c>
      <c r="Y5">
        <v>75.308135986328125</v>
      </c>
    </row>
    <row r="6" spans="1:25" x14ac:dyDescent="0.25">
      <c r="A6">
        <v>2004</v>
      </c>
      <c r="B6">
        <v>950.13989250547115</v>
      </c>
      <c r="C6">
        <v>22.72608</v>
      </c>
      <c r="D6">
        <v>-8.6320899999999998</v>
      </c>
      <c r="E6">
        <v>63.903190000000009</v>
      </c>
      <c r="F6">
        <v>124.5981497633546</v>
      </c>
      <c r="G6">
        <v>14.093990325927734</v>
      </c>
      <c r="H6">
        <v>3.5324337482452393</v>
      </c>
      <c r="I6">
        <v>16.016315460205078</v>
      </c>
      <c r="J6">
        <v>31.228538513183594</v>
      </c>
      <c r="K6">
        <v>16.270742416381836</v>
      </c>
      <c r="L6">
        <v>4.0780019760131836</v>
      </c>
      <c r="M6">
        <v>73.772743225097656</v>
      </c>
      <c r="N6">
        <v>18.489959716796875</v>
      </c>
      <c r="O6">
        <v>143.84176635742187</v>
      </c>
      <c r="P6">
        <v>36.051643371582031</v>
      </c>
      <c r="Q6">
        <v>3.7186129093170166</v>
      </c>
      <c r="R6">
        <v>3.3901622295379639</v>
      </c>
      <c r="S6">
        <v>16.860466003417969</v>
      </c>
      <c r="T6">
        <v>15.371244430541992</v>
      </c>
      <c r="U6">
        <v>32.874458312988281</v>
      </c>
      <c r="V6">
        <v>29.970787048339844</v>
      </c>
      <c r="W6">
        <v>6.9567203521728516</v>
      </c>
      <c r="X6">
        <v>31.542282104492188</v>
      </c>
      <c r="Y6">
        <v>61.500995635986328</v>
      </c>
    </row>
    <row r="7" spans="1:25" x14ac:dyDescent="0.25">
      <c r="A7">
        <v>2005</v>
      </c>
      <c r="B7">
        <v>1120.3539469161797</v>
      </c>
      <c r="C7">
        <v>31.381329999999991</v>
      </c>
      <c r="D7">
        <v>-2.350109999999999</v>
      </c>
      <c r="E7">
        <v>135.83133000000001</v>
      </c>
      <c r="F7">
        <v>144.79170756211062</v>
      </c>
      <c r="G7">
        <v>29.031221389770508</v>
      </c>
      <c r="H7">
        <v>7.1881484985351563</v>
      </c>
      <c r="I7">
        <v>33.631923675537109</v>
      </c>
      <c r="J7">
        <v>35.850517272949219</v>
      </c>
      <c r="K7">
        <v>32.415195465087891</v>
      </c>
      <c r="L7">
        <v>8.0260229110717773</v>
      </c>
      <c r="M7">
        <v>151.66426086425781</v>
      </c>
      <c r="N7">
        <v>37.552165985107422</v>
      </c>
      <c r="O7">
        <v>161.66909790039062</v>
      </c>
      <c r="P7">
        <v>40.029369354248047</v>
      </c>
      <c r="Q7">
        <v>7.6597099304199219</v>
      </c>
      <c r="R7">
        <v>6.7540106773376465</v>
      </c>
      <c r="S7">
        <v>35.838264465332031</v>
      </c>
      <c r="T7">
        <v>31.600675582885742</v>
      </c>
      <c r="U7">
        <v>38.202407836914063</v>
      </c>
      <c r="V7">
        <v>33.685276031494141</v>
      </c>
      <c r="W7">
        <v>9.3753662109375</v>
      </c>
      <c r="X7">
        <v>43.865482330322266</v>
      </c>
      <c r="Y7">
        <v>46.759151458740234</v>
      </c>
    </row>
    <row r="8" spans="1:25" x14ac:dyDescent="0.25">
      <c r="A8">
        <v>2006</v>
      </c>
      <c r="B8">
        <v>1290.6385139001318</v>
      </c>
      <c r="C8">
        <v>37.471230000000013</v>
      </c>
      <c r="D8">
        <v>-10.475730000000004</v>
      </c>
      <c r="E8">
        <v>137.15907999999999</v>
      </c>
      <c r="F8">
        <v>171.48426748299809</v>
      </c>
      <c r="G8">
        <v>26.995500564575195</v>
      </c>
      <c r="H8">
        <v>6.6051297187805176</v>
      </c>
      <c r="I8">
        <v>33.559429168701172</v>
      </c>
      <c r="J8">
        <v>41.957950592041016</v>
      </c>
      <c r="K8">
        <v>29.200201034545898</v>
      </c>
      <c r="L8">
        <v>7.1445655822753906</v>
      </c>
      <c r="M8">
        <v>148.36074829101562</v>
      </c>
      <c r="N8">
        <v>36.300197601318359</v>
      </c>
      <c r="O8">
        <v>185.48924255371094</v>
      </c>
      <c r="P8">
        <v>45.384624481201172</v>
      </c>
      <c r="Q8">
        <v>7.1225972175598145</v>
      </c>
      <c r="R8">
        <v>6.0841364860534668</v>
      </c>
      <c r="S8">
        <v>36.188583374023438</v>
      </c>
      <c r="T8">
        <v>30.912357330322266</v>
      </c>
      <c r="U8">
        <v>45.245075225830078</v>
      </c>
      <c r="V8">
        <v>38.648429870605469</v>
      </c>
      <c r="W8">
        <v>8.0430202484130859</v>
      </c>
      <c r="X8">
        <v>40.865077972412109</v>
      </c>
      <c r="Y8">
        <v>51.091899871826172</v>
      </c>
    </row>
    <row r="9" spans="1:25" x14ac:dyDescent="0.25">
      <c r="A9">
        <v>2007</v>
      </c>
      <c r="B9">
        <v>1543.8328669085577</v>
      </c>
      <c r="C9">
        <v>28.862189999999998</v>
      </c>
      <c r="D9">
        <v>9.6895199999999981</v>
      </c>
      <c r="E9">
        <v>235.26914999999994</v>
      </c>
      <c r="F9">
        <v>202.20358029504479</v>
      </c>
      <c r="G9">
        <v>38.551712036132813</v>
      </c>
      <c r="H9">
        <v>9.324213981628418</v>
      </c>
      <c r="I9">
        <v>56.902790069580078</v>
      </c>
      <c r="J9">
        <v>48.905467987060547</v>
      </c>
      <c r="K9">
        <v>40.543621063232422</v>
      </c>
      <c r="L9">
        <v>9.8059825897216797</v>
      </c>
      <c r="M9">
        <v>247.4251708984375</v>
      </c>
      <c r="N9">
        <v>59.842876434326172</v>
      </c>
      <c r="O9">
        <v>212.65115356445312</v>
      </c>
      <c r="P9">
        <v>51.432346343994141</v>
      </c>
      <c r="Q9">
        <v>10.171632766723633</v>
      </c>
      <c r="R9">
        <v>8.4476451873779297</v>
      </c>
      <c r="S9">
        <v>62.074321746826172</v>
      </c>
      <c r="T9">
        <v>51.553359985351562</v>
      </c>
      <c r="U9">
        <v>53.350177764892578</v>
      </c>
      <c r="V9">
        <v>44.307868957519531</v>
      </c>
      <c r="W9">
        <v>8.0986833572387695</v>
      </c>
      <c r="X9">
        <v>49.423755645751953</v>
      </c>
      <c r="Y9">
        <v>42.477561950683594</v>
      </c>
    </row>
    <row r="10" spans="1:25" x14ac:dyDescent="0.25">
      <c r="A10">
        <v>2008</v>
      </c>
      <c r="B10">
        <v>1767.2844134976119</v>
      </c>
      <c r="C10">
        <v>31.548269999999992</v>
      </c>
      <c r="D10">
        <v>14.494739999999997</v>
      </c>
      <c r="E10">
        <v>132.62871999999999</v>
      </c>
      <c r="F10">
        <v>230.68432058580044</v>
      </c>
      <c r="G10">
        <v>46.043010711669922</v>
      </c>
      <c r="H10">
        <v>11.009631156921387</v>
      </c>
      <c r="I10">
        <v>31.713680267333984</v>
      </c>
      <c r="J10">
        <v>55.160366058349609</v>
      </c>
      <c r="K10">
        <v>46.631744384765625</v>
      </c>
      <c r="L10">
        <v>11.150407791137695</v>
      </c>
      <c r="M10">
        <v>134.32460021972656</v>
      </c>
      <c r="N10">
        <v>32.119190216064453</v>
      </c>
      <c r="O10">
        <v>233.63400268554687</v>
      </c>
      <c r="P10">
        <v>55.865680694580078</v>
      </c>
      <c r="Q10">
        <v>12.148166656494141</v>
      </c>
      <c r="R10">
        <v>9.7161626815795898</v>
      </c>
      <c r="S10">
        <v>34.993274688720703</v>
      </c>
      <c r="T10">
        <v>27.987791061401367</v>
      </c>
      <c r="U10">
        <v>60.864646911621094</v>
      </c>
      <c r="V10">
        <v>48.679843902587891</v>
      </c>
      <c r="W10">
        <v>11.247668266296387</v>
      </c>
      <c r="X10">
        <v>32.399356842041016</v>
      </c>
      <c r="Y10">
        <v>56.352977752685547</v>
      </c>
    </row>
    <row r="11" spans="1:25" x14ac:dyDescent="0.25">
      <c r="A11">
        <v>2009</v>
      </c>
      <c r="B11">
        <v>1775.8756835217923</v>
      </c>
      <c r="C11">
        <v>33.992360000000012</v>
      </c>
      <c r="D11">
        <v>32.434690000000003</v>
      </c>
      <c r="E11">
        <v>104.58058000000001</v>
      </c>
      <c r="F11">
        <v>220.54157977063144</v>
      </c>
      <c r="G11">
        <v>66.427047729492187</v>
      </c>
      <c r="H11">
        <v>15.704116821289063</v>
      </c>
      <c r="I11">
        <v>24.724050521850586</v>
      </c>
      <c r="J11">
        <v>52.138561248779297</v>
      </c>
      <c r="K11">
        <v>67.5164794921875</v>
      </c>
      <c r="L11">
        <v>15.961670875549316</v>
      </c>
      <c r="M11">
        <v>106.29575347900391</v>
      </c>
      <c r="N11">
        <v>25.129535675048828</v>
      </c>
      <c r="O11">
        <v>224.1585693359375</v>
      </c>
      <c r="P11">
        <v>52.993659973144531</v>
      </c>
      <c r="Q11">
        <v>17.526369094848633</v>
      </c>
      <c r="R11">
        <v>14.067692756652832</v>
      </c>
      <c r="S11">
        <v>27.592945098876953</v>
      </c>
      <c r="T11">
        <v>22.14771842956543</v>
      </c>
      <c r="U11">
        <v>58.188549041748047</v>
      </c>
      <c r="V11">
        <v>46.705547332763672</v>
      </c>
      <c r="W11">
        <v>16.965185165405273</v>
      </c>
      <c r="X11">
        <v>26.709434509277344</v>
      </c>
      <c r="Y11">
        <v>56.32537841796875</v>
      </c>
    </row>
    <row r="12" spans="1:25" x14ac:dyDescent="0.25">
      <c r="A12">
        <v>2010</v>
      </c>
      <c r="B12">
        <v>2109.6720949262826</v>
      </c>
      <c r="C12">
        <v>33.43233</v>
      </c>
      <c r="D12">
        <v>37.531910000000003</v>
      </c>
      <c r="E12">
        <v>176.06419999999997</v>
      </c>
      <c r="F12">
        <v>248.57248139979222</v>
      </c>
      <c r="G12">
        <v>70.964241027832031</v>
      </c>
      <c r="H12">
        <v>16.589462280273438</v>
      </c>
      <c r="I12">
        <v>41.158901214599609</v>
      </c>
      <c r="J12">
        <v>58.109317779541016</v>
      </c>
      <c r="K12">
        <v>70.964241027832031</v>
      </c>
      <c r="L12">
        <v>16.589462280273438</v>
      </c>
      <c r="M12">
        <v>176.064208984375</v>
      </c>
      <c r="N12">
        <v>41.158901214599609</v>
      </c>
      <c r="O12">
        <v>248.57247924804687</v>
      </c>
      <c r="P12">
        <v>58.109317779541016</v>
      </c>
      <c r="Q12">
        <v>18.723480224609375</v>
      </c>
      <c r="R12">
        <v>14.786067008972168</v>
      </c>
      <c r="S12">
        <v>46.453460693359375</v>
      </c>
      <c r="T12">
        <v>36.68463134765625</v>
      </c>
      <c r="U12">
        <v>65.584327697753906</v>
      </c>
      <c r="V12">
        <v>51.792415618896484</v>
      </c>
      <c r="W12">
        <v>14.318827629089355</v>
      </c>
      <c r="X12">
        <v>35.525398254394531</v>
      </c>
      <c r="Y12">
        <v>50.155776977539063</v>
      </c>
    </row>
    <row r="13" spans="1:25" x14ac:dyDescent="0.25">
      <c r="A13">
        <v>2011</v>
      </c>
      <c r="B13">
        <v>2444.6022626402823</v>
      </c>
      <c r="C13">
        <v>37.157049999999998</v>
      </c>
      <c r="D13">
        <v>20.424860000000002</v>
      </c>
      <c r="E13">
        <v>196.07212999999999</v>
      </c>
      <c r="F13">
        <v>279.97310537217226</v>
      </c>
      <c r="G13">
        <v>57.5819091796875</v>
      </c>
      <c r="H13">
        <v>13.311030387878418</v>
      </c>
      <c r="I13">
        <v>45.325382232666016</v>
      </c>
      <c r="J13">
        <v>64.720512390136719</v>
      </c>
      <c r="K13">
        <v>55.819770812988281</v>
      </c>
      <c r="L13">
        <v>12.903681755065918</v>
      </c>
      <c r="M13">
        <v>190.07185363769531</v>
      </c>
      <c r="N13">
        <v>43.938320159912109</v>
      </c>
      <c r="O13">
        <v>271.4052734375</v>
      </c>
      <c r="P13">
        <v>62.739910125732422</v>
      </c>
      <c r="Q13">
        <v>15.192634582519531</v>
      </c>
      <c r="R13">
        <v>11.630574226379395</v>
      </c>
      <c r="S13">
        <v>51.732429504394531</v>
      </c>
      <c r="T13">
        <v>39.603260040283203</v>
      </c>
      <c r="U13">
        <v>73.869194030761719</v>
      </c>
      <c r="V13">
        <v>56.549846649169922</v>
      </c>
      <c r="W13">
        <v>10.790663719177246</v>
      </c>
      <c r="X13">
        <v>36.743282318115234</v>
      </c>
      <c r="Y13">
        <v>52.466053009033203</v>
      </c>
    </row>
    <row r="14" spans="1:25" x14ac:dyDescent="0.25">
      <c r="A14">
        <v>2012</v>
      </c>
      <c r="B14">
        <v>2643.9014232749641</v>
      </c>
      <c r="C14">
        <v>34.302990000000008</v>
      </c>
      <c r="D14">
        <v>22.98406000000001</v>
      </c>
      <c r="E14">
        <v>159.39027999999999</v>
      </c>
      <c r="F14">
        <v>296.13672037545308</v>
      </c>
      <c r="G14">
        <v>57.287052154541016</v>
      </c>
      <c r="H14">
        <v>13.097773551940918</v>
      </c>
      <c r="I14">
        <v>36.442050933837891</v>
      </c>
      <c r="J14">
        <v>67.706954956054688</v>
      </c>
      <c r="K14">
        <v>54.408042907714844</v>
      </c>
      <c r="L14">
        <v>12.439534187316895</v>
      </c>
      <c r="M14">
        <v>151.3800048828125</v>
      </c>
      <c r="N14">
        <v>34.610630035400391</v>
      </c>
      <c r="O14">
        <v>281.25411987304687</v>
      </c>
      <c r="P14">
        <v>64.304283142089844</v>
      </c>
      <c r="Q14">
        <v>15.114837646484375</v>
      </c>
      <c r="R14">
        <v>11.336427688598633</v>
      </c>
      <c r="S14">
        <v>42.054149627685547</v>
      </c>
      <c r="T14">
        <v>31.541446685791016</v>
      </c>
      <c r="U14">
        <v>78.133865356445313</v>
      </c>
      <c r="V14">
        <v>58.601943969726563</v>
      </c>
      <c r="W14">
        <v>11.171115875244141</v>
      </c>
      <c r="X14">
        <v>31.08149528503418</v>
      </c>
      <c r="Y14">
        <v>57.747386932373047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0.79995117038483843"/>
  </sheetPr>
  <dimension ref="A1:Y14"/>
  <sheetViews>
    <sheetView workbookViewId="0"/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26</v>
      </c>
      <c r="D1" t="s">
        <v>27</v>
      </c>
      <c r="E1" t="s">
        <v>28</v>
      </c>
      <c r="F1" t="s">
        <v>29</v>
      </c>
      <c r="G1" t="s">
        <v>279</v>
      </c>
      <c r="H1" t="s">
        <v>61</v>
      </c>
      <c r="I1" t="s">
        <v>62</v>
      </c>
      <c r="J1" t="s">
        <v>63</v>
      </c>
      <c r="K1" t="s">
        <v>64</v>
      </c>
      <c r="L1" t="s">
        <v>67</v>
      </c>
      <c r="M1" t="s">
        <v>65</v>
      </c>
      <c r="N1" t="s">
        <v>68</v>
      </c>
      <c r="O1" t="s">
        <v>66</v>
      </c>
      <c r="P1" t="s">
        <v>69</v>
      </c>
      <c r="Q1" t="s">
        <v>286</v>
      </c>
      <c r="R1" t="s">
        <v>287</v>
      </c>
      <c r="S1" t="s">
        <v>288</v>
      </c>
      <c r="T1" t="s">
        <v>289</v>
      </c>
      <c r="U1" t="s">
        <v>290</v>
      </c>
      <c r="V1" t="s">
        <v>291</v>
      </c>
      <c r="W1" t="s">
        <v>46</v>
      </c>
      <c r="X1" t="s">
        <v>47</v>
      </c>
      <c r="Y1" t="s">
        <v>48</v>
      </c>
    </row>
    <row r="2" spans="1:25" x14ac:dyDescent="0.25">
      <c r="A2">
        <v>2000</v>
      </c>
      <c r="B2">
        <v>9.5676084644094317</v>
      </c>
      <c r="C2">
        <v>0.32027139534883703</v>
      </c>
      <c r="D2">
        <v>4.3369418604651162E-2</v>
      </c>
      <c r="E2">
        <v>0.51237313953488361</v>
      </c>
      <c r="F2">
        <v>0.86693019379762803</v>
      </c>
      <c r="G2">
        <v>0.36364081501960754</v>
      </c>
      <c r="H2">
        <v>7.3378381729125977</v>
      </c>
      <c r="I2">
        <v>10.339078903198242</v>
      </c>
      <c r="J2">
        <v>17.493618011474609</v>
      </c>
      <c r="K2">
        <v>0.46047550439834595</v>
      </c>
      <c r="L2">
        <v>9.2918462753295898</v>
      </c>
      <c r="M2">
        <v>0.64881408214569092</v>
      </c>
      <c r="N2">
        <v>13.092294692993164</v>
      </c>
      <c r="O2">
        <v>1.0977869033813477</v>
      </c>
      <c r="P2">
        <v>22.152030944824219</v>
      </c>
      <c r="Q2">
        <v>7.3378381729125977</v>
      </c>
      <c r="R2">
        <v>7.3378381729125977</v>
      </c>
      <c r="S2">
        <v>10.339078903198242</v>
      </c>
      <c r="T2">
        <v>10.339078903198242</v>
      </c>
      <c r="U2">
        <v>17.493618011474609</v>
      </c>
      <c r="V2">
        <v>17.493618011474609</v>
      </c>
      <c r="W2">
        <v>20.863595962524414</v>
      </c>
      <c r="X2">
        <v>29.396991729736328</v>
      </c>
      <c r="Y2">
        <v>49.739414215087891</v>
      </c>
    </row>
    <row r="3" spans="1:25" x14ac:dyDescent="0.25">
      <c r="A3">
        <v>2001</v>
      </c>
      <c r="B3">
        <v>9.0365759254059146</v>
      </c>
      <c r="C3">
        <v>0.35790093023255798</v>
      </c>
      <c r="D3">
        <v>7.4153643410852704E-2</v>
      </c>
      <c r="E3">
        <v>0.26578081395348824</v>
      </c>
      <c r="F3">
        <v>0.97155766005606981</v>
      </c>
      <c r="G3">
        <v>0.43205457925796509</v>
      </c>
      <c r="H3">
        <v>8.5941123962402344</v>
      </c>
      <c r="I3">
        <v>5.2867169380187988</v>
      </c>
      <c r="J3">
        <v>19.325511932373047</v>
      </c>
      <c r="K3">
        <v>0.53207004070281982</v>
      </c>
      <c r="L3">
        <v>10.583547592163086</v>
      </c>
      <c r="M3">
        <v>0.32730594277381897</v>
      </c>
      <c r="N3">
        <v>6.5105295181274414</v>
      </c>
      <c r="O3">
        <v>1.1964617967605591</v>
      </c>
      <c r="P3">
        <v>23.799139022827148</v>
      </c>
      <c r="Q3">
        <v>8.7183465957641602</v>
      </c>
      <c r="R3">
        <v>8.4787225723266602</v>
      </c>
      <c r="S3">
        <v>5.3631396293640137</v>
      </c>
      <c r="T3">
        <v>5.2157344818115234</v>
      </c>
      <c r="U3">
        <v>19.604875564575195</v>
      </c>
      <c r="V3">
        <v>19.066038131713867</v>
      </c>
      <c r="W3">
        <v>25.880937576293945</v>
      </c>
      <c r="X3">
        <v>15.920804977416992</v>
      </c>
      <c r="Y3">
        <v>58.198257446289063</v>
      </c>
    </row>
    <row r="4" spans="1:25" x14ac:dyDescent="0.25">
      <c r="A4">
        <v>2002</v>
      </c>
      <c r="B4">
        <v>9.6143415747728866</v>
      </c>
      <c r="C4">
        <v>0.37327511627906979</v>
      </c>
      <c r="D4">
        <v>-2.6269224806201582E-2</v>
      </c>
      <c r="E4">
        <v>9.5895116279069811E-2</v>
      </c>
      <c r="F4">
        <v>1.1268754540018977</v>
      </c>
      <c r="G4">
        <v>0.34700590372085571</v>
      </c>
      <c r="H4">
        <v>6.8065013885498047</v>
      </c>
      <c r="I4">
        <v>1.8809773921966553</v>
      </c>
      <c r="J4">
        <v>22.103599548339844</v>
      </c>
      <c r="K4">
        <v>0.4206618070602417</v>
      </c>
      <c r="L4">
        <v>8.2512578964233398</v>
      </c>
      <c r="M4">
        <v>0.1162499412894249</v>
      </c>
      <c r="N4">
        <v>2.2802362442016602</v>
      </c>
      <c r="O4">
        <v>1.3660675287246704</v>
      </c>
      <c r="P4">
        <v>26.795339584350586</v>
      </c>
      <c r="Q4">
        <v>7.0021653175354004</v>
      </c>
      <c r="R4">
        <v>6.7033929824829102</v>
      </c>
      <c r="S4">
        <v>1.9350490570068359</v>
      </c>
      <c r="T4">
        <v>1.8524833917617798</v>
      </c>
      <c r="U4">
        <v>22.739004135131836</v>
      </c>
      <c r="V4">
        <v>21.768764495849609</v>
      </c>
      <c r="W4">
        <v>22.105432510375977</v>
      </c>
      <c r="X4">
        <v>6.1088390350341797</v>
      </c>
      <c r="Y4">
        <v>71.785728454589844</v>
      </c>
    </row>
    <row r="5" spans="1:25" x14ac:dyDescent="0.25">
      <c r="A5">
        <v>2003</v>
      </c>
      <c r="B5">
        <v>11.045033185166849</v>
      </c>
      <c r="C5">
        <v>0.3865282558139535</v>
      </c>
      <c r="D5">
        <v>-0.13709843023255813</v>
      </c>
      <c r="E5">
        <v>0.29559500000000005</v>
      </c>
      <c r="F5">
        <v>1.3697550032217976</v>
      </c>
      <c r="G5">
        <v>0.24942982196807861</v>
      </c>
      <c r="H5">
        <v>4.8262567520141602</v>
      </c>
      <c r="I5">
        <v>5.7195138931274414</v>
      </c>
      <c r="J5">
        <v>26.503602981567383</v>
      </c>
      <c r="K5">
        <v>0.2956622838973999</v>
      </c>
      <c r="L5">
        <v>5.7208156585693359</v>
      </c>
      <c r="M5">
        <v>0.35038429498672485</v>
      </c>
      <c r="N5">
        <v>6.7796406745910645</v>
      </c>
      <c r="O5">
        <v>1.6236426830291748</v>
      </c>
      <c r="P5">
        <v>31.416116714477539</v>
      </c>
      <c r="Q5">
        <v>5.0331964492797852</v>
      </c>
      <c r="R5">
        <v>4.711482048034668</v>
      </c>
      <c r="S5">
        <v>5.964754581451416</v>
      </c>
      <c r="T5">
        <v>5.58349609375</v>
      </c>
      <c r="U5">
        <v>27.640024185180664</v>
      </c>
      <c r="V5">
        <v>25.873313903808594</v>
      </c>
      <c r="W5">
        <v>13.026554107666016</v>
      </c>
      <c r="X5">
        <v>15.437545776367188</v>
      </c>
      <c r="Y5">
        <v>71.535903930664063</v>
      </c>
    </row>
    <row r="6" spans="1:25" x14ac:dyDescent="0.25">
      <c r="A6">
        <v>2004</v>
      </c>
      <c r="B6">
        <v>12.995870220964589</v>
      </c>
      <c r="C6">
        <v>0.41833790697674433</v>
      </c>
      <c r="D6">
        <v>-0.1017117441860465</v>
      </c>
      <c r="E6">
        <v>0.74118941860465115</v>
      </c>
      <c r="F6">
        <v>1.5617792934950625</v>
      </c>
      <c r="G6">
        <v>0.3166261613368988</v>
      </c>
      <c r="H6">
        <v>6.0451364517211914</v>
      </c>
      <c r="I6">
        <v>14.151045799255371</v>
      </c>
      <c r="J6">
        <v>29.818031311035156</v>
      </c>
      <c r="K6">
        <v>0.36552762985229492</v>
      </c>
      <c r="L6">
        <v>6.9787802696228027</v>
      </c>
      <c r="M6">
        <v>0.85566270351409912</v>
      </c>
      <c r="N6">
        <v>16.33660888671875</v>
      </c>
      <c r="O6">
        <v>1.8029890060424805</v>
      </c>
      <c r="P6">
        <v>34.423290252685547</v>
      </c>
      <c r="Q6">
        <v>6.3891386985778809</v>
      </c>
      <c r="R6">
        <v>5.8248105049133301</v>
      </c>
      <c r="S6">
        <v>14.956318855285645</v>
      </c>
      <c r="T6">
        <v>13.635284423828125</v>
      </c>
      <c r="U6">
        <v>31.51484489440918</v>
      </c>
      <c r="V6">
        <v>28.731260299682617</v>
      </c>
      <c r="W6">
        <v>12.086836814880371</v>
      </c>
      <c r="X6">
        <v>28.294046401977539</v>
      </c>
      <c r="Y6">
        <v>59.619113922119141</v>
      </c>
    </row>
    <row r="7" spans="1:25" x14ac:dyDescent="0.25">
      <c r="A7">
        <v>2005</v>
      </c>
      <c r="B7">
        <v>15.790563344752078</v>
      </c>
      <c r="C7">
        <v>0.52916558139534864</v>
      </c>
      <c r="D7">
        <v>-2.6973255813953455E-2</v>
      </c>
      <c r="E7">
        <v>1.5850776744186048</v>
      </c>
      <c r="F7">
        <v>1.8071184531680524</v>
      </c>
      <c r="G7">
        <v>0.50219231843948364</v>
      </c>
      <c r="H7">
        <v>9.4628114700317383</v>
      </c>
      <c r="I7">
        <v>29.867624282836914</v>
      </c>
      <c r="J7">
        <v>34.051540374755859</v>
      </c>
      <c r="K7">
        <v>0.5607295036315918</v>
      </c>
      <c r="L7">
        <v>10.565827369689941</v>
      </c>
      <c r="M7">
        <v>1.7698395252227783</v>
      </c>
      <c r="N7">
        <v>33.349090576171875</v>
      </c>
      <c r="O7">
        <v>2.0177621841430664</v>
      </c>
      <c r="P7">
        <v>38.020698547363281</v>
      </c>
      <c r="Q7">
        <v>10.133642196655273</v>
      </c>
      <c r="R7">
        <v>8.9354209899902344</v>
      </c>
      <c r="S7">
        <v>31.984977722167969</v>
      </c>
      <c r="T7">
        <v>28.203010559082031</v>
      </c>
      <c r="U7">
        <v>36.465496063232422</v>
      </c>
      <c r="V7">
        <v>32.153743743896484</v>
      </c>
      <c r="W7">
        <v>12.895280838012695</v>
      </c>
      <c r="X7">
        <v>40.701580047607422</v>
      </c>
      <c r="Y7">
        <v>46.40313720703125</v>
      </c>
    </row>
    <row r="8" spans="1:25" x14ac:dyDescent="0.25">
      <c r="A8">
        <v>2006</v>
      </c>
      <c r="B8">
        <v>18.422711995748351</v>
      </c>
      <c r="C8">
        <v>0.62298267441860489</v>
      </c>
      <c r="D8">
        <v>-0.12131813953488373</v>
      </c>
      <c r="E8">
        <v>1.6127188372093024</v>
      </c>
      <c r="F8">
        <v>2.1366675252493632</v>
      </c>
      <c r="G8">
        <v>0.50166451930999756</v>
      </c>
      <c r="H8">
        <v>9.3321247100830078</v>
      </c>
      <c r="I8">
        <v>30.000312805175781</v>
      </c>
      <c r="J8">
        <v>39.746974945068359</v>
      </c>
      <c r="K8">
        <v>0.54263508319854736</v>
      </c>
      <c r="L8">
        <v>10.094271659851074</v>
      </c>
      <c r="M8">
        <v>1.7444283962249756</v>
      </c>
      <c r="N8">
        <v>32.450416564941406</v>
      </c>
      <c r="O8">
        <v>2.3111674785614014</v>
      </c>
      <c r="P8">
        <v>42.993080139160156</v>
      </c>
      <c r="Q8">
        <v>10.122992515563965</v>
      </c>
      <c r="R8">
        <v>8.6470794677734375</v>
      </c>
      <c r="S8">
        <v>32.542743682861328</v>
      </c>
      <c r="T8">
        <v>27.798074722290039</v>
      </c>
      <c r="U8">
        <v>43.115402221679688</v>
      </c>
      <c r="V8">
        <v>36.829261779785156</v>
      </c>
      <c r="W8">
        <v>11.800952911376953</v>
      </c>
      <c r="X8">
        <v>37.936946868896484</v>
      </c>
      <c r="Y8">
        <v>50.262104034423828</v>
      </c>
    </row>
    <row r="9" spans="1:25" x14ac:dyDescent="0.25">
      <c r="A9">
        <v>2007</v>
      </c>
      <c r="B9">
        <v>22.435787904331658</v>
      </c>
      <c r="C9">
        <v>0.55829116279069779</v>
      </c>
      <c r="D9">
        <v>0.10984761627906968</v>
      </c>
      <c r="E9">
        <v>2.7425323255813949</v>
      </c>
      <c r="F9">
        <v>2.525056614614873</v>
      </c>
      <c r="G9">
        <v>0.66813880205154419</v>
      </c>
      <c r="H9">
        <v>12.274019241333008</v>
      </c>
      <c r="I9">
        <v>50.381591796875</v>
      </c>
      <c r="J9">
        <v>46.386463165283203</v>
      </c>
      <c r="K9">
        <v>0.70266056060791016</v>
      </c>
      <c r="L9">
        <v>12.908201217651367</v>
      </c>
      <c r="M9">
        <v>2.884235143661499</v>
      </c>
      <c r="N9">
        <v>52.984737396240234</v>
      </c>
      <c r="O9">
        <v>2.6555228233337402</v>
      </c>
      <c r="P9">
        <v>48.783184051513672</v>
      </c>
      <c r="Q9">
        <v>13.482244491577148</v>
      </c>
      <c r="R9">
        <v>11.197142601013184</v>
      </c>
      <c r="S9">
        <v>55.341030120849609</v>
      </c>
      <c r="T9">
        <v>45.961292266845703</v>
      </c>
      <c r="U9">
        <v>50.952632904052734</v>
      </c>
      <c r="V9">
        <v>42.316684722900391</v>
      </c>
      <c r="W9">
        <v>11.256223678588867</v>
      </c>
      <c r="X9">
        <v>46.203811645507812</v>
      </c>
      <c r="Y9">
        <v>42.539966583251953</v>
      </c>
    </row>
    <row r="10" spans="1:25" x14ac:dyDescent="0.25">
      <c r="A10">
        <v>2008</v>
      </c>
      <c r="B10">
        <v>25.830257559772189</v>
      </c>
      <c r="C10">
        <v>0.62457069767441864</v>
      </c>
      <c r="D10">
        <v>0.17434197674418608</v>
      </c>
      <c r="E10">
        <v>1.5666747674418606</v>
      </c>
      <c r="F10">
        <v>2.9025822574307276</v>
      </c>
      <c r="G10">
        <v>0.7989126443862915</v>
      </c>
      <c r="H10">
        <v>14.495443344116211</v>
      </c>
      <c r="I10">
        <v>28.425691604614258</v>
      </c>
      <c r="J10">
        <v>52.664348602294922</v>
      </c>
      <c r="K10">
        <v>0.8091280460357666</v>
      </c>
      <c r="L10">
        <v>14.680790901184082</v>
      </c>
      <c r="M10">
        <v>1.5867072343826294</v>
      </c>
      <c r="N10">
        <v>28.789159774780273</v>
      </c>
      <c r="O10">
        <v>2.9396965503692627</v>
      </c>
      <c r="P10">
        <v>53.337749481201172</v>
      </c>
      <c r="Q10">
        <v>16.121105194091797</v>
      </c>
      <c r="R10">
        <v>12.893738746643066</v>
      </c>
      <c r="S10">
        <v>31.613628387451172</v>
      </c>
      <c r="T10">
        <v>25.284734725952148</v>
      </c>
      <c r="U10">
        <v>58.570652008056641</v>
      </c>
      <c r="V10">
        <v>46.8450927734375</v>
      </c>
      <c r="W10">
        <v>15.164898872375488</v>
      </c>
      <c r="X10">
        <v>29.738500595092773</v>
      </c>
      <c r="Y10">
        <v>55.096595764160156</v>
      </c>
    </row>
    <row r="11" spans="1:25" x14ac:dyDescent="0.25">
      <c r="A11">
        <v>2009</v>
      </c>
      <c r="B11">
        <v>26.033147817593697</v>
      </c>
      <c r="C11">
        <v>0.65422418604651145</v>
      </c>
      <c r="D11">
        <v>0.38903104651162779</v>
      </c>
      <c r="E11">
        <v>1.2367099999999995</v>
      </c>
      <c r="F11">
        <v>2.7982843259681363</v>
      </c>
      <c r="G11">
        <v>1.0432552099227905</v>
      </c>
      <c r="H11">
        <v>18.695928573608398</v>
      </c>
      <c r="I11">
        <v>22.162784576416016</v>
      </c>
      <c r="J11">
        <v>50.147384643554688</v>
      </c>
      <c r="K11">
        <v>1.0603650808334351</v>
      </c>
      <c r="L11">
        <v>19.00255012512207</v>
      </c>
      <c r="M11">
        <v>1.2569925785064697</v>
      </c>
      <c r="N11">
        <v>22.526262283325195</v>
      </c>
      <c r="O11">
        <v>2.8441774845123291</v>
      </c>
      <c r="P11">
        <v>50.969825744628906</v>
      </c>
      <c r="Q11">
        <v>21.051647186279297</v>
      </c>
      <c r="R11">
        <v>16.897289276123047</v>
      </c>
      <c r="S11">
        <v>24.955333709716797</v>
      </c>
      <c r="T11">
        <v>20.030614852905273</v>
      </c>
      <c r="U11">
        <v>56.466041564941406</v>
      </c>
      <c r="V11">
        <v>45.322963714599609</v>
      </c>
      <c r="W11">
        <v>20.543600082397461</v>
      </c>
      <c r="X11">
        <v>24.353076934814453</v>
      </c>
      <c r="Y11">
        <v>55.103324890136719</v>
      </c>
    </row>
    <row r="12" spans="1:25" x14ac:dyDescent="0.25">
      <c r="A12">
        <v>2010</v>
      </c>
      <c r="B12">
        <v>30.822719045879584</v>
      </c>
      <c r="C12">
        <v>0.67587267441860455</v>
      </c>
      <c r="D12">
        <v>0.44097837209302315</v>
      </c>
      <c r="E12">
        <v>2.0538255813953499</v>
      </c>
      <c r="F12">
        <v>3.1418757990819199</v>
      </c>
      <c r="G12">
        <v>1.1168510913848877</v>
      </c>
      <c r="H12">
        <v>19.770711898803711</v>
      </c>
      <c r="I12">
        <v>36.357212066650391</v>
      </c>
      <c r="J12">
        <v>55.618087768554688</v>
      </c>
      <c r="K12">
        <v>1.1168510913848877</v>
      </c>
      <c r="L12">
        <v>19.770711898803711</v>
      </c>
      <c r="M12">
        <v>2.0538256168365479</v>
      </c>
      <c r="N12">
        <v>36.357215881347656</v>
      </c>
      <c r="O12">
        <v>3.1418757438659668</v>
      </c>
      <c r="P12">
        <v>55.618083953857422</v>
      </c>
      <c r="Q12">
        <v>22.536724090576172</v>
      </c>
      <c r="R12">
        <v>17.797412872314453</v>
      </c>
      <c r="S12">
        <v>41.443752288818359</v>
      </c>
      <c r="T12">
        <v>32.728427886962891</v>
      </c>
      <c r="U12">
        <v>63.399307250976563</v>
      </c>
      <c r="V12">
        <v>50.066890716552734</v>
      </c>
      <c r="W12">
        <v>17.692543029785156</v>
      </c>
      <c r="X12">
        <v>32.535579681396484</v>
      </c>
      <c r="Y12">
        <v>49.771877288818359</v>
      </c>
    </row>
    <row r="13" spans="1:25" x14ac:dyDescent="0.25">
      <c r="A13">
        <v>2011</v>
      </c>
      <c r="B13">
        <v>35.640486468702754</v>
      </c>
      <c r="C13">
        <v>0.68475151162790715</v>
      </c>
      <c r="D13">
        <v>0.24318755813953494</v>
      </c>
      <c r="E13">
        <v>2.2961640697674417</v>
      </c>
      <c r="F13">
        <v>3.5335890452407086</v>
      </c>
      <c r="G13">
        <v>0.92793905735015869</v>
      </c>
      <c r="H13">
        <v>16.226018905639648</v>
      </c>
      <c r="I13">
        <v>40.150913238525391</v>
      </c>
      <c r="J13">
        <v>61.788627624511719</v>
      </c>
      <c r="K13">
        <v>0.89954197406768799</v>
      </c>
      <c r="L13">
        <v>15.729465484619141</v>
      </c>
      <c r="M13">
        <v>2.225895881652832</v>
      </c>
      <c r="N13">
        <v>38.922199249267578</v>
      </c>
      <c r="O13">
        <v>3.4254529476165771</v>
      </c>
      <c r="P13">
        <v>59.897750854492188</v>
      </c>
      <c r="Q13">
        <v>18.724704742431641</v>
      </c>
      <c r="R13">
        <v>14.334516525268555</v>
      </c>
      <c r="S13">
        <v>46.333850860595703</v>
      </c>
      <c r="T13">
        <v>35.470428466796875</v>
      </c>
      <c r="U13">
        <v>71.303611755371094</v>
      </c>
      <c r="V13">
        <v>54.585792541503906</v>
      </c>
      <c r="W13">
        <v>13.731596946716309</v>
      </c>
      <c r="X13">
        <v>33.978523254394531</v>
      </c>
      <c r="Y13">
        <v>52.289878845214844</v>
      </c>
    </row>
    <row r="14" spans="1:25" x14ac:dyDescent="0.25">
      <c r="A14">
        <v>2012</v>
      </c>
      <c r="B14">
        <v>38.688267748299744</v>
      </c>
      <c r="C14">
        <v>0.66087360465116285</v>
      </c>
      <c r="D14">
        <v>0.27528790697674416</v>
      </c>
      <c r="E14">
        <v>1.8691367441860471</v>
      </c>
      <c r="F14">
        <v>3.7695696954331654</v>
      </c>
      <c r="G14">
        <v>0.93616151809692383</v>
      </c>
      <c r="H14">
        <v>16.172258377075195</v>
      </c>
      <c r="I14">
        <v>32.289474487304688</v>
      </c>
      <c r="J14">
        <v>65.119590759277344</v>
      </c>
      <c r="K14">
        <v>0.88911396265029907</v>
      </c>
      <c r="L14">
        <v>15.359508514404297</v>
      </c>
      <c r="M14">
        <v>1.7752017974853516</v>
      </c>
      <c r="N14">
        <v>30.666740417480469</v>
      </c>
      <c r="O14">
        <v>3.5801270008087158</v>
      </c>
      <c r="P14">
        <v>61.846954345703125</v>
      </c>
      <c r="Q14">
        <v>18.890623092651367</v>
      </c>
      <c r="R14">
        <v>14.168341636657715</v>
      </c>
      <c r="S14">
        <v>37.716949462890625</v>
      </c>
      <c r="T14">
        <v>28.288459777832031</v>
      </c>
      <c r="U14">
        <v>76.065422058105469</v>
      </c>
      <c r="V14">
        <v>57.050575256347656</v>
      </c>
      <c r="W14">
        <v>14.238483428955078</v>
      </c>
      <c r="X14">
        <v>28.428504943847656</v>
      </c>
      <c r="Y14">
        <v>57.3330078125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Countries</vt:lpstr>
      <vt:lpstr>TotDev</vt:lpstr>
      <vt:lpstr>LDCs</vt:lpstr>
      <vt:lpstr>Other</vt:lpstr>
      <vt:lpstr>TotConstant</vt:lpstr>
      <vt:lpstr>ConstantLDCs</vt:lpstr>
      <vt:lpstr>ConstLDCsOverallShare</vt:lpstr>
      <vt:lpstr>ConstantOther</vt:lpstr>
      <vt:lpstr>TotConstavg</vt:lpstr>
      <vt:lpstr>ConstavgLDCs</vt:lpstr>
      <vt:lpstr>ConstavgOther</vt:lpstr>
      <vt:lpstr>Total Flows</vt:lpstr>
      <vt:lpstr>Total Flows (tax)</vt:lpstr>
      <vt:lpstr>Total Flows, Const</vt:lpstr>
      <vt:lpstr>Total Flows (tax), Const</vt:lpstr>
      <vt:lpstr>Total Flows (tax), Const (2)</vt:lpstr>
      <vt:lpstr>Total Real Flows, Const</vt:lpstr>
      <vt:lpstr>Total Flows PC, Const </vt:lpstr>
      <vt:lpstr>Total Real Flows PC, Const</vt:lpstr>
      <vt:lpstr>Total Flows, Const avg</vt:lpstr>
      <vt:lpstr>Flows Share, Const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Chafetz</dc:creator>
  <cp:lastModifiedBy>Aaron Chafetz (E3/PLC)</cp:lastModifiedBy>
  <cp:lastPrinted>2015-06-08T13:01:27Z</cp:lastPrinted>
  <dcterms:created xsi:type="dcterms:W3CDTF">2015-05-29T13:44:29Z</dcterms:created>
  <dcterms:modified xsi:type="dcterms:W3CDTF">2015-06-08T21:31:51Z</dcterms:modified>
</cp:coreProperties>
</file>